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rader\Documents\Lucrative Trader Inc\"/>
    </mc:Choice>
  </mc:AlternateContent>
  <bookViews>
    <workbookView xWindow="0" yWindow="0" windowWidth="28800" windowHeight="12435"/>
  </bookViews>
  <sheets>
    <sheet name="Sheet1" sheetId="1" r:id="rId1"/>
  </sheets>
  <calcPr calcId="152511"/>
  <pivotCaches>
    <pivotCache cacheId="11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B2825" i="1"/>
  <c r="B2826" i="1"/>
  <c r="B2827" i="1"/>
  <c r="B2828" i="1"/>
  <c r="B2829" i="1"/>
  <c r="C2825" i="1"/>
  <c r="C2826" i="1"/>
  <c r="D2826" i="1" s="1"/>
  <c r="C2827" i="1"/>
  <c r="D2827" i="1" s="1"/>
  <c r="C2828" i="1"/>
  <c r="D2828" i="1" s="1"/>
  <c r="C2829" i="1"/>
  <c r="D2829" i="1" s="1"/>
  <c r="D2825" i="1"/>
  <c r="E2825" i="1"/>
  <c r="E2826" i="1"/>
  <c r="E2827" i="1"/>
  <c r="E2828" i="1"/>
  <c r="E2829" i="1"/>
  <c r="J2825" i="1"/>
  <c r="J2826" i="1"/>
  <c r="J2827" i="1"/>
  <c r="J2828" i="1"/>
  <c r="J2829" i="1"/>
  <c r="K2825" i="1"/>
  <c r="K2826" i="1"/>
  <c r="L2826" i="1" s="1"/>
  <c r="M2826" i="1" s="1"/>
  <c r="K2827" i="1"/>
  <c r="L2827" i="1" s="1"/>
  <c r="M2827" i="1" s="1"/>
  <c r="N2827" i="1" s="1"/>
  <c r="K2828" i="1"/>
  <c r="K2829" i="1"/>
  <c r="L2829" i="1" s="1"/>
  <c r="M2829" i="1" s="1"/>
  <c r="N2829" i="1" s="1"/>
  <c r="L2825" i="1"/>
  <c r="M2825" i="1" s="1"/>
  <c r="N2825" i="1" s="1"/>
  <c r="L2828" i="1"/>
  <c r="M2828" i="1" s="1"/>
  <c r="N2828" i="1" s="1"/>
  <c r="N2826" i="1"/>
  <c r="N10" i="1"/>
  <c r="N11" i="1"/>
  <c r="N12" i="1"/>
  <c r="N13" i="1"/>
  <c r="N14" i="1"/>
  <c r="N15" i="1"/>
  <c r="N16" i="1"/>
  <c r="N17" i="1"/>
  <c r="N18" i="1"/>
  <c r="N19" i="1"/>
  <c r="N21" i="1"/>
  <c r="N24" i="1"/>
  <c r="N25" i="1"/>
  <c r="N27" i="1"/>
  <c r="N28" i="1"/>
  <c r="N29" i="1"/>
  <c r="N30" i="1"/>
  <c r="N31" i="1"/>
  <c r="N33" i="1"/>
  <c r="N34" i="1"/>
  <c r="N35" i="1"/>
  <c r="N36" i="1"/>
  <c r="N37" i="1"/>
  <c r="N38" i="1"/>
  <c r="N41" i="1"/>
  <c r="N42" i="1"/>
  <c r="N45" i="1"/>
  <c r="N46" i="1"/>
  <c r="N47" i="1"/>
  <c r="N49" i="1"/>
  <c r="N50" i="1"/>
  <c r="N51" i="1"/>
  <c r="N52" i="1"/>
  <c r="N54" i="1"/>
  <c r="N55" i="1"/>
  <c r="N56" i="1"/>
  <c r="N57" i="1"/>
  <c r="N58" i="1"/>
  <c r="N59" i="1"/>
  <c r="N60" i="1"/>
  <c r="N61" i="1"/>
  <c r="N64" i="1"/>
  <c r="N67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8" i="1"/>
  <c r="N89" i="1"/>
  <c r="N90" i="1"/>
  <c r="N91" i="1"/>
  <c r="N93" i="1"/>
  <c r="N95" i="1"/>
  <c r="N96" i="1"/>
  <c r="N97" i="1"/>
  <c r="N98" i="1"/>
  <c r="N99" i="1"/>
  <c r="N100" i="1"/>
  <c r="N104" i="1"/>
  <c r="N105" i="1"/>
  <c r="N106" i="1"/>
  <c r="N107" i="1"/>
  <c r="N108" i="1"/>
  <c r="N109" i="1"/>
  <c r="N110" i="1"/>
  <c r="N111" i="1"/>
  <c r="N112" i="1"/>
  <c r="N114" i="1"/>
  <c r="N115" i="1"/>
  <c r="N116" i="1"/>
  <c r="N117" i="1"/>
  <c r="N118" i="1"/>
  <c r="N119" i="1"/>
  <c r="N120" i="1"/>
  <c r="N121" i="1"/>
  <c r="N122" i="1"/>
  <c r="N123" i="1"/>
  <c r="N125" i="1"/>
  <c r="N126" i="1"/>
  <c r="N127" i="1"/>
  <c r="N130" i="1"/>
  <c r="N131" i="1"/>
  <c r="N134" i="1"/>
  <c r="N135" i="1"/>
  <c r="N136" i="1"/>
  <c r="N137" i="1"/>
  <c r="N139" i="1"/>
  <c r="N141" i="1"/>
  <c r="N142" i="1"/>
  <c r="N143" i="1"/>
  <c r="N144" i="1"/>
  <c r="N145" i="1"/>
  <c r="N148" i="1"/>
  <c r="N149" i="1"/>
  <c r="N150" i="1"/>
  <c r="N151" i="1"/>
  <c r="N152" i="1"/>
  <c r="N153" i="1"/>
  <c r="N154" i="1"/>
  <c r="N155" i="1"/>
  <c r="N157" i="1"/>
  <c r="N159" i="1"/>
  <c r="N161" i="1"/>
  <c r="N162" i="1"/>
  <c r="N163" i="1"/>
  <c r="N165" i="1"/>
  <c r="N168" i="1"/>
  <c r="N169" i="1"/>
  <c r="N170" i="1"/>
  <c r="N171" i="1"/>
  <c r="N172" i="1"/>
  <c r="N173" i="1"/>
  <c r="N177" i="1"/>
  <c r="N178" i="1"/>
  <c r="N184" i="1"/>
  <c r="N185" i="1"/>
  <c r="N187" i="1"/>
  <c r="N188" i="1"/>
  <c r="N189" i="1"/>
  <c r="N190" i="1"/>
  <c r="N191" i="1"/>
  <c r="N192" i="1"/>
  <c r="N194" i="1"/>
  <c r="N195" i="1"/>
  <c r="N196" i="1"/>
  <c r="N198" i="1"/>
  <c r="N199" i="1"/>
  <c r="N200" i="1"/>
  <c r="N201" i="1"/>
  <c r="N202" i="1"/>
  <c r="N203" i="1"/>
  <c r="N204" i="1"/>
  <c r="N205" i="1"/>
  <c r="N206" i="1"/>
  <c r="N207" i="1"/>
  <c r="N208" i="1"/>
  <c r="N210" i="1"/>
  <c r="N211" i="1"/>
  <c r="N212" i="1"/>
  <c r="N213" i="1"/>
  <c r="N214" i="1"/>
  <c r="N215" i="1"/>
  <c r="N216" i="1"/>
  <c r="N217" i="1"/>
  <c r="N219" i="1"/>
  <c r="N220" i="1"/>
  <c r="N221" i="1"/>
  <c r="N223" i="1"/>
  <c r="N224" i="1"/>
  <c r="N225" i="1"/>
  <c r="N226" i="1"/>
  <c r="N227" i="1"/>
  <c r="N228" i="1"/>
  <c r="N229" i="1"/>
  <c r="N230" i="1"/>
  <c r="N231" i="1"/>
  <c r="N232" i="1"/>
  <c r="N233" i="1"/>
  <c r="N235" i="1"/>
  <c r="N237" i="1"/>
  <c r="N238" i="1"/>
  <c r="N240" i="1"/>
  <c r="N241" i="1"/>
  <c r="N242" i="1"/>
  <c r="N243" i="1"/>
  <c r="N244" i="1"/>
  <c r="N245" i="1"/>
  <c r="N246" i="1"/>
  <c r="N247" i="1"/>
  <c r="N248" i="1"/>
  <c r="N249" i="1"/>
  <c r="N252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9" i="1"/>
  <c r="N270" i="1"/>
  <c r="N272" i="1"/>
  <c r="N273" i="1"/>
  <c r="N274" i="1"/>
  <c r="N275" i="1"/>
  <c r="N276" i="1"/>
  <c r="N278" i="1"/>
  <c r="N279" i="1"/>
  <c r="N281" i="1"/>
  <c r="N283" i="1"/>
  <c r="N284" i="1"/>
  <c r="N285" i="1"/>
  <c r="N286" i="1"/>
  <c r="N287" i="1"/>
  <c r="N288" i="1"/>
  <c r="N289" i="1"/>
  <c r="N290" i="1"/>
  <c r="N292" i="1"/>
  <c r="N293" i="1"/>
  <c r="N295" i="1"/>
  <c r="N296" i="1"/>
  <c r="N297" i="1"/>
  <c r="N299" i="1"/>
  <c r="N300" i="1"/>
  <c r="N301" i="1"/>
  <c r="N302" i="1"/>
  <c r="N303" i="1"/>
  <c r="N304" i="1"/>
  <c r="N305" i="1"/>
  <c r="N307" i="1"/>
  <c r="N308" i="1"/>
  <c r="N310" i="1"/>
  <c r="N311" i="1"/>
  <c r="N312" i="1"/>
  <c r="N313" i="1"/>
  <c r="N314" i="1"/>
  <c r="N315" i="1"/>
  <c r="N316" i="1"/>
  <c r="N317" i="1"/>
  <c r="N318" i="1"/>
  <c r="N320" i="1"/>
  <c r="N321" i="1"/>
  <c r="N322" i="1"/>
  <c r="N324" i="1"/>
  <c r="N325" i="1"/>
  <c r="N326" i="1"/>
  <c r="N327" i="1"/>
  <c r="N328" i="1"/>
  <c r="N329" i="1"/>
  <c r="N331" i="1"/>
  <c r="N332" i="1"/>
  <c r="N333" i="1"/>
  <c r="N335" i="1"/>
  <c r="N338" i="1"/>
  <c r="N341" i="1"/>
  <c r="N342" i="1"/>
  <c r="N343" i="1"/>
  <c r="N346" i="1"/>
  <c r="N347" i="1"/>
  <c r="N348" i="1"/>
  <c r="N349" i="1"/>
  <c r="N350" i="1"/>
  <c r="N351" i="1"/>
  <c r="N352" i="1"/>
  <c r="N354" i="1"/>
  <c r="N355" i="1"/>
  <c r="N359" i="1"/>
  <c r="N360" i="1"/>
  <c r="N361" i="1"/>
  <c r="N362" i="1"/>
  <c r="N363" i="1"/>
  <c r="N364" i="1"/>
  <c r="N365" i="1"/>
  <c r="N366" i="1"/>
  <c r="N367" i="1"/>
  <c r="N369" i="1"/>
  <c r="N371" i="1"/>
  <c r="N374" i="1"/>
  <c r="N375" i="1"/>
  <c r="N377" i="1"/>
  <c r="N378" i="1"/>
  <c r="N379" i="1"/>
  <c r="N380" i="1"/>
  <c r="N382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401" i="1"/>
  <c r="N402" i="1"/>
  <c r="N403" i="1"/>
  <c r="N404" i="1"/>
  <c r="N405" i="1"/>
  <c r="N407" i="1"/>
  <c r="N408" i="1"/>
  <c r="N410" i="1"/>
  <c r="N411" i="1"/>
  <c r="N412" i="1"/>
  <c r="N413" i="1"/>
  <c r="N414" i="1"/>
  <c r="N415" i="1"/>
  <c r="N417" i="1"/>
  <c r="N418" i="1"/>
  <c r="N421" i="1"/>
  <c r="N423" i="1"/>
  <c r="N425" i="1"/>
  <c r="N426" i="1"/>
  <c r="N427" i="1"/>
  <c r="N428" i="1"/>
  <c r="N429" i="1"/>
  <c r="N430" i="1"/>
  <c r="N432" i="1"/>
  <c r="N433" i="1"/>
  <c r="N435" i="1"/>
  <c r="N437" i="1"/>
  <c r="N438" i="1"/>
  <c r="N440" i="1"/>
  <c r="N441" i="1"/>
  <c r="N442" i="1"/>
  <c r="N445" i="1"/>
  <c r="N448" i="1"/>
  <c r="N450" i="1"/>
  <c r="N451" i="1"/>
  <c r="N452" i="1"/>
  <c r="N453" i="1"/>
  <c r="N454" i="1"/>
  <c r="N455" i="1"/>
  <c r="N457" i="1"/>
  <c r="N458" i="1"/>
  <c r="N459" i="1"/>
  <c r="N460" i="1"/>
  <c r="N461" i="1"/>
  <c r="N462" i="1"/>
  <c r="N464" i="1"/>
  <c r="N466" i="1"/>
  <c r="N467" i="1"/>
  <c r="N468" i="1"/>
  <c r="N470" i="1"/>
  <c r="N471" i="1"/>
  <c r="N473" i="1"/>
  <c r="N474" i="1"/>
  <c r="N475" i="1"/>
  <c r="N476" i="1"/>
  <c r="N478" i="1"/>
  <c r="N479" i="1"/>
  <c r="N480" i="1"/>
  <c r="N482" i="1"/>
  <c r="N484" i="1"/>
  <c r="N485" i="1"/>
  <c r="N486" i="1"/>
  <c r="N487" i="1"/>
  <c r="N489" i="1"/>
  <c r="N491" i="1"/>
  <c r="N492" i="1"/>
  <c r="N494" i="1"/>
  <c r="N495" i="1"/>
  <c r="N496" i="1"/>
  <c r="N497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6" i="1"/>
  <c r="N517" i="1"/>
  <c r="N518" i="1"/>
  <c r="N520" i="1"/>
  <c r="N521" i="1"/>
  <c r="N523" i="1"/>
  <c r="N524" i="1"/>
  <c r="N526" i="1"/>
  <c r="N527" i="1"/>
  <c r="N530" i="1"/>
  <c r="N531" i="1"/>
  <c r="N532" i="1"/>
  <c r="N535" i="1"/>
  <c r="N536" i="1"/>
  <c r="N537" i="1"/>
  <c r="N538" i="1"/>
  <c r="N539" i="1"/>
  <c r="N540" i="1"/>
  <c r="N541" i="1"/>
  <c r="N542" i="1"/>
  <c r="N543" i="1"/>
  <c r="N544" i="1"/>
  <c r="N545" i="1"/>
  <c r="N547" i="1"/>
  <c r="N548" i="1"/>
  <c r="N549" i="1"/>
  <c r="N550" i="1"/>
  <c r="N551" i="1"/>
  <c r="N553" i="1"/>
  <c r="N554" i="1"/>
  <c r="N555" i="1"/>
  <c r="N556" i="1"/>
  <c r="N557" i="1"/>
  <c r="N561" i="1"/>
  <c r="N562" i="1"/>
  <c r="N563" i="1"/>
  <c r="N565" i="1"/>
  <c r="N566" i="1"/>
  <c r="N570" i="1"/>
  <c r="N571" i="1"/>
  <c r="N572" i="1"/>
  <c r="N573" i="1"/>
  <c r="N574" i="1"/>
  <c r="N576" i="1"/>
  <c r="N577" i="1"/>
  <c r="N578" i="1"/>
  <c r="N579" i="1"/>
  <c r="N581" i="1"/>
  <c r="N582" i="1"/>
  <c r="N583" i="1"/>
  <c r="N584" i="1"/>
  <c r="N585" i="1"/>
  <c r="N586" i="1"/>
  <c r="N587" i="1"/>
  <c r="N588" i="1"/>
  <c r="N589" i="1"/>
  <c r="N592" i="1"/>
  <c r="N593" i="1"/>
  <c r="N595" i="1"/>
  <c r="N597" i="1"/>
  <c r="N598" i="1"/>
  <c r="N599" i="1"/>
  <c r="N600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22" i="1"/>
  <c r="N623" i="1"/>
  <c r="N625" i="1"/>
  <c r="N626" i="1"/>
  <c r="N627" i="1"/>
  <c r="N628" i="1"/>
  <c r="N633" i="1"/>
  <c r="N634" i="1"/>
  <c r="N635" i="1"/>
  <c r="N636" i="1"/>
  <c r="N637" i="1"/>
  <c r="N638" i="1"/>
  <c r="N639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61" i="1"/>
  <c r="N662" i="1"/>
  <c r="N663" i="1"/>
  <c r="N664" i="1"/>
  <c r="N665" i="1"/>
  <c r="N666" i="1"/>
  <c r="N667" i="1"/>
  <c r="N668" i="1"/>
  <c r="N669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700" i="1"/>
  <c r="N701" i="1"/>
  <c r="N702" i="1"/>
  <c r="N703" i="1"/>
  <c r="N704" i="1"/>
  <c r="N706" i="1"/>
  <c r="N707" i="1"/>
  <c r="N708" i="1"/>
  <c r="N710" i="1"/>
  <c r="N711" i="1"/>
  <c r="N712" i="1"/>
  <c r="N713" i="1"/>
  <c r="N714" i="1"/>
  <c r="N715" i="1"/>
  <c r="N716" i="1"/>
  <c r="N717" i="1"/>
  <c r="N719" i="1"/>
  <c r="N720" i="1"/>
  <c r="N722" i="1"/>
  <c r="N723" i="1"/>
  <c r="N724" i="1"/>
  <c r="N725" i="1"/>
  <c r="N726" i="1"/>
  <c r="N727" i="1"/>
  <c r="N729" i="1"/>
  <c r="N730" i="1"/>
  <c r="N732" i="1"/>
  <c r="N733" i="1"/>
  <c r="N734" i="1"/>
  <c r="N735" i="1"/>
  <c r="N736" i="1"/>
  <c r="N737" i="1"/>
  <c r="N738" i="1"/>
  <c r="N739" i="1"/>
  <c r="N741" i="1"/>
  <c r="N742" i="1"/>
  <c r="N743" i="1"/>
  <c r="N745" i="1"/>
  <c r="N746" i="1"/>
  <c r="N747" i="1"/>
  <c r="N748" i="1"/>
  <c r="N749" i="1"/>
  <c r="N750" i="1"/>
  <c r="N751" i="1"/>
  <c r="N752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6" i="1"/>
  <c r="N1117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1" i="1"/>
  <c r="N1222" i="1"/>
  <c r="N1223" i="1"/>
  <c r="N1224" i="1"/>
  <c r="N1226" i="1"/>
  <c r="N1227" i="1"/>
  <c r="N1228" i="1"/>
  <c r="N1229" i="1"/>
  <c r="N1230" i="1"/>
  <c r="N1231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7" i="1"/>
  <c r="N1248" i="1"/>
  <c r="N1249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5" i="1"/>
  <c r="N1266" i="1"/>
  <c r="N1267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5" i="1"/>
  <c r="N1286" i="1"/>
  <c r="N1287" i="1"/>
  <c r="N1288" i="1"/>
  <c r="N1289" i="1"/>
  <c r="N1290" i="1"/>
  <c r="N1291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7" i="1"/>
  <c r="N1308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6" i="1"/>
  <c r="N1327" i="1"/>
  <c r="N1328" i="1"/>
  <c r="N1329" i="1"/>
  <c r="N1330" i="1"/>
  <c r="N1331" i="1"/>
  <c r="N1332" i="1"/>
  <c r="N1333" i="1"/>
  <c r="N1334" i="1"/>
  <c r="N1336" i="1"/>
  <c r="N1337" i="1"/>
  <c r="N1338" i="1"/>
  <c r="N1340" i="1"/>
  <c r="N1341" i="1"/>
  <c r="N1342" i="1"/>
  <c r="N1343" i="1"/>
  <c r="N1344" i="1"/>
  <c r="N1346" i="1"/>
  <c r="N1347" i="1"/>
  <c r="N1348" i="1"/>
  <c r="N1349" i="1"/>
  <c r="N1350" i="1"/>
  <c r="N1351" i="1"/>
  <c r="N1352" i="1"/>
  <c r="N1353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7" i="1"/>
  <c r="N1449" i="1"/>
  <c r="N1450" i="1"/>
  <c r="N1452" i="1"/>
  <c r="N1453" i="1"/>
  <c r="N1454" i="1"/>
  <c r="N1455" i="1"/>
  <c r="N1456" i="1"/>
  <c r="N1457" i="1"/>
  <c r="N1458" i="1"/>
  <c r="N1459" i="1"/>
  <c r="N1461" i="1"/>
  <c r="N1462" i="1"/>
  <c r="N1463" i="1"/>
  <c r="N1465" i="1"/>
  <c r="N1466" i="1"/>
  <c r="N1468" i="1"/>
  <c r="N1469" i="1"/>
  <c r="N1470" i="1"/>
  <c r="N1471" i="1"/>
  <c r="N1473" i="1"/>
  <c r="N1475" i="1"/>
  <c r="N1477" i="1"/>
  <c r="N1478" i="1"/>
  <c r="N1480" i="1"/>
  <c r="N1481" i="1"/>
  <c r="N1482" i="1"/>
  <c r="N1483" i="1"/>
  <c r="N1484" i="1"/>
  <c r="N1486" i="1"/>
  <c r="N1487" i="1"/>
  <c r="N1488" i="1"/>
  <c r="N1489" i="1"/>
  <c r="N1490" i="1"/>
  <c r="N1492" i="1"/>
  <c r="N1493" i="1"/>
  <c r="N1494" i="1"/>
  <c r="N1495" i="1"/>
  <c r="N1496" i="1"/>
  <c r="N1497" i="1"/>
  <c r="N1498" i="1"/>
  <c r="N1500" i="1"/>
  <c r="N1501" i="1"/>
  <c r="N1502" i="1"/>
  <c r="N1503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70" i="1"/>
  <c r="N1571" i="1"/>
  <c r="N1572" i="1"/>
  <c r="N1573" i="1"/>
  <c r="N1574" i="1"/>
  <c r="N1575" i="1"/>
  <c r="N1576" i="1"/>
  <c r="N1577" i="1"/>
  <c r="N1578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3" i="1"/>
  <c r="N1604" i="1"/>
  <c r="N1605" i="1"/>
  <c r="N1606" i="1"/>
  <c r="N1607" i="1"/>
  <c r="N1608" i="1"/>
  <c r="N1609" i="1"/>
  <c r="N1610" i="1"/>
  <c r="N1611" i="1"/>
  <c r="N1612" i="1"/>
  <c r="N1614" i="1"/>
  <c r="N1615" i="1"/>
  <c r="N1616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8" i="1"/>
  <c r="N1659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9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1" i="1"/>
  <c r="N1783" i="1"/>
  <c r="N1784" i="1"/>
  <c r="N1785" i="1"/>
  <c r="N1786" i="1"/>
  <c r="N1787" i="1"/>
  <c r="N1788" i="1"/>
  <c r="N1789" i="1"/>
  <c r="N1790" i="1"/>
  <c r="N1791" i="1"/>
  <c r="N1792" i="1"/>
  <c r="N1793" i="1"/>
  <c r="N1795" i="1"/>
  <c r="N1796" i="1"/>
  <c r="N1797" i="1"/>
  <c r="N1798" i="1"/>
  <c r="N1799" i="1"/>
  <c r="N1800" i="1"/>
  <c r="N1801" i="1"/>
  <c r="N1802" i="1"/>
  <c r="N1803" i="1"/>
  <c r="N1804" i="1"/>
  <c r="N1806" i="1"/>
  <c r="N1807" i="1"/>
  <c r="N1808" i="1"/>
  <c r="N1809" i="1"/>
  <c r="N1810" i="1"/>
  <c r="N1811" i="1"/>
  <c r="N1812" i="1"/>
  <c r="N1813" i="1"/>
  <c r="N1815" i="1"/>
  <c r="N1816" i="1"/>
  <c r="N1817" i="1"/>
  <c r="N1818" i="1"/>
  <c r="N1819" i="1"/>
  <c r="N1822" i="1"/>
  <c r="N1823" i="1"/>
  <c r="N1824" i="1"/>
  <c r="N1825" i="1"/>
  <c r="N1826" i="1"/>
  <c r="N1827" i="1"/>
  <c r="N1828" i="1"/>
  <c r="N1829" i="1"/>
  <c r="N1830" i="1"/>
  <c r="N1831" i="1"/>
  <c r="N1832" i="1"/>
  <c r="N1833" i="1"/>
  <c r="N1834" i="1"/>
  <c r="N1835" i="1"/>
  <c r="N1836" i="1"/>
  <c r="N1837" i="1"/>
  <c r="N1838" i="1"/>
  <c r="N1839" i="1"/>
  <c r="N1840" i="1"/>
  <c r="N1841" i="1"/>
  <c r="N1842" i="1"/>
  <c r="N1843" i="1"/>
  <c r="N1844" i="1"/>
  <c r="N1845" i="1"/>
  <c r="N1846" i="1"/>
  <c r="N1847" i="1"/>
  <c r="N1848" i="1"/>
  <c r="N1849" i="1"/>
  <c r="N1850" i="1"/>
  <c r="N1852" i="1"/>
  <c r="N1853" i="1"/>
  <c r="N1854" i="1"/>
  <c r="N1855" i="1"/>
  <c r="N1856" i="1"/>
  <c r="N1858" i="1"/>
  <c r="N1859" i="1"/>
  <c r="N1860" i="1"/>
  <c r="N1861" i="1"/>
  <c r="N1862" i="1"/>
  <c r="N1863" i="1"/>
  <c r="N1864" i="1"/>
  <c r="N1865" i="1"/>
  <c r="N1866" i="1"/>
  <c r="N1867" i="1"/>
  <c r="N1868" i="1"/>
  <c r="N1869" i="1"/>
  <c r="N1870" i="1"/>
  <c r="N1871" i="1"/>
  <c r="N1872" i="1"/>
  <c r="N1873" i="1"/>
  <c r="N1874" i="1"/>
  <c r="N1875" i="1"/>
  <c r="N1876" i="1"/>
  <c r="N1877" i="1"/>
  <c r="N1879" i="1"/>
  <c r="N1880" i="1"/>
  <c r="N1882" i="1"/>
  <c r="N1883" i="1"/>
  <c r="N1884" i="1"/>
  <c r="N1885" i="1"/>
  <c r="N1886" i="1"/>
  <c r="N1887" i="1"/>
  <c r="N1888" i="1"/>
  <c r="N1889" i="1"/>
  <c r="N1890" i="1"/>
  <c r="N1891" i="1"/>
  <c r="N1892" i="1"/>
  <c r="N1893" i="1"/>
  <c r="N1894" i="1"/>
  <c r="N1895" i="1"/>
  <c r="N1896" i="1"/>
  <c r="N1897" i="1"/>
  <c r="N1898" i="1"/>
  <c r="N1899" i="1"/>
  <c r="N1900" i="1"/>
  <c r="N1901" i="1"/>
  <c r="N1902" i="1"/>
  <c r="N1903" i="1"/>
  <c r="N1904" i="1"/>
  <c r="N1905" i="1"/>
  <c r="N1906" i="1"/>
  <c r="N1907" i="1"/>
  <c r="N1908" i="1"/>
  <c r="N1909" i="1"/>
  <c r="N1910" i="1"/>
  <c r="N1911" i="1"/>
  <c r="N1913" i="1"/>
  <c r="N1914" i="1"/>
  <c r="N1915" i="1"/>
  <c r="N1916" i="1"/>
  <c r="N1917" i="1"/>
  <c r="N1918" i="1"/>
  <c r="N1919" i="1"/>
  <c r="N1922" i="1"/>
  <c r="N1923" i="1"/>
  <c r="N1924" i="1"/>
  <c r="N1925" i="1"/>
  <c r="N1926" i="1"/>
  <c r="N1927" i="1"/>
  <c r="N1928" i="1"/>
  <c r="N1929" i="1"/>
  <c r="N1930" i="1"/>
  <c r="N1931" i="1"/>
  <c r="N1932" i="1"/>
  <c r="N1933" i="1"/>
  <c r="N1934" i="1"/>
  <c r="N1935" i="1"/>
  <c r="N1936" i="1"/>
  <c r="N1937" i="1"/>
  <c r="N1938" i="1"/>
  <c r="N1940" i="1"/>
  <c r="N1942" i="1"/>
  <c r="N1943" i="1"/>
  <c r="N1944" i="1"/>
  <c r="N1945" i="1"/>
  <c r="N1946" i="1"/>
  <c r="N1947" i="1"/>
  <c r="N1948" i="1"/>
  <c r="N1949" i="1"/>
  <c r="N1950" i="1"/>
  <c r="N1951" i="1"/>
  <c r="N1952" i="1"/>
  <c r="N1953" i="1"/>
  <c r="N1954" i="1"/>
  <c r="N1955" i="1"/>
  <c r="N1956" i="1"/>
  <c r="N1957" i="1"/>
  <c r="N1958" i="1"/>
  <c r="N1959" i="1"/>
  <c r="N1960" i="1"/>
  <c r="N1961" i="1"/>
  <c r="N1962" i="1"/>
  <c r="N1963" i="1"/>
  <c r="N1964" i="1"/>
  <c r="N1965" i="1"/>
  <c r="N1966" i="1"/>
  <c r="N1967" i="1"/>
  <c r="N1968" i="1"/>
  <c r="N1969" i="1"/>
  <c r="N1970" i="1"/>
  <c r="N1971" i="1"/>
  <c r="N1972" i="1"/>
  <c r="N1973" i="1"/>
  <c r="N1974" i="1"/>
  <c r="N1975" i="1"/>
  <c r="N1976" i="1"/>
  <c r="N1977" i="1"/>
  <c r="N1978" i="1"/>
  <c r="N1979" i="1"/>
  <c r="N1980" i="1"/>
  <c r="N1982" i="1"/>
  <c r="N1983" i="1"/>
  <c r="N1984" i="1"/>
  <c r="N1985" i="1"/>
  <c r="N1986" i="1"/>
  <c r="N1987" i="1"/>
  <c r="N1990" i="1"/>
  <c r="N1991" i="1"/>
  <c r="N1993" i="1"/>
  <c r="N1994" i="1"/>
  <c r="N1995" i="1"/>
  <c r="N1996" i="1"/>
  <c r="N1997" i="1"/>
  <c r="N1998" i="1"/>
  <c r="N1999" i="1"/>
  <c r="N2000" i="1"/>
  <c r="N2001" i="1"/>
  <c r="N2002" i="1"/>
  <c r="N2003" i="1"/>
  <c r="N2005" i="1"/>
  <c r="N2006" i="1"/>
  <c r="N2007" i="1"/>
  <c r="N2010" i="1"/>
  <c r="N2011" i="1"/>
  <c r="N2012" i="1"/>
  <c r="N2013" i="1"/>
  <c r="N2014" i="1"/>
  <c r="N2015" i="1"/>
  <c r="N2016" i="1"/>
  <c r="N2017" i="1"/>
  <c r="N2018" i="1"/>
  <c r="N2019" i="1"/>
  <c r="N2020" i="1"/>
  <c r="N2021" i="1"/>
  <c r="N2022" i="1"/>
  <c r="N2023" i="1"/>
  <c r="N2024" i="1"/>
  <c r="N2025" i="1"/>
  <c r="N2026" i="1"/>
  <c r="N2027" i="1"/>
  <c r="N2028" i="1"/>
  <c r="N2029" i="1"/>
  <c r="N2030" i="1"/>
  <c r="N2031" i="1"/>
  <c r="N2032" i="1"/>
  <c r="N2033" i="1"/>
  <c r="N2034" i="1"/>
  <c r="N2035" i="1"/>
  <c r="N2036" i="1"/>
  <c r="N2037" i="1"/>
  <c r="N2038" i="1"/>
  <c r="N2039" i="1"/>
  <c r="N2040" i="1"/>
  <c r="N2041" i="1"/>
  <c r="N2042" i="1"/>
  <c r="N2043" i="1"/>
  <c r="N2045" i="1"/>
  <c r="N2046" i="1"/>
  <c r="N2047" i="1"/>
  <c r="N2049" i="1"/>
  <c r="N2050" i="1"/>
  <c r="N2051" i="1"/>
  <c r="N2052" i="1"/>
  <c r="N2053" i="1"/>
  <c r="N2054" i="1"/>
  <c r="N2055" i="1"/>
  <c r="N2056" i="1"/>
  <c r="N2057" i="1"/>
  <c r="N2058" i="1"/>
  <c r="N2060" i="1"/>
  <c r="N2061" i="1"/>
  <c r="N2062" i="1"/>
  <c r="N2063" i="1"/>
  <c r="N2064" i="1"/>
  <c r="N2065" i="1"/>
  <c r="N2066" i="1"/>
  <c r="N2067" i="1"/>
  <c r="N2068" i="1"/>
  <c r="N2069" i="1"/>
  <c r="N2070" i="1"/>
  <c r="N2071" i="1"/>
  <c r="N2072" i="1"/>
  <c r="N2073" i="1"/>
  <c r="N2074" i="1"/>
  <c r="N2075" i="1"/>
  <c r="N2076" i="1"/>
  <c r="N2077" i="1"/>
  <c r="N2078" i="1"/>
  <c r="N2079" i="1"/>
  <c r="N2081" i="1"/>
  <c r="N2083" i="1"/>
  <c r="N2084" i="1"/>
  <c r="N2085" i="1"/>
  <c r="N2086" i="1"/>
  <c r="N2087" i="1"/>
  <c r="N2088" i="1"/>
  <c r="N2089" i="1"/>
  <c r="N2090" i="1"/>
  <c r="N2091" i="1"/>
  <c r="N2092" i="1"/>
  <c r="N2093" i="1"/>
  <c r="N2094" i="1"/>
  <c r="N2095" i="1"/>
  <c r="N2096" i="1"/>
  <c r="N2097" i="1"/>
  <c r="N2098" i="1"/>
  <c r="N2099" i="1"/>
  <c r="N2101" i="1"/>
  <c r="N2102" i="1"/>
  <c r="N2103" i="1"/>
  <c r="N2104" i="1"/>
  <c r="N2105" i="1"/>
  <c r="N2106" i="1"/>
  <c r="N2107" i="1"/>
  <c r="N2108" i="1"/>
  <c r="N2111" i="1"/>
  <c r="N2112" i="1"/>
  <c r="N2114" i="1"/>
  <c r="N2115" i="1"/>
  <c r="N2116" i="1"/>
  <c r="N2117" i="1"/>
  <c r="N2118" i="1"/>
  <c r="N2121" i="1"/>
  <c r="N2122" i="1"/>
  <c r="N2123" i="1"/>
  <c r="N2124" i="1"/>
  <c r="N2125" i="1"/>
  <c r="N2126" i="1"/>
  <c r="N2127" i="1"/>
  <c r="N2128" i="1"/>
  <c r="N2129" i="1"/>
  <c r="N2131" i="1"/>
  <c r="N2132" i="1"/>
  <c r="N2133" i="1"/>
  <c r="N2134" i="1"/>
  <c r="N2136" i="1"/>
  <c r="N2137" i="1"/>
  <c r="N2138" i="1"/>
  <c r="N2139" i="1"/>
  <c r="N2140" i="1"/>
  <c r="N2141" i="1"/>
  <c r="N2142" i="1"/>
  <c r="N2143" i="1"/>
  <c r="N2144" i="1"/>
  <c r="N2145" i="1"/>
  <c r="N2146" i="1"/>
  <c r="N2147" i="1"/>
  <c r="N2148" i="1"/>
  <c r="N2149" i="1"/>
  <c r="N2150" i="1"/>
  <c r="N2151" i="1"/>
  <c r="N2152" i="1"/>
  <c r="N2153" i="1"/>
  <c r="N2154" i="1"/>
  <c r="N2155" i="1"/>
  <c r="N2156" i="1"/>
  <c r="N2157" i="1"/>
  <c r="N2158" i="1"/>
  <c r="N2159" i="1"/>
  <c r="N2161" i="1"/>
  <c r="N2162" i="1"/>
  <c r="N2163" i="1"/>
  <c r="N2164" i="1"/>
  <c r="N2165" i="1"/>
  <c r="N2166" i="1"/>
  <c r="N2167" i="1"/>
  <c r="N2168" i="1"/>
  <c r="N2169" i="1"/>
  <c r="N2170" i="1"/>
  <c r="N2171" i="1"/>
  <c r="N2172" i="1"/>
  <c r="N2173" i="1"/>
  <c r="N2174" i="1"/>
  <c r="N2175" i="1"/>
  <c r="N2176" i="1"/>
  <c r="N2178" i="1"/>
  <c r="N2179" i="1"/>
  <c r="N2180" i="1"/>
  <c r="N2181" i="1"/>
  <c r="N2182" i="1"/>
  <c r="N2183" i="1"/>
  <c r="N2184" i="1"/>
  <c r="N2185" i="1"/>
  <c r="N2186" i="1"/>
  <c r="N2187" i="1"/>
  <c r="N2188" i="1"/>
  <c r="N2190" i="1"/>
  <c r="N2191" i="1"/>
  <c r="N2192" i="1"/>
  <c r="N2193" i="1"/>
  <c r="N2194" i="1"/>
  <c r="N2195" i="1"/>
  <c r="N2196" i="1"/>
  <c r="N2197" i="1"/>
  <c r="N2198" i="1"/>
  <c r="N2199" i="1"/>
  <c r="N2200" i="1"/>
  <c r="N2201" i="1"/>
  <c r="N2202" i="1"/>
  <c r="N2203" i="1"/>
  <c r="N2204" i="1"/>
  <c r="N2205" i="1"/>
  <c r="N2207" i="1"/>
  <c r="N2208" i="1"/>
  <c r="N2209" i="1"/>
  <c r="N2210" i="1"/>
  <c r="N2211" i="1"/>
  <c r="N2212" i="1"/>
  <c r="N2213" i="1"/>
  <c r="N2214" i="1"/>
  <c r="N2215" i="1"/>
  <c r="N2216" i="1"/>
  <c r="N2217" i="1"/>
  <c r="N2218" i="1"/>
  <c r="N2219" i="1"/>
  <c r="N2220" i="1"/>
  <c r="N2221" i="1"/>
  <c r="N2222" i="1"/>
  <c r="N2223" i="1"/>
  <c r="N2224" i="1"/>
  <c r="N2225" i="1"/>
  <c r="N2226" i="1"/>
  <c r="N2227" i="1"/>
  <c r="N2228" i="1"/>
  <c r="N2229" i="1"/>
  <c r="N2231" i="1"/>
  <c r="N2232" i="1"/>
  <c r="N2233" i="1"/>
  <c r="N2234" i="1"/>
  <c r="N2235" i="1"/>
  <c r="N2236" i="1"/>
  <c r="N2237" i="1"/>
  <c r="N2238" i="1"/>
  <c r="N2239" i="1"/>
  <c r="N2240" i="1"/>
  <c r="N2241" i="1"/>
  <c r="N2242" i="1"/>
  <c r="N2243" i="1"/>
  <c r="N2244" i="1"/>
  <c r="N2245" i="1"/>
  <c r="N2246" i="1"/>
  <c r="N2247" i="1"/>
  <c r="N2248" i="1"/>
  <c r="N2249" i="1"/>
  <c r="N2250" i="1"/>
  <c r="N2251" i="1"/>
  <c r="N2252" i="1"/>
  <c r="N2253" i="1"/>
  <c r="N2255" i="1"/>
  <c r="N2256" i="1"/>
  <c r="N2257" i="1"/>
  <c r="N2259" i="1"/>
  <c r="N2260" i="1"/>
  <c r="N2261" i="1"/>
  <c r="N2262" i="1"/>
  <c r="N2263" i="1"/>
  <c r="N2264" i="1"/>
  <c r="N2265" i="1"/>
  <c r="N2266" i="1"/>
  <c r="N2267" i="1"/>
  <c r="N2268" i="1"/>
  <c r="N2269" i="1"/>
  <c r="N2270" i="1"/>
  <c r="N2271" i="1"/>
  <c r="N2272" i="1"/>
  <c r="N2273" i="1"/>
  <c r="N2274" i="1"/>
  <c r="N2276" i="1"/>
  <c r="N2278" i="1"/>
  <c r="N2279" i="1"/>
  <c r="N2280" i="1"/>
  <c r="N2281" i="1"/>
  <c r="N2282" i="1"/>
  <c r="N2283" i="1"/>
  <c r="N2284" i="1"/>
  <c r="N2285" i="1"/>
  <c r="N2286" i="1"/>
  <c r="N2287" i="1"/>
  <c r="N2288" i="1"/>
  <c r="N2289" i="1"/>
  <c r="N2290" i="1"/>
  <c r="N2291" i="1"/>
  <c r="N2292" i="1"/>
  <c r="N2293" i="1"/>
  <c r="N2294" i="1"/>
  <c r="N2295" i="1"/>
  <c r="N2296" i="1"/>
  <c r="N2297" i="1"/>
  <c r="N2298" i="1"/>
  <c r="N2299" i="1"/>
  <c r="N2300" i="1"/>
  <c r="N2301" i="1"/>
  <c r="N2302" i="1"/>
  <c r="N2303" i="1"/>
  <c r="N2304" i="1"/>
  <c r="N2305" i="1"/>
  <c r="N2306" i="1"/>
  <c r="N2307" i="1"/>
  <c r="N2308" i="1"/>
  <c r="N2309" i="1"/>
  <c r="N2310" i="1"/>
  <c r="N2311" i="1"/>
  <c r="N2312" i="1"/>
  <c r="N2313" i="1"/>
  <c r="N2314" i="1"/>
  <c r="N2315" i="1"/>
  <c r="N2316" i="1"/>
  <c r="N2317" i="1"/>
  <c r="N2318" i="1"/>
  <c r="N2319" i="1"/>
  <c r="N2320" i="1"/>
  <c r="N2321" i="1"/>
  <c r="N2322" i="1"/>
  <c r="N2323" i="1"/>
  <c r="N2324" i="1"/>
  <c r="N2325" i="1"/>
  <c r="N2326" i="1"/>
  <c r="N2327" i="1"/>
  <c r="N2328" i="1"/>
  <c r="N2329" i="1"/>
  <c r="N2330" i="1"/>
  <c r="N2331" i="1"/>
  <c r="N2332" i="1"/>
  <c r="N2333" i="1"/>
  <c r="N2335" i="1"/>
  <c r="N2336" i="1"/>
  <c r="N2337" i="1"/>
  <c r="N2338" i="1"/>
  <c r="N2339" i="1"/>
  <c r="N2340" i="1"/>
  <c r="N2341" i="1"/>
  <c r="N2342" i="1"/>
  <c r="N2343" i="1"/>
  <c r="N2344" i="1"/>
  <c r="N2345" i="1"/>
  <c r="N2346" i="1"/>
  <c r="N2347" i="1"/>
  <c r="N2348" i="1"/>
  <c r="N2349" i="1"/>
  <c r="N2350" i="1"/>
  <c r="N2351" i="1"/>
  <c r="N2352" i="1"/>
  <c r="N2353" i="1"/>
  <c r="N2354" i="1"/>
  <c r="N2355" i="1"/>
  <c r="N2356" i="1"/>
  <c r="N2357" i="1"/>
  <c r="N2358" i="1"/>
  <c r="N2359" i="1"/>
  <c r="N2360" i="1"/>
  <c r="N2361" i="1"/>
  <c r="N2362" i="1"/>
  <c r="N2363" i="1"/>
  <c r="N2364" i="1"/>
  <c r="N2365" i="1"/>
  <c r="N2367" i="1"/>
  <c r="N2368" i="1"/>
  <c r="N2369" i="1"/>
  <c r="N2370" i="1"/>
  <c r="N2371" i="1"/>
  <c r="N2372" i="1"/>
  <c r="N2373" i="1"/>
  <c r="N2374" i="1"/>
  <c r="N2375" i="1"/>
  <c r="N2376" i="1"/>
  <c r="N2378" i="1"/>
  <c r="N2379" i="1"/>
  <c r="N2380" i="1"/>
  <c r="N2381" i="1"/>
  <c r="N2382" i="1"/>
  <c r="N2383" i="1"/>
  <c r="N2384" i="1"/>
  <c r="N2385" i="1"/>
  <c r="N2386" i="1"/>
  <c r="N2387" i="1"/>
  <c r="N2389" i="1"/>
  <c r="N2390" i="1"/>
  <c r="N2391" i="1"/>
  <c r="N2392" i="1"/>
  <c r="N2393" i="1"/>
  <c r="N2394" i="1"/>
  <c r="N2395" i="1"/>
  <c r="N2396" i="1"/>
  <c r="N2397" i="1"/>
  <c r="N2398" i="1"/>
  <c r="N2399" i="1"/>
  <c r="N2400" i="1"/>
  <c r="N2401" i="1"/>
  <c r="N2402" i="1"/>
  <c r="N2403" i="1"/>
  <c r="N2404" i="1"/>
  <c r="N2405" i="1"/>
  <c r="N2406" i="1"/>
  <c r="N2407" i="1"/>
  <c r="N2408" i="1"/>
  <c r="N2409" i="1"/>
  <c r="N2410" i="1"/>
  <c r="N2411" i="1"/>
  <c r="N2412" i="1"/>
  <c r="N2413" i="1"/>
  <c r="N2414" i="1"/>
  <c r="N2415" i="1"/>
  <c r="N2416" i="1"/>
  <c r="N2419" i="1"/>
  <c r="N2420" i="1"/>
  <c r="N2421" i="1"/>
  <c r="N2423" i="1"/>
  <c r="N2424" i="1"/>
  <c r="N2425" i="1"/>
  <c r="N2426" i="1"/>
  <c r="N2427" i="1"/>
  <c r="N2428" i="1"/>
  <c r="N2429" i="1"/>
  <c r="N2432" i="1"/>
  <c r="N2433" i="1"/>
  <c r="N2434" i="1"/>
  <c r="N2435" i="1"/>
  <c r="N2436" i="1"/>
  <c r="N2437" i="1"/>
  <c r="N2438" i="1"/>
  <c r="N2439" i="1"/>
  <c r="N2440" i="1"/>
  <c r="N2441" i="1"/>
  <c r="N2442" i="1"/>
  <c r="N2443" i="1"/>
  <c r="N2444" i="1"/>
  <c r="N2445" i="1"/>
  <c r="N2447" i="1"/>
  <c r="N2448" i="1"/>
  <c r="N2449" i="1"/>
  <c r="N2450" i="1"/>
  <c r="N2451" i="1"/>
  <c r="N2452" i="1"/>
  <c r="N2453" i="1"/>
  <c r="N2454" i="1"/>
  <c r="N2455" i="1"/>
  <c r="N2456" i="1"/>
  <c r="N2457" i="1"/>
  <c r="N2458" i="1"/>
  <c r="N2459" i="1"/>
  <c r="N2460" i="1"/>
  <c r="N2461" i="1"/>
  <c r="N2462" i="1"/>
  <c r="N2463" i="1"/>
  <c r="N2464" i="1"/>
  <c r="N2465" i="1"/>
  <c r="N2466" i="1"/>
  <c r="N2467" i="1"/>
  <c r="N2468" i="1"/>
  <c r="N2469" i="1"/>
  <c r="N2470" i="1"/>
  <c r="N2471" i="1"/>
  <c r="N2472" i="1"/>
  <c r="N2473" i="1"/>
  <c r="N2474" i="1"/>
  <c r="N2475" i="1"/>
  <c r="N2476" i="1"/>
  <c r="N2477" i="1"/>
  <c r="N2478" i="1"/>
  <c r="N2479" i="1"/>
  <c r="N2480" i="1"/>
  <c r="N2481" i="1"/>
  <c r="N2482" i="1"/>
  <c r="N2484" i="1"/>
  <c r="N2486" i="1"/>
  <c r="N2487" i="1"/>
  <c r="N2488" i="1"/>
  <c r="N2489" i="1"/>
  <c r="N2490" i="1"/>
  <c r="N2491" i="1"/>
  <c r="N2492" i="1"/>
  <c r="N2493" i="1"/>
  <c r="N2494" i="1"/>
  <c r="N2495" i="1"/>
  <c r="N2496" i="1"/>
  <c r="N2497" i="1"/>
  <c r="N2498" i="1"/>
  <c r="N2499" i="1"/>
  <c r="N2500" i="1"/>
  <c r="N2501" i="1"/>
  <c r="N2502" i="1"/>
  <c r="N2503" i="1"/>
  <c r="N2505" i="1"/>
  <c r="N2506" i="1"/>
  <c r="N2507" i="1"/>
  <c r="N2508" i="1"/>
  <c r="N2509" i="1"/>
  <c r="N2510" i="1"/>
  <c r="N2511" i="1"/>
  <c r="N2512" i="1"/>
  <c r="N2513" i="1"/>
  <c r="N2514" i="1"/>
  <c r="N2515" i="1"/>
  <c r="N2516" i="1"/>
  <c r="N2517" i="1"/>
  <c r="N2518" i="1"/>
  <c r="N2519" i="1"/>
  <c r="N2520" i="1"/>
  <c r="N2521" i="1"/>
  <c r="N2522" i="1"/>
  <c r="N2523" i="1"/>
  <c r="N2524" i="1"/>
  <c r="N2525" i="1"/>
  <c r="N2527" i="1"/>
  <c r="N2528" i="1"/>
  <c r="N2529" i="1"/>
  <c r="N2530" i="1"/>
  <c r="N2531" i="1"/>
  <c r="N2532" i="1"/>
  <c r="N2533" i="1"/>
  <c r="N2534" i="1"/>
  <c r="N2535" i="1"/>
  <c r="N2536" i="1"/>
  <c r="N2537" i="1"/>
  <c r="N2538" i="1"/>
  <c r="N2539" i="1"/>
  <c r="N2540" i="1"/>
  <c r="N2541" i="1"/>
  <c r="N2542" i="1"/>
  <c r="N2543" i="1"/>
  <c r="N2544" i="1"/>
  <c r="N2545" i="1"/>
  <c r="N2546" i="1"/>
  <c r="N2547" i="1"/>
  <c r="N2548" i="1"/>
  <c r="N2551" i="1"/>
  <c r="N2552" i="1"/>
  <c r="N2554" i="1"/>
  <c r="N2555" i="1"/>
  <c r="N2556" i="1"/>
  <c r="N2557" i="1"/>
  <c r="N2558" i="1"/>
  <c r="N2559" i="1"/>
  <c r="N2560" i="1"/>
  <c r="N2561" i="1"/>
  <c r="N2562" i="1"/>
  <c r="N2563" i="1"/>
  <c r="N2564" i="1"/>
  <c r="N2565" i="1"/>
  <c r="N2567" i="1"/>
  <c r="N2568" i="1"/>
  <c r="N2569" i="1"/>
  <c r="N2570" i="1"/>
  <c r="N2571" i="1"/>
  <c r="N2573" i="1"/>
  <c r="N2574" i="1"/>
  <c r="N2575" i="1"/>
  <c r="N2576" i="1"/>
  <c r="N2577" i="1"/>
  <c r="N2578" i="1"/>
  <c r="N2579" i="1"/>
  <c r="N2580" i="1"/>
  <c r="N2581" i="1"/>
  <c r="N2582" i="1"/>
  <c r="N2583" i="1"/>
  <c r="N2584" i="1"/>
  <c r="N2585" i="1"/>
  <c r="N2586" i="1"/>
  <c r="N2588" i="1"/>
  <c r="N2589" i="1"/>
  <c r="N2590" i="1"/>
  <c r="N2591" i="1"/>
  <c r="N2592" i="1"/>
  <c r="N2593" i="1"/>
  <c r="N2594" i="1"/>
  <c r="N2595" i="1"/>
  <c r="N2596" i="1"/>
  <c r="N2597" i="1"/>
  <c r="N2598" i="1"/>
  <c r="N2599" i="1"/>
  <c r="N2600" i="1"/>
  <c r="N2601" i="1"/>
  <c r="N2602" i="1"/>
  <c r="N2603" i="1"/>
  <c r="N2604" i="1"/>
  <c r="N2605" i="1"/>
  <c r="N2606" i="1"/>
  <c r="N2607" i="1"/>
  <c r="N2608" i="1"/>
  <c r="N2609" i="1"/>
  <c r="N2610" i="1"/>
  <c r="N2611" i="1"/>
  <c r="N2612" i="1"/>
  <c r="N2613" i="1"/>
  <c r="N2614" i="1"/>
  <c r="N2615" i="1"/>
  <c r="N2617" i="1"/>
  <c r="N2618" i="1"/>
  <c r="N2619" i="1"/>
  <c r="N2620" i="1"/>
  <c r="N2621" i="1"/>
  <c r="N2622" i="1"/>
  <c r="N2623" i="1"/>
  <c r="N2624" i="1"/>
  <c r="N2625" i="1"/>
  <c r="N2626" i="1"/>
  <c r="N2627" i="1"/>
  <c r="N2628" i="1"/>
  <c r="N2629" i="1"/>
  <c r="N2631" i="1"/>
  <c r="N2632" i="1"/>
  <c r="N2633" i="1"/>
  <c r="N2634" i="1"/>
  <c r="N2635" i="1"/>
  <c r="N2636" i="1"/>
  <c r="N2637" i="1"/>
  <c r="N2638" i="1"/>
  <c r="N2639" i="1"/>
  <c r="N2640" i="1"/>
  <c r="N2641" i="1"/>
  <c r="N2642" i="1"/>
  <c r="N2643" i="1"/>
  <c r="N2644" i="1"/>
  <c r="N2645" i="1"/>
  <c r="N2646" i="1"/>
  <c r="N2647" i="1"/>
  <c r="N2649" i="1"/>
  <c r="N2650" i="1"/>
  <c r="N2651" i="1"/>
  <c r="N2652" i="1"/>
  <c r="N2653" i="1"/>
  <c r="N2654" i="1"/>
  <c r="N2657" i="1"/>
  <c r="N2658" i="1"/>
  <c r="N2659" i="1"/>
  <c r="N2660" i="1"/>
  <c r="N2661" i="1"/>
  <c r="N2663" i="1"/>
  <c r="N2664" i="1"/>
  <c r="N2665" i="1"/>
  <c r="N2666" i="1"/>
  <c r="N2667" i="1"/>
  <c r="N2668" i="1"/>
  <c r="N2669" i="1"/>
  <c r="N2670" i="1"/>
  <c r="N2671" i="1"/>
  <c r="N2672" i="1"/>
  <c r="N2673" i="1"/>
  <c r="N2674" i="1"/>
  <c r="N2676" i="1"/>
  <c r="N2677" i="1"/>
  <c r="N2678" i="1"/>
  <c r="N2679" i="1"/>
  <c r="N2680" i="1"/>
  <c r="N2681" i="1"/>
  <c r="N2682" i="1"/>
  <c r="N2683" i="1"/>
  <c r="N2684" i="1"/>
  <c r="N2685" i="1"/>
  <c r="N2686" i="1"/>
  <c r="N2687" i="1"/>
  <c r="N2688" i="1"/>
  <c r="N2689" i="1"/>
  <c r="N2690" i="1"/>
  <c r="N2691" i="1"/>
  <c r="N2692" i="1"/>
  <c r="N2693" i="1"/>
  <c r="N2694" i="1"/>
  <c r="N2695" i="1"/>
  <c r="N2696" i="1"/>
  <c r="N2697" i="1"/>
  <c r="N2698" i="1"/>
  <c r="N2699" i="1"/>
  <c r="N2700" i="1"/>
  <c r="N2701" i="1"/>
  <c r="N2702" i="1"/>
  <c r="N2705" i="1"/>
  <c r="N2706" i="1"/>
  <c r="N2707" i="1"/>
  <c r="N2708" i="1"/>
  <c r="N2709" i="1"/>
  <c r="N2710" i="1"/>
  <c r="N2711" i="1"/>
  <c r="N2712" i="1"/>
  <c r="N2713" i="1"/>
  <c r="N2714" i="1"/>
  <c r="N2715" i="1"/>
  <c r="N2716" i="1"/>
  <c r="N2717" i="1"/>
  <c r="N2718" i="1"/>
  <c r="N2719" i="1"/>
  <c r="N2720" i="1"/>
  <c r="N2721" i="1"/>
  <c r="N2722" i="1"/>
  <c r="N2723" i="1"/>
  <c r="N2724" i="1"/>
  <c r="N2725" i="1"/>
  <c r="N2726" i="1"/>
  <c r="N2727" i="1"/>
  <c r="N2729" i="1"/>
  <c r="N2731" i="1"/>
  <c r="N2732" i="1"/>
  <c r="N2733" i="1"/>
  <c r="N2734" i="1"/>
  <c r="N2735" i="1"/>
  <c r="N2736" i="1"/>
  <c r="N2737" i="1"/>
  <c r="N2738" i="1"/>
  <c r="N2739" i="1"/>
  <c r="N2740" i="1"/>
  <c r="N2741" i="1"/>
  <c r="N2742" i="1"/>
  <c r="N2743" i="1"/>
  <c r="N2744" i="1"/>
  <c r="N2745" i="1"/>
  <c r="N2746" i="1"/>
  <c r="N2747" i="1"/>
  <c r="N2748" i="1"/>
  <c r="N2749" i="1"/>
  <c r="N2750" i="1"/>
  <c r="N2751" i="1"/>
  <c r="N2752" i="1"/>
  <c r="N2753" i="1"/>
  <c r="N2754" i="1"/>
  <c r="N2755" i="1"/>
  <c r="N2756" i="1"/>
  <c r="N2757" i="1"/>
  <c r="N2758" i="1"/>
  <c r="N2759" i="1"/>
  <c r="N2760" i="1"/>
  <c r="N2761" i="1"/>
  <c r="N2762" i="1"/>
  <c r="N2763" i="1"/>
  <c r="N2764" i="1"/>
  <c r="N2765" i="1"/>
  <c r="N2766" i="1"/>
  <c r="N2768" i="1"/>
  <c r="N2769" i="1"/>
  <c r="N2770" i="1"/>
  <c r="N2771" i="1"/>
  <c r="N2772" i="1"/>
  <c r="N2773" i="1"/>
  <c r="N2774" i="1"/>
  <c r="N2775" i="1"/>
  <c r="N2776" i="1"/>
  <c r="N2777" i="1"/>
  <c r="N2778" i="1"/>
  <c r="N2779" i="1"/>
  <c r="N2780" i="1"/>
  <c r="N2781" i="1"/>
  <c r="N2782" i="1"/>
  <c r="N2783" i="1"/>
  <c r="N2784" i="1"/>
  <c r="N2785" i="1"/>
  <c r="N2786" i="1"/>
  <c r="N2787" i="1"/>
  <c r="N2788" i="1"/>
  <c r="N2790" i="1"/>
  <c r="N2791" i="1"/>
  <c r="N2793" i="1"/>
  <c r="N2794" i="1"/>
  <c r="N2795" i="1"/>
  <c r="N2796" i="1"/>
  <c r="N2797" i="1"/>
  <c r="N2798" i="1"/>
  <c r="N2799" i="1"/>
  <c r="N2800" i="1"/>
  <c r="N2801" i="1"/>
  <c r="N2802" i="1"/>
  <c r="N2803" i="1"/>
  <c r="N2804" i="1"/>
  <c r="N2805" i="1"/>
  <c r="N2806" i="1"/>
  <c r="N2808" i="1"/>
  <c r="N2809" i="1"/>
  <c r="N2810" i="1"/>
  <c r="N2811" i="1"/>
  <c r="N2812" i="1"/>
  <c r="N2813" i="1"/>
  <c r="N2814" i="1"/>
  <c r="N2815" i="1"/>
  <c r="N2816" i="1"/>
  <c r="N2817" i="1"/>
  <c r="N2818" i="1"/>
  <c r="N2819" i="1"/>
  <c r="N2820" i="1"/>
  <c r="N2821" i="1"/>
  <c r="N2822" i="1"/>
  <c r="N2823" i="1"/>
  <c r="N2824" i="1"/>
  <c r="BU13" i="1" l="1"/>
  <c r="BU14" i="1"/>
  <c r="BU15" i="1"/>
  <c r="BU16" i="1"/>
  <c r="BU17" i="1"/>
  <c r="BU18" i="1"/>
  <c r="BU19" i="1"/>
  <c r="BU20" i="1"/>
  <c r="BU21" i="1"/>
  <c r="BU22" i="1"/>
  <c r="BU23" i="1"/>
  <c r="BU24" i="1"/>
  <c r="BU25" i="1"/>
  <c r="BU26" i="1"/>
  <c r="BU27" i="1"/>
  <c r="BU28" i="1"/>
  <c r="BU29" i="1"/>
  <c r="BU30" i="1"/>
  <c r="BU31" i="1"/>
  <c r="BU32" i="1"/>
  <c r="BU33" i="1"/>
  <c r="BU34" i="1"/>
  <c r="BU35" i="1"/>
  <c r="BU36" i="1"/>
  <c r="BU37" i="1"/>
  <c r="BU38" i="1"/>
  <c r="BU39" i="1"/>
  <c r="BU40" i="1"/>
  <c r="BU41" i="1"/>
  <c r="BU42" i="1"/>
  <c r="BU43" i="1"/>
  <c r="BU44" i="1"/>
  <c r="BU45" i="1"/>
  <c r="BU46" i="1"/>
  <c r="BU47" i="1"/>
  <c r="BU48" i="1"/>
  <c r="BU49" i="1"/>
  <c r="BU50" i="1"/>
  <c r="BU51" i="1"/>
  <c r="BU52" i="1"/>
  <c r="BU53" i="1"/>
  <c r="BU54" i="1"/>
  <c r="BU55" i="1"/>
  <c r="BU56" i="1"/>
  <c r="BU57" i="1"/>
  <c r="BU58" i="1"/>
  <c r="BU59" i="1"/>
  <c r="BU60" i="1"/>
  <c r="BU61" i="1"/>
  <c r="BU62" i="1"/>
  <c r="BU63" i="1"/>
  <c r="BU64" i="1"/>
  <c r="BU65" i="1"/>
  <c r="BU66" i="1"/>
  <c r="BU67" i="1"/>
  <c r="BU68" i="1"/>
  <c r="BU69" i="1"/>
  <c r="BU70" i="1"/>
  <c r="BU71" i="1"/>
  <c r="BU72" i="1"/>
  <c r="BU73" i="1"/>
  <c r="BU74" i="1"/>
  <c r="BU75" i="1"/>
  <c r="BU76" i="1"/>
  <c r="BU77" i="1"/>
  <c r="BU78" i="1"/>
  <c r="BU79" i="1"/>
  <c r="BU80" i="1"/>
  <c r="BU81" i="1"/>
  <c r="BU82" i="1"/>
  <c r="BU83" i="1"/>
  <c r="BU84" i="1"/>
  <c r="BU85" i="1"/>
  <c r="BU86" i="1"/>
  <c r="BU87" i="1"/>
  <c r="BU88" i="1"/>
  <c r="BU89" i="1"/>
  <c r="BU90" i="1"/>
  <c r="BU91" i="1"/>
  <c r="BU92" i="1"/>
  <c r="BU93" i="1"/>
  <c r="BU94" i="1"/>
  <c r="BU95" i="1"/>
  <c r="BU96" i="1"/>
  <c r="BU97" i="1"/>
  <c r="BU98" i="1"/>
  <c r="BU99" i="1"/>
  <c r="BU100" i="1"/>
  <c r="BU101" i="1"/>
  <c r="BU102" i="1"/>
  <c r="BU103" i="1"/>
  <c r="BU104" i="1"/>
  <c r="BU105" i="1"/>
  <c r="BU106" i="1"/>
  <c r="BU107" i="1"/>
  <c r="BU108" i="1"/>
  <c r="BU109" i="1"/>
  <c r="BU110" i="1"/>
  <c r="BU111" i="1"/>
  <c r="BU112" i="1"/>
  <c r="BU113" i="1"/>
  <c r="BU114" i="1"/>
  <c r="BU115" i="1"/>
  <c r="BU116" i="1"/>
  <c r="BU117" i="1"/>
  <c r="BU118" i="1"/>
  <c r="BU119" i="1"/>
  <c r="BU120" i="1"/>
  <c r="BU121" i="1"/>
  <c r="BU122" i="1"/>
  <c r="BU123" i="1"/>
  <c r="BU124" i="1"/>
  <c r="BU125" i="1"/>
  <c r="BU126" i="1"/>
  <c r="BU127" i="1"/>
  <c r="BU128" i="1"/>
  <c r="BU129" i="1"/>
  <c r="BU130" i="1"/>
  <c r="BU131" i="1"/>
  <c r="BU132" i="1"/>
  <c r="BU133" i="1"/>
  <c r="BU134" i="1"/>
  <c r="BU135" i="1"/>
  <c r="BU136" i="1"/>
  <c r="BU137" i="1"/>
  <c r="BU138" i="1"/>
  <c r="BU139" i="1"/>
  <c r="BU12" i="1"/>
  <c r="BT35" i="1" l="1"/>
  <c r="BT36" i="1"/>
  <c r="BT37" i="1"/>
  <c r="BT38" i="1"/>
  <c r="BT39" i="1"/>
  <c r="BT40" i="1"/>
  <c r="BT41" i="1"/>
  <c r="BT42" i="1"/>
  <c r="BT43" i="1"/>
  <c r="BT44" i="1"/>
  <c r="BT45" i="1"/>
  <c r="BT46" i="1"/>
  <c r="BT47" i="1"/>
  <c r="BT48" i="1"/>
  <c r="BT49" i="1"/>
  <c r="BT50" i="1"/>
  <c r="BT51" i="1"/>
  <c r="BT52" i="1"/>
  <c r="BT53" i="1"/>
  <c r="BT54" i="1"/>
  <c r="BT55" i="1"/>
  <c r="BT56" i="1"/>
  <c r="BT57" i="1"/>
  <c r="BT58" i="1"/>
  <c r="BT59" i="1"/>
  <c r="BT60" i="1"/>
  <c r="BT61" i="1"/>
  <c r="BT62" i="1"/>
  <c r="BT63" i="1"/>
  <c r="BT64" i="1"/>
  <c r="BT65" i="1"/>
  <c r="BT66" i="1"/>
  <c r="BT67" i="1"/>
  <c r="BT68" i="1"/>
  <c r="BT69" i="1"/>
  <c r="BT70" i="1"/>
  <c r="BT71" i="1"/>
  <c r="BT72" i="1"/>
  <c r="BT73" i="1"/>
  <c r="BT74" i="1"/>
  <c r="BT75" i="1"/>
  <c r="BT76" i="1"/>
  <c r="BT77" i="1"/>
  <c r="BT78" i="1"/>
  <c r="BT79" i="1"/>
  <c r="BT80" i="1"/>
  <c r="BT81" i="1"/>
  <c r="BT82" i="1"/>
  <c r="BT83" i="1"/>
  <c r="BT84" i="1"/>
  <c r="BT85" i="1"/>
  <c r="BT86" i="1"/>
  <c r="BT87" i="1"/>
  <c r="BT88" i="1"/>
  <c r="BT89" i="1"/>
  <c r="BT90" i="1"/>
  <c r="BT91" i="1"/>
  <c r="BT92" i="1"/>
  <c r="BT93" i="1"/>
  <c r="BT94" i="1"/>
  <c r="BT95" i="1"/>
  <c r="BT96" i="1"/>
  <c r="BT97" i="1"/>
  <c r="BT98" i="1"/>
  <c r="BT99" i="1"/>
  <c r="BT100" i="1"/>
  <c r="BT101" i="1"/>
  <c r="BT102" i="1"/>
  <c r="BT103" i="1"/>
  <c r="BT104" i="1"/>
  <c r="BT105" i="1"/>
  <c r="BT106" i="1"/>
  <c r="BT107" i="1"/>
  <c r="BT108" i="1"/>
  <c r="BT109" i="1"/>
  <c r="BT110" i="1"/>
  <c r="BT111" i="1"/>
  <c r="BT112" i="1"/>
  <c r="BT113" i="1"/>
  <c r="BT114" i="1"/>
  <c r="BT115" i="1"/>
  <c r="BT116" i="1"/>
  <c r="BT117" i="1"/>
  <c r="BT118" i="1"/>
  <c r="BT119" i="1"/>
  <c r="BT120" i="1"/>
  <c r="BT121" i="1"/>
  <c r="BT122" i="1"/>
  <c r="BT123" i="1"/>
  <c r="BT124" i="1"/>
  <c r="BT125" i="1"/>
  <c r="BT126" i="1"/>
  <c r="BT127" i="1"/>
  <c r="BT128" i="1"/>
  <c r="BT129" i="1"/>
  <c r="BT130" i="1"/>
  <c r="BT131" i="1"/>
  <c r="BT132" i="1"/>
  <c r="BT133" i="1"/>
  <c r="BT134" i="1"/>
  <c r="BT135" i="1"/>
  <c r="BT136" i="1"/>
  <c r="BT137" i="1"/>
  <c r="BT138" i="1"/>
  <c r="BT139" i="1"/>
  <c r="BT13" i="1"/>
  <c r="BT14" i="1"/>
  <c r="BT15" i="1"/>
  <c r="BT16" i="1"/>
  <c r="BT17" i="1"/>
  <c r="BT18" i="1"/>
  <c r="BT19" i="1"/>
  <c r="BT20" i="1"/>
  <c r="BT21" i="1"/>
  <c r="BT22" i="1"/>
  <c r="BT23" i="1"/>
  <c r="BT24" i="1"/>
  <c r="BT25" i="1"/>
  <c r="BT26" i="1"/>
  <c r="BT27" i="1"/>
  <c r="BT28" i="1"/>
  <c r="BT29" i="1"/>
  <c r="BT30" i="1"/>
  <c r="BT31" i="1"/>
  <c r="BT32" i="1"/>
  <c r="BT33" i="1"/>
  <c r="BT34" i="1"/>
  <c r="L20" i="1"/>
  <c r="M20" i="1" s="1"/>
  <c r="N20" i="1" s="1"/>
  <c r="L22" i="1"/>
  <c r="M22" i="1" s="1"/>
  <c r="N22" i="1" s="1"/>
  <c r="L23" i="1"/>
  <c r="M23" i="1" s="1"/>
  <c r="N23" i="1" s="1"/>
  <c r="L26" i="1"/>
  <c r="M26" i="1" s="1"/>
  <c r="N26" i="1" s="1"/>
  <c r="L32" i="1"/>
  <c r="M32" i="1" s="1"/>
  <c r="N32" i="1" s="1"/>
  <c r="L39" i="1"/>
  <c r="M39" i="1" s="1"/>
  <c r="N39" i="1" s="1"/>
  <c r="L40" i="1"/>
  <c r="M40" i="1" s="1"/>
  <c r="N40" i="1" s="1"/>
  <c r="L43" i="1"/>
  <c r="M43" i="1" s="1"/>
  <c r="N43" i="1" s="1"/>
  <c r="L44" i="1"/>
  <c r="M44" i="1" s="1"/>
  <c r="N44" i="1" s="1"/>
  <c r="L48" i="1"/>
  <c r="M48" i="1" s="1"/>
  <c r="N48" i="1" s="1"/>
  <c r="L53" i="1"/>
  <c r="M53" i="1" s="1"/>
  <c r="N53" i="1" s="1"/>
  <c r="L62" i="1"/>
  <c r="M62" i="1" s="1"/>
  <c r="N62" i="1" s="1"/>
  <c r="L63" i="1"/>
  <c r="M63" i="1" s="1"/>
  <c r="N63" i="1" s="1"/>
  <c r="L65" i="1"/>
  <c r="M65" i="1" s="1"/>
  <c r="N65" i="1" s="1"/>
  <c r="L66" i="1"/>
  <c r="M66" i="1" s="1"/>
  <c r="N66" i="1" s="1"/>
  <c r="L68" i="1"/>
  <c r="M68" i="1" s="1"/>
  <c r="N68" i="1" s="1"/>
  <c r="L86" i="1"/>
  <c r="M86" i="1" s="1"/>
  <c r="N86" i="1" s="1"/>
  <c r="L87" i="1"/>
  <c r="M87" i="1" s="1"/>
  <c r="N87" i="1" s="1"/>
  <c r="L92" i="1"/>
  <c r="M92" i="1" s="1"/>
  <c r="N92" i="1" s="1"/>
  <c r="L94" i="1"/>
  <c r="M94" i="1" s="1"/>
  <c r="N94" i="1" s="1"/>
  <c r="L101" i="1"/>
  <c r="M101" i="1" s="1"/>
  <c r="N101" i="1" s="1"/>
  <c r="L102" i="1"/>
  <c r="M102" i="1" s="1"/>
  <c r="N102" i="1" s="1"/>
  <c r="L103" i="1"/>
  <c r="M103" i="1" s="1"/>
  <c r="N103" i="1" s="1"/>
  <c r="L113" i="1"/>
  <c r="M113" i="1" s="1"/>
  <c r="N113" i="1" s="1"/>
  <c r="L124" i="1"/>
  <c r="M124" i="1" s="1"/>
  <c r="N124" i="1" s="1"/>
  <c r="L128" i="1"/>
  <c r="M128" i="1" s="1"/>
  <c r="N128" i="1" s="1"/>
  <c r="L129" i="1"/>
  <c r="M129" i="1" s="1"/>
  <c r="N129" i="1" s="1"/>
  <c r="L132" i="1"/>
  <c r="M132" i="1" s="1"/>
  <c r="N132" i="1" s="1"/>
  <c r="L133" i="1"/>
  <c r="M133" i="1" s="1"/>
  <c r="N133" i="1" s="1"/>
  <c r="L138" i="1"/>
  <c r="M138" i="1" s="1"/>
  <c r="N138" i="1" s="1"/>
  <c r="L140" i="1"/>
  <c r="M140" i="1" s="1"/>
  <c r="N140" i="1" s="1"/>
  <c r="L146" i="1"/>
  <c r="M146" i="1" s="1"/>
  <c r="N146" i="1" s="1"/>
  <c r="L147" i="1"/>
  <c r="M147" i="1" s="1"/>
  <c r="N147" i="1" s="1"/>
  <c r="L156" i="1"/>
  <c r="M156" i="1" s="1"/>
  <c r="N156" i="1" s="1"/>
  <c r="L158" i="1"/>
  <c r="M158" i="1" s="1"/>
  <c r="N158" i="1" s="1"/>
  <c r="L160" i="1"/>
  <c r="M160" i="1" s="1"/>
  <c r="N160" i="1" s="1"/>
  <c r="L164" i="1"/>
  <c r="M164" i="1" s="1"/>
  <c r="N164" i="1" s="1"/>
  <c r="L166" i="1"/>
  <c r="M166" i="1" s="1"/>
  <c r="N166" i="1" s="1"/>
  <c r="L167" i="1"/>
  <c r="M167" i="1" s="1"/>
  <c r="N167" i="1" s="1"/>
  <c r="L174" i="1"/>
  <c r="M174" i="1" s="1"/>
  <c r="N174" i="1" s="1"/>
  <c r="L175" i="1"/>
  <c r="M175" i="1" s="1"/>
  <c r="N175" i="1" s="1"/>
  <c r="L176" i="1"/>
  <c r="M176" i="1" s="1"/>
  <c r="N176" i="1" s="1"/>
  <c r="L179" i="1"/>
  <c r="M179" i="1" s="1"/>
  <c r="N179" i="1" s="1"/>
  <c r="L180" i="1"/>
  <c r="M180" i="1" s="1"/>
  <c r="N180" i="1" s="1"/>
  <c r="L181" i="1"/>
  <c r="M181" i="1" s="1"/>
  <c r="N181" i="1" s="1"/>
  <c r="L182" i="1"/>
  <c r="M182" i="1" s="1"/>
  <c r="N182" i="1" s="1"/>
  <c r="L183" i="1"/>
  <c r="M183" i="1" s="1"/>
  <c r="N183" i="1" s="1"/>
  <c r="L186" i="1"/>
  <c r="M186" i="1" s="1"/>
  <c r="N186" i="1" s="1"/>
  <c r="L193" i="1"/>
  <c r="M193" i="1" s="1"/>
  <c r="N193" i="1" s="1"/>
  <c r="L197" i="1"/>
  <c r="M197" i="1" s="1"/>
  <c r="N197" i="1" s="1"/>
  <c r="L209" i="1"/>
  <c r="M209" i="1" s="1"/>
  <c r="N209" i="1" s="1"/>
  <c r="L218" i="1"/>
  <c r="M218" i="1" s="1"/>
  <c r="N218" i="1" s="1"/>
  <c r="L222" i="1"/>
  <c r="M222" i="1" s="1"/>
  <c r="N222" i="1" s="1"/>
  <c r="L234" i="1"/>
  <c r="M234" i="1" s="1"/>
  <c r="N234" i="1" s="1"/>
  <c r="L236" i="1"/>
  <c r="M236" i="1" s="1"/>
  <c r="N236" i="1" s="1"/>
  <c r="L239" i="1"/>
  <c r="M239" i="1" s="1"/>
  <c r="N239" i="1" s="1"/>
  <c r="L250" i="1"/>
  <c r="M250" i="1" s="1"/>
  <c r="N250" i="1" s="1"/>
  <c r="L251" i="1"/>
  <c r="M251" i="1" s="1"/>
  <c r="N251" i="1" s="1"/>
  <c r="L253" i="1"/>
  <c r="M253" i="1" s="1"/>
  <c r="N253" i="1" s="1"/>
  <c r="L268" i="1"/>
  <c r="M268" i="1" s="1"/>
  <c r="N268" i="1" s="1"/>
  <c r="L271" i="1"/>
  <c r="M271" i="1" s="1"/>
  <c r="N271" i="1" s="1"/>
  <c r="L277" i="1"/>
  <c r="M277" i="1" s="1"/>
  <c r="N277" i="1" s="1"/>
  <c r="L280" i="1"/>
  <c r="M280" i="1" s="1"/>
  <c r="N280" i="1" s="1"/>
  <c r="L282" i="1"/>
  <c r="M282" i="1" s="1"/>
  <c r="N282" i="1" s="1"/>
  <c r="L291" i="1"/>
  <c r="M291" i="1" s="1"/>
  <c r="N291" i="1" s="1"/>
  <c r="L294" i="1"/>
  <c r="M294" i="1" s="1"/>
  <c r="N294" i="1" s="1"/>
  <c r="L298" i="1"/>
  <c r="M298" i="1" s="1"/>
  <c r="N298" i="1" s="1"/>
  <c r="L306" i="1"/>
  <c r="M306" i="1" s="1"/>
  <c r="N306" i="1" s="1"/>
  <c r="L309" i="1"/>
  <c r="M309" i="1" s="1"/>
  <c r="N309" i="1" s="1"/>
  <c r="L319" i="1"/>
  <c r="M319" i="1" s="1"/>
  <c r="N319" i="1" s="1"/>
  <c r="L323" i="1"/>
  <c r="M323" i="1" s="1"/>
  <c r="N323" i="1" s="1"/>
  <c r="L330" i="1"/>
  <c r="M330" i="1" s="1"/>
  <c r="N330" i="1" s="1"/>
  <c r="L334" i="1"/>
  <c r="M334" i="1" s="1"/>
  <c r="N334" i="1" s="1"/>
  <c r="L336" i="1"/>
  <c r="M336" i="1" s="1"/>
  <c r="N336" i="1" s="1"/>
  <c r="L337" i="1"/>
  <c r="M337" i="1" s="1"/>
  <c r="N337" i="1" s="1"/>
  <c r="L339" i="1"/>
  <c r="M339" i="1" s="1"/>
  <c r="N339" i="1" s="1"/>
  <c r="L340" i="1"/>
  <c r="M340" i="1" s="1"/>
  <c r="N340" i="1" s="1"/>
  <c r="L344" i="1"/>
  <c r="M344" i="1" s="1"/>
  <c r="N344" i="1" s="1"/>
  <c r="L345" i="1"/>
  <c r="M345" i="1" s="1"/>
  <c r="N345" i="1" s="1"/>
  <c r="L353" i="1"/>
  <c r="M353" i="1" s="1"/>
  <c r="N353" i="1" s="1"/>
  <c r="L356" i="1"/>
  <c r="M356" i="1" s="1"/>
  <c r="N356" i="1" s="1"/>
  <c r="L357" i="1"/>
  <c r="M357" i="1" s="1"/>
  <c r="N357" i="1" s="1"/>
  <c r="L358" i="1"/>
  <c r="M358" i="1" s="1"/>
  <c r="N358" i="1" s="1"/>
  <c r="L368" i="1"/>
  <c r="M368" i="1" s="1"/>
  <c r="N368" i="1" s="1"/>
  <c r="L370" i="1"/>
  <c r="M370" i="1" s="1"/>
  <c r="N370" i="1" s="1"/>
  <c r="L372" i="1"/>
  <c r="M372" i="1" s="1"/>
  <c r="N372" i="1" s="1"/>
  <c r="L373" i="1"/>
  <c r="M373" i="1" s="1"/>
  <c r="N373" i="1" s="1"/>
  <c r="L376" i="1"/>
  <c r="M376" i="1" s="1"/>
  <c r="N376" i="1" s="1"/>
  <c r="L381" i="1"/>
  <c r="M381" i="1" s="1"/>
  <c r="N381" i="1" s="1"/>
  <c r="L383" i="1"/>
  <c r="M383" i="1" s="1"/>
  <c r="N383" i="1" s="1"/>
  <c r="L399" i="1"/>
  <c r="M399" i="1" s="1"/>
  <c r="N399" i="1" s="1"/>
  <c r="L400" i="1"/>
  <c r="M400" i="1" s="1"/>
  <c r="N400" i="1" s="1"/>
  <c r="L406" i="1"/>
  <c r="M406" i="1" s="1"/>
  <c r="N406" i="1" s="1"/>
  <c r="L409" i="1"/>
  <c r="M409" i="1" s="1"/>
  <c r="N409" i="1" s="1"/>
  <c r="L416" i="1"/>
  <c r="M416" i="1" s="1"/>
  <c r="N416" i="1" s="1"/>
  <c r="L419" i="1"/>
  <c r="M419" i="1" s="1"/>
  <c r="N419" i="1" s="1"/>
  <c r="L420" i="1"/>
  <c r="M420" i="1" s="1"/>
  <c r="N420" i="1" s="1"/>
  <c r="L422" i="1"/>
  <c r="M422" i="1" s="1"/>
  <c r="N422" i="1" s="1"/>
  <c r="L424" i="1"/>
  <c r="M424" i="1" s="1"/>
  <c r="N424" i="1" s="1"/>
  <c r="L431" i="1"/>
  <c r="M431" i="1" s="1"/>
  <c r="N431" i="1" s="1"/>
  <c r="L434" i="1"/>
  <c r="M434" i="1" s="1"/>
  <c r="N434" i="1" s="1"/>
  <c r="L436" i="1"/>
  <c r="M436" i="1" s="1"/>
  <c r="N436" i="1" s="1"/>
  <c r="L439" i="1"/>
  <c r="M439" i="1" s="1"/>
  <c r="N439" i="1" s="1"/>
  <c r="L443" i="1"/>
  <c r="M443" i="1" s="1"/>
  <c r="N443" i="1" s="1"/>
  <c r="L444" i="1"/>
  <c r="M444" i="1" s="1"/>
  <c r="N444" i="1" s="1"/>
  <c r="L446" i="1"/>
  <c r="M446" i="1" s="1"/>
  <c r="N446" i="1" s="1"/>
  <c r="L447" i="1"/>
  <c r="M447" i="1" s="1"/>
  <c r="N447" i="1" s="1"/>
  <c r="L449" i="1"/>
  <c r="M449" i="1" s="1"/>
  <c r="N449" i="1" s="1"/>
  <c r="L456" i="1"/>
  <c r="M456" i="1" s="1"/>
  <c r="N456" i="1" s="1"/>
  <c r="L463" i="1"/>
  <c r="M463" i="1" s="1"/>
  <c r="N463" i="1" s="1"/>
  <c r="L465" i="1"/>
  <c r="M465" i="1" s="1"/>
  <c r="N465" i="1" s="1"/>
  <c r="L469" i="1"/>
  <c r="M469" i="1" s="1"/>
  <c r="N469" i="1" s="1"/>
  <c r="L472" i="1"/>
  <c r="M472" i="1" s="1"/>
  <c r="N472" i="1" s="1"/>
  <c r="L477" i="1"/>
  <c r="M477" i="1" s="1"/>
  <c r="N477" i="1" s="1"/>
  <c r="L481" i="1"/>
  <c r="M481" i="1" s="1"/>
  <c r="N481" i="1" s="1"/>
  <c r="L483" i="1"/>
  <c r="M483" i="1" s="1"/>
  <c r="N483" i="1" s="1"/>
  <c r="L488" i="1"/>
  <c r="M488" i="1" s="1"/>
  <c r="N488" i="1" s="1"/>
  <c r="L490" i="1"/>
  <c r="M490" i="1" s="1"/>
  <c r="N490" i="1" s="1"/>
  <c r="L493" i="1"/>
  <c r="M493" i="1" s="1"/>
  <c r="N493" i="1" s="1"/>
  <c r="L498" i="1"/>
  <c r="M498" i="1" s="1"/>
  <c r="N498" i="1" s="1"/>
  <c r="L515" i="1"/>
  <c r="M515" i="1" s="1"/>
  <c r="N515" i="1" s="1"/>
  <c r="L519" i="1"/>
  <c r="M519" i="1" s="1"/>
  <c r="N519" i="1" s="1"/>
  <c r="L522" i="1"/>
  <c r="M522" i="1" s="1"/>
  <c r="N522" i="1" s="1"/>
  <c r="L525" i="1"/>
  <c r="M525" i="1" s="1"/>
  <c r="N525" i="1" s="1"/>
  <c r="L528" i="1"/>
  <c r="M528" i="1" s="1"/>
  <c r="N528" i="1" s="1"/>
  <c r="L529" i="1"/>
  <c r="M529" i="1" s="1"/>
  <c r="N529" i="1" s="1"/>
  <c r="L533" i="1"/>
  <c r="M533" i="1" s="1"/>
  <c r="N533" i="1" s="1"/>
  <c r="L534" i="1"/>
  <c r="M534" i="1" s="1"/>
  <c r="N534" i="1" s="1"/>
  <c r="L546" i="1"/>
  <c r="M546" i="1" s="1"/>
  <c r="N546" i="1" s="1"/>
  <c r="L552" i="1"/>
  <c r="M552" i="1" s="1"/>
  <c r="N552" i="1" s="1"/>
  <c r="L558" i="1"/>
  <c r="M558" i="1" s="1"/>
  <c r="N558" i="1" s="1"/>
  <c r="L559" i="1"/>
  <c r="M559" i="1" s="1"/>
  <c r="N559" i="1" s="1"/>
  <c r="L560" i="1"/>
  <c r="M560" i="1" s="1"/>
  <c r="N560" i="1" s="1"/>
  <c r="L564" i="1"/>
  <c r="M564" i="1" s="1"/>
  <c r="N564" i="1" s="1"/>
  <c r="L567" i="1"/>
  <c r="M567" i="1" s="1"/>
  <c r="N567" i="1" s="1"/>
  <c r="L568" i="1"/>
  <c r="M568" i="1" s="1"/>
  <c r="N568" i="1" s="1"/>
  <c r="L569" i="1"/>
  <c r="M569" i="1" s="1"/>
  <c r="N569" i="1" s="1"/>
  <c r="L575" i="1"/>
  <c r="M575" i="1" s="1"/>
  <c r="N575" i="1" s="1"/>
  <c r="L580" i="1"/>
  <c r="M580" i="1" s="1"/>
  <c r="N580" i="1" s="1"/>
  <c r="L590" i="1"/>
  <c r="M590" i="1" s="1"/>
  <c r="N590" i="1" s="1"/>
  <c r="L591" i="1"/>
  <c r="M591" i="1" s="1"/>
  <c r="N591" i="1" s="1"/>
  <c r="L594" i="1"/>
  <c r="M594" i="1" s="1"/>
  <c r="N594" i="1" s="1"/>
  <c r="L596" i="1"/>
  <c r="M596" i="1" s="1"/>
  <c r="N596" i="1" s="1"/>
  <c r="L601" i="1"/>
  <c r="M601" i="1" s="1"/>
  <c r="N601" i="1" s="1"/>
  <c r="L602" i="1"/>
  <c r="M602" i="1" s="1"/>
  <c r="N602" i="1" s="1"/>
  <c r="L618" i="1"/>
  <c r="M618" i="1" s="1"/>
  <c r="N618" i="1" s="1"/>
  <c r="L619" i="1"/>
  <c r="M619" i="1" s="1"/>
  <c r="N619" i="1" s="1"/>
  <c r="L620" i="1"/>
  <c r="M620" i="1" s="1"/>
  <c r="N620" i="1" s="1"/>
  <c r="L621" i="1"/>
  <c r="M621" i="1" s="1"/>
  <c r="N621" i="1" s="1"/>
  <c r="L624" i="1"/>
  <c r="M624" i="1" s="1"/>
  <c r="N624" i="1" s="1"/>
  <c r="L629" i="1"/>
  <c r="M629" i="1" s="1"/>
  <c r="N629" i="1" s="1"/>
  <c r="L630" i="1"/>
  <c r="M630" i="1" s="1"/>
  <c r="N630" i="1" s="1"/>
  <c r="L631" i="1"/>
  <c r="M631" i="1" s="1"/>
  <c r="N631" i="1" s="1"/>
  <c r="L632" i="1"/>
  <c r="M632" i="1" s="1"/>
  <c r="N632" i="1" s="1"/>
  <c r="L640" i="1"/>
  <c r="M640" i="1" s="1"/>
  <c r="N640" i="1" s="1"/>
  <c r="L659" i="1"/>
  <c r="M659" i="1" s="1"/>
  <c r="N659" i="1" s="1"/>
  <c r="L660" i="1"/>
  <c r="M660" i="1" s="1"/>
  <c r="N660" i="1" s="1"/>
  <c r="L670" i="1"/>
  <c r="M670" i="1" s="1"/>
  <c r="N670" i="1" s="1"/>
  <c r="L699" i="1"/>
  <c r="M699" i="1" s="1"/>
  <c r="N699" i="1" s="1"/>
  <c r="L705" i="1"/>
  <c r="M705" i="1" s="1"/>
  <c r="N705" i="1" s="1"/>
  <c r="L709" i="1"/>
  <c r="M709" i="1" s="1"/>
  <c r="N709" i="1" s="1"/>
  <c r="L718" i="1"/>
  <c r="M718" i="1" s="1"/>
  <c r="N718" i="1" s="1"/>
  <c r="L721" i="1"/>
  <c r="M721" i="1" s="1"/>
  <c r="N721" i="1" s="1"/>
  <c r="L728" i="1"/>
  <c r="M728" i="1" s="1"/>
  <c r="N728" i="1" s="1"/>
  <c r="L731" i="1"/>
  <c r="M731" i="1" s="1"/>
  <c r="N731" i="1" s="1"/>
  <c r="L740" i="1"/>
  <c r="M740" i="1" s="1"/>
  <c r="N740" i="1" s="1"/>
  <c r="L744" i="1"/>
  <c r="M744" i="1" s="1"/>
  <c r="N744" i="1" s="1"/>
  <c r="L753" i="1"/>
  <c r="M753" i="1" s="1"/>
  <c r="N753" i="1" s="1"/>
  <c r="L818" i="1"/>
  <c r="M818" i="1" s="1"/>
  <c r="N818" i="1" s="1"/>
  <c r="L865" i="1"/>
  <c r="M865" i="1" s="1"/>
  <c r="N865" i="1" s="1"/>
  <c r="L887" i="1"/>
  <c r="M887" i="1" s="1"/>
  <c r="N887" i="1" s="1"/>
  <c r="L931" i="1"/>
  <c r="M931" i="1" s="1"/>
  <c r="N931" i="1" s="1"/>
  <c r="L957" i="1"/>
  <c r="M957" i="1" s="1"/>
  <c r="N957" i="1" s="1"/>
  <c r="L993" i="1"/>
  <c r="M993" i="1" s="1"/>
  <c r="N993" i="1" s="1"/>
  <c r="L1056" i="1"/>
  <c r="M1056" i="1" s="1"/>
  <c r="N1056" i="1" s="1"/>
  <c r="L1088" i="1"/>
  <c r="M1088" i="1" s="1"/>
  <c r="N1088" i="1" s="1"/>
  <c r="L1115" i="1"/>
  <c r="M1115" i="1" s="1"/>
  <c r="N1115" i="1" s="1"/>
  <c r="L1118" i="1"/>
  <c r="M1118" i="1" s="1"/>
  <c r="N1118" i="1" s="1"/>
  <c r="L1160" i="1"/>
  <c r="M1160" i="1" s="1"/>
  <c r="N1160" i="1" s="1"/>
  <c r="L1173" i="1"/>
  <c r="M1173" i="1" s="1"/>
  <c r="N1173" i="1" s="1"/>
  <c r="L1192" i="1"/>
  <c r="M1192" i="1" s="1"/>
  <c r="N1192" i="1" s="1"/>
  <c r="L1220" i="1"/>
  <c r="M1220" i="1" s="1"/>
  <c r="N1220" i="1" s="1"/>
  <c r="L1225" i="1"/>
  <c r="M1225" i="1" s="1"/>
  <c r="N1225" i="1" s="1"/>
  <c r="L1232" i="1"/>
  <c r="M1232" i="1" s="1"/>
  <c r="N1232" i="1" s="1"/>
  <c r="L1246" i="1"/>
  <c r="M1246" i="1" s="1"/>
  <c r="N1246" i="1" s="1"/>
  <c r="L1250" i="1"/>
  <c r="M1250" i="1" s="1"/>
  <c r="N1250" i="1" s="1"/>
  <c r="L1264" i="1"/>
  <c r="M1264" i="1" s="1"/>
  <c r="N1264" i="1" s="1"/>
  <c r="L1268" i="1"/>
  <c r="M1268" i="1" s="1"/>
  <c r="N1268" i="1" s="1"/>
  <c r="L1284" i="1"/>
  <c r="M1284" i="1" s="1"/>
  <c r="N1284" i="1" s="1"/>
  <c r="L1292" i="1"/>
  <c r="M1292" i="1" s="1"/>
  <c r="N1292" i="1" s="1"/>
  <c r="L1306" i="1"/>
  <c r="M1306" i="1" s="1"/>
  <c r="N1306" i="1" s="1"/>
  <c r="L1309" i="1"/>
  <c r="M1309" i="1" s="1"/>
  <c r="N1309" i="1" s="1"/>
  <c r="L1325" i="1"/>
  <c r="M1325" i="1" s="1"/>
  <c r="N1325" i="1" s="1"/>
  <c r="L1335" i="1"/>
  <c r="M1335" i="1" s="1"/>
  <c r="N1335" i="1" s="1"/>
  <c r="L1339" i="1"/>
  <c r="M1339" i="1" s="1"/>
  <c r="N1339" i="1" s="1"/>
  <c r="L1345" i="1"/>
  <c r="M1345" i="1" s="1"/>
  <c r="N1345" i="1" s="1"/>
  <c r="L1354" i="1"/>
  <c r="M1354" i="1" s="1"/>
  <c r="N1354" i="1" s="1"/>
  <c r="L1376" i="1"/>
  <c r="M1376" i="1" s="1"/>
  <c r="N1376" i="1" s="1"/>
  <c r="L1408" i="1"/>
  <c r="M1408" i="1" s="1"/>
  <c r="N1408" i="1" s="1"/>
  <c r="L1446" i="1"/>
  <c r="M1446" i="1" s="1"/>
  <c r="N1446" i="1" s="1"/>
  <c r="L1448" i="1"/>
  <c r="M1448" i="1" s="1"/>
  <c r="N1448" i="1" s="1"/>
  <c r="L1451" i="1"/>
  <c r="M1451" i="1" s="1"/>
  <c r="N1451" i="1" s="1"/>
  <c r="L1460" i="1"/>
  <c r="M1460" i="1" s="1"/>
  <c r="N1460" i="1" s="1"/>
  <c r="L1464" i="1"/>
  <c r="M1464" i="1" s="1"/>
  <c r="N1464" i="1" s="1"/>
  <c r="L1467" i="1"/>
  <c r="M1467" i="1" s="1"/>
  <c r="N1467" i="1" s="1"/>
  <c r="L1472" i="1"/>
  <c r="M1472" i="1" s="1"/>
  <c r="N1472" i="1" s="1"/>
  <c r="L1474" i="1"/>
  <c r="M1474" i="1" s="1"/>
  <c r="N1474" i="1" s="1"/>
  <c r="L1476" i="1"/>
  <c r="M1476" i="1" s="1"/>
  <c r="N1476" i="1" s="1"/>
  <c r="L1479" i="1"/>
  <c r="M1479" i="1" s="1"/>
  <c r="N1479" i="1" s="1"/>
  <c r="L1485" i="1"/>
  <c r="M1485" i="1" s="1"/>
  <c r="N1485" i="1" s="1"/>
  <c r="L1491" i="1"/>
  <c r="M1491" i="1" s="1"/>
  <c r="N1491" i="1" s="1"/>
  <c r="L1499" i="1"/>
  <c r="M1499" i="1" s="1"/>
  <c r="N1499" i="1" s="1"/>
  <c r="L1504" i="1"/>
  <c r="M1504" i="1" s="1"/>
  <c r="N1504" i="1" s="1"/>
  <c r="L1528" i="1"/>
  <c r="M1528" i="1" s="1"/>
  <c r="N1528" i="1" s="1"/>
  <c r="L1569" i="1"/>
  <c r="M1569" i="1" s="1"/>
  <c r="N1569" i="1" s="1"/>
  <c r="L1579" i="1"/>
  <c r="M1579" i="1" s="1"/>
  <c r="N1579" i="1" s="1"/>
  <c r="L1602" i="1"/>
  <c r="M1602" i="1" s="1"/>
  <c r="N1602" i="1" s="1"/>
  <c r="L1613" i="1"/>
  <c r="M1613" i="1" s="1"/>
  <c r="N1613" i="1" s="1"/>
  <c r="L1617" i="1"/>
  <c r="M1617" i="1" s="1"/>
  <c r="N1617" i="1" s="1"/>
  <c r="L1630" i="1"/>
  <c r="M1630" i="1" s="1"/>
  <c r="N1630" i="1" s="1"/>
  <c r="L1631" i="1"/>
  <c r="M1631" i="1" s="1"/>
  <c r="N1631" i="1" s="1"/>
  <c r="L1657" i="1"/>
  <c r="M1657" i="1" s="1"/>
  <c r="N1657" i="1" s="1"/>
  <c r="L1660" i="1"/>
  <c r="M1660" i="1" s="1"/>
  <c r="N1660" i="1" s="1"/>
  <c r="L1661" i="1"/>
  <c r="M1661" i="1" s="1"/>
  <c r="N1661" i="1" s="1"/>
  <c r="L1688" i="1"/>
  <c r="M1688" i="1" s="1"/>
  <c r="N1688" i="1" s="1"/>
  <c r="L1690" i="1"/>
  <c r="M1690" i="1" s="1"/>
  <c r="N1690" i="1" s="1"/>
  <c r="L1754" i="1"/>
  <c r="M1754" i="1" s="1"/>
  <c r="N1754" i="1" s="1"/>
  <c r="L1780" i="1"/>
  <c r="M1780" i="1" s="1"/>
  <c r="N1780" i="1" s="1"/>
  <c r="L1782" i="1"/>
  <c r="M1782" i="1" s="1"/>
  <c r="N1782" i="1" s="1"/>
  <c r="L1794" i="1"/>
  <c r="M1794" i="1" s="1"/>
  <c r="N1794" i="1" s="1"/>
  <c r="L1805" i="1"/>
  <c r="M1805" i="1" s="1"/>
  <c r="N1805" i="1" s="1"/>
  <c r="L1814" i="1"/>
  <c r="M1814" i="1" s="1"/>
  <c r="N1814" i="1" s="1"/>
  <c r="L1820" i="1"/>
  <c r="M1820" i="1" s="1"/>
  <c r="N1820" i="1" s="1"/>
  <c r="L1821" i="1"/>
  <c r="M1821" i="1" s="1"/>
  <c r="N1821" i="1" s="1"/>
  <c r="L1851" i="1"/>
  <c r="M1851" i="1" s="1"/>
  <c r="N1851" i="1" s="1"/>
  <c r="L1857" i="1"/>
  <c r="M1857" i="1" s="1"/>
  <c r="N1857" i="1" s="1"/>
  <c r="L1878" i="1"/>
  <c r="M1878" i="1" s="1"/>
  <c r="N1878" i="1" s="1"/>
  <c r="L1881" i="1"/>
  <c r="M1881" i="1" s="1"/>
  <c r="N1881" i="1" s="1"/>
  <c r="L1912" i="1"/>
  <c r="M1912" i="1" s="1"/>
  <c r="N1912" i="1" s="1"/>
  <c r="L1920" i="1"/>
  <c r="M1920" i="1" s="1"/>
  <c r="N1920" i="1" s="1"/>
  <c r="L1921" i="1"/>
  <c r="M1921" i="1" s="1"/>
  <c r="N1921" i="1" s="1"/>
  <c r="L1939" i="1"/>
  <c r="M1939" i="1" s="1"/>
  <c r="N1939" i="1" s="1"/>
  <c r="L1941" i="1"/>
  <c r="M1941" i="1" s="1"/>
  <c r="N1941" i="1" s="1"/>
  <c r="L1981" i="1"/>
  <c r="M1981" i="1" s="1"/>
  <c r="N1981" i="1" s="1"/>
  <c r="L1988" i="1"/>
  <c r="M1988" i="1" s="1"/>
  <c r="N1988" i="1" s="1"/>
  <c r="L1989" i="1"/>
  <c r="M1989" i="1" s="1"/>
  <c r="N1989" i="1" s="1"/>
  <c r="L1992" i="1"/>
  <c r="M1992" i="1" s="1"/>
  <c r="N1992" i="1" s="1"/>
  <c r="L2004" i="1"/>
  <c r="M2004" i="1" s="1"/>
  <c r="N2004" i="1" s="1"/>
  <c r="L2008" i="1"/>
  <c r="M2008" i="1" s="1"/>
  <c r="N2008" i="1" s="1"/>
  <c r="L2009" i="1"/>
  <c r="M2009" i="1" s="1"/>
  <c r="N2009" i="1" s="1"/>
  <c r="L2044" i="1"/>
  <c r="M2044" i="1" s="1"/>
  <c r="N2044" i="1" s="1"/>
  <c r="L2048" i="1"/>
  <c r="M2048" i="1" s="1"/>
  <c r="N2048" i="1" s="1"/>
  <c r="L2059" i="1"/>
  <c r="M2059" i="1" s="1"/>
  <c r="N2059" i="1" s="1"/>
  <c r="L2080" i="1"/>
  <c r="M2080" i="1" s="1"/>
  <c r="N2080" i="1" s="1"/>
  <c r="L2082" i="1"/>
  <c r="M2082" i="1" s="1"/>
  <c r="N2082" i="1" s="1"/>
  <c r="L2100" i="1"/>
  <c r="M2100" i="1" s="1"/>
  <c r="N2100" i="1" s="1"/>
  <c r="L2109" i="1"/>
  <c r="M2109" i="1" s="1"/>
  <c r="N2109" i="1" s="1"/>
  <c r="L2110" i="1"/>
  <c r="M2110" i="1" s="1"/>
  <c r="N2110" i="1" s="1"/>
  <c r="L2113" i="1"/>
  <c r="M2113" i="1" s="1"/>
  <c r="N2113" i="1" s="1"/>
  <c r="L2119" i="1"/>
  <c r="M2119" i="1" s="1"/>
  <c r="N2119" i="1" s="1"/>
  <c r="L2120" i="1"/>
  <c r="M2120" i="1" s="1"/>
  <c r="N2120" i="1" s="1"/>
  <c r="L2130" i="1"/>
  <c r="M2130" i="1" s="1"/>
  <c r="N2130" i="1" s="1"/>
  <c r="L2135" i="1"/>
  <c r="M2135" i="1" s="1"/>
  <c r="N2135" i="1" s="1"/>
  <c r="L2160" i="1"/>
  <c r="M2160" i="1" s="1"/>
  <c r="N2160" i="1" s="1"/>
  <c r="L2177" i="1"/>
  <c r="M2177" i="1" s="1"/>
  <c r="N2177" i="1" s="1"/>
  <c r="L2189" i="1"/>
  <c r="M2189" i="1" s="1"/>
  <c r="N2189" i="1" s="1"/>
  <c r="L2206" i="1"/>
  <c r="M2206" i="1" s="1"/>
  <c r="N2206" i="1" s="1"/>
  <c r="L2230" i="1"/>
  <c r="M2230" i="1" s="1"/>
  <c r="N2230" i="1" s="1"/>
  <c r="L2254" i="1"/>
  <c r="M2254" i="1" s="1"/>
  <c r="N2254" i="1" s="1"/>
  <c r="L2258" i="1"/>
  <c r="M2258" i="1" s="1"/>
  <c r="N2258" i="1" s="1"/>
  <c r="L2275" i="1"/>
  <c r="M2275" i="1" s="1"/>
  <c r="N2275" i="1" s="1"/>
  <c r="L2277" i="1"/>
  <c r="M2277" i="1" s="1"/>
  <c r="N2277" i="1" s="1"/>
  <c r="L2334" i="1"/>
  <c r="M2334" i="1" s="1"/>
  <c r="N2334" i="1" s="1"/>
  <c r="L2366" i="1"/>
  <c r="M2366" i="1" s="1"/>
  <c r="N2366" i="1" s="1"/>
  <c r="L2377" i="1"/>
  <c r="M2377" i="1" s="1"/>
  <c r="N2377" i="1" s="1"/>
  <c r="L2388" i="1"/>
  <c r="M2388" i="1" s="1"/>
  <c r="N2388" i="1" s="1"/>
  <c r="L2417" i="1"/>
  <c r="M2417" i="1" s="1"/>
  <c r="N2417" i="1" s="1"/>
  <c r="L2418" i="1"/>
  <c r="M2418" i="1" s="1"/>
  <c r="N2418" i="1" s="1"/>
  <c r="L2422" i="1"/>
  <c r="M2422" i="1" s="1"/>
  <c r="N2422" i="1" s="1"/>
  <c r="L2430" i="1"/>
  <c r="M2430" i="1" s="1"/>
  <c r="N2430" i="1" s="1"/>
  <c r="L2431" i="1"/>
  <c r="M2431" i="1" s="1"/>
  <c r="N2431" i="1" s="1"/>
  <c r="L2446" i="1"/>
  <c r="M2446" i="1" s="1"/>
  <c r="N2446" i="1" s="1"/>
  <c r="L2483" i="1"/>
  <c r="M2483" i="1" s="1"/>
  <c r="N2483" i="1" s="1"/>
  <c r="L2485" i="1"/>
  <c r="M2485" i="1" s="1"/>
  <c r="N2485" i="1" s="1"/>
  <c r="L2504" i="1"/>
  <c r="M2504" i="1" s="1"/>
  <c r="N2504" i="1" s="1"/>
  <c r="L2526" i="1"/>
  <c r="M2526" i="1" s="1"/>
  <c r="N2526" i="1" s="1"/>
  <c r="L2549" i="1"/>
  <c r="M2549" i="1" s="1"/>
  <c r="N2549" i="1" s="1"/>
  <c r="L2550" i="1"/>
  <c r="M2550" i="1" s="1"/>
  <c r="N2550" i="1" s="1"/>
  <c r="L2553" i="1"/>
  <c r="M2553" i="1" s="1"/>
  <c r="N2553" i="1" s="1"/>
  <c r="L2566" i="1"/>
  <c r="M2566" i="1" s="1"/>
  <c r="N2566" i="1" s="1"/>
  <c r="L2572" i="1"/>
  <c r="M2572" i="1" s="1"/>
  <c r="N2572" i="1" s="1"/>
  <c r="L2587" i="1"/>
  <c r="M2587" i="1" s="1"/>
  <c r="N2587" i="1" s="1"/>
  <c r="L2616" i="1"/>
  <c r="M2616" i="1" s="1"/>
  <c r="N2616" i="1" s="1"/>
  <c r="L2630" i="1"/>
  <c r="M2630" i="1" s="1"/>
  <c r="N2630" i="1" s="1"/>
  <c r="L2648" i="1"/>
  <c r="M2648" i="1" s="1"/>
  <c r="N2648" i="1" s="1"/>
  <c r="L2655" i="1"/>
  <c r="M2655" i="1" s="1"/>
  <c r="N2655" i="1" s="1"/>
  <c r="L2656" i="1"/>
  <c r="M2656" i="1" s="1"/>
  <c r="N2656" i="1" s="1"/>
  <c r="L2662" i="1"/>
  <c r="M2662" i="1" s="1"/>
  <c r="N2662" i="1" s="1"/>
  <c r="L2675" i="1"/>
  <c r="M2675" i="1" s="1"/>
  <c r="N2675" i="1" s="1"/>
  <c r="L2703" i="1"/>
  <c r="M2703" i="1" s="1"/>
  <c r="N2703" i="1" s="1"/>
  <c r="L2704" i="1"/>
  <c r="M2704" i="1" s="1"/>
  <c r="N2704" i="1" s="1"/>
  <c r="L2728" i="1"/>
  <c r="M2728" i="1" s="1"/>
  <c r="N2728" i="1" s="1"/>
  <c r="L2730" i="1"/>
  <c r="M2730" i="1" s="1"/>
  <c r="N2730" i="1" s="1"/>
  <c r="L2767" i="1"/>
  <c r="M2767" i="1" s="1"/>
  <c r="N2767" i="1" s="1"/>
  <c r="L2789" i="1"/>
  <c r="M2789" i="1" s="1"/>
  <c r="N2789" i="1" s="1"/>
  <c r="L2792" i="1"/>
  <c r="M2792" i="1" s="1"/>
  <c r="N2792" i="1" s="1"/>
  <c r="L2807" i="1"/>
  <c r="M2807" i="1" s="1"/>
  <c r="N2807" i="1" s="1"/>
  <c r="J10" i="1"/>
  <c r="BY9" i="1" l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2002" i="1"/>
  <c r="J2003" i="1"/>
  <c r="J2004" i="1"/>
  <c r="J2005" i="1"/>
  <c r="J2006" i="1"/>
  <c r="J2007" i="1"/>
  <c r="J2008" i="1"/>
  <c r="J2009" i="1"/>
  <c r="J2010" i="1"/>
  <c r="J2011" i="1"/>
  <c r="J2012" i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J2050" i="1"/>
  <c r="J2051" i="1"/>
  <c r="J2052" i="1"/>
  <c r="J2053" i="1"/>
  <c r="J2054" i="1"/>
  <c r="J2055" i="1"/>
  <c r="J2056" i="1"/>
  <c r="J2057" i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J2071" i="1"/>
  <c r="J2072" i="1"/>
  <c r="J2073" i="1"/>
  <c r="J2074" i="1"/>
  <c r="J2075" i="1"/>
  <c r="J2076" i="1"/>
  <c r="J2077" i="1"/>
  <c r="J2078" i="1"/>
  <c r="J2079" i="1"/>
  <c r="J2080" i="1"/>
  <c r="J2081" i="1"/>
  <c r="J2082" i="1"/>
  <c r="J2083" i="1"/>
  <c r="J2084" i="1"/>
  <c r="J2085" i="1"/>
  <c r="J2086" i="1"/>
  <c r="J2087" i="1"/>
  <c r="J2088" i="1"/>
  <c r="J2089" i="1"/>
  <c r="J2090" i="1"/>
  <c r="J2091" i="1"/>
  <c r="J2092" i="1"/>
  <c r="J2093" i="1"/>
  <c r="J2094" i="1"/>
  <c r="J2095" i="1"/>
  <c r="J2096" i="1"/>
  <c r="J2097" i="1"/>
  <c r="J2098" i="1"/>
  <c r="J2099" i="1"/>
  <c r="J2100" i="1"/>
  <c r="J2101" i="1"/>
  <c r="J2102" i="1"/>
  <c r="J2103" i="1"/>
  <c r="J2104" i="1"/>
  <c r="J2105" i="1"/>
  <c r="J2106" i="1"/>
  <c r="J2107" i="1"/>
  <c r="J2108" i="1"/>
  <c r="J2109" i="1"/>
  <c r="J2110" i="1"/>
  <c r="J2111" i="1"/>
  <c r="J2112" i="1"/>
  <c r="J2113" i="1"/>
  <c r="J2114" i="1"/>
  <c r="J2115" i="1"/>
  <c r="J2116" i="1"/>
  <c r="J2117" i="1"/>
  <c r="J2118" i="1"/>
  <c r="J2119" i="1"/>
  <c r="J2120" i="1"/>
  <c r="J2121" i="1"/>
  <c r="J2122" i="1"/>
  <c r="J2123" i="1"/>
  <c r="J2124" i="1"/>
  <c r="J2125" i="1"/>
  <c r="J2126" i="1"/>
  <c r="J2127" i="1"/>
  <c r="J2128" i="1"/>
  <c r="J2129" i="1"/>
  <c r="J2130" i="1"/>
  <c r="J2131" i="1"/>
  <c r="J2132" i="1"/>
  <c r="J2133" i="1"/>
  <c r="J2134" i="1"/>
  <c r="J2135" i="1"/>
  <c r="J2136" i="1"/>
  <c r="J2137" i="1"/>
  <c r="J2138" i="1"/>
  <c r="J2139" i="1"/>
  <c r="J2140" i="1"/>
  <c r="J2141" i="1"/>
  <c r="J2142" i="1"/>
  <c r="J2143" i="1"/>
  <c r="J2144" i="1"/>
  <c r="J2145" i="1"/>
  <c r="J2146" i="1"/>
  <c r="J2147" i="1"/>
  <c r="J2148" i="1"/>
  <c r="J2149" i="1"/>
  <c r="J2150" i="1"/>
  <c r="J2151" i="1"/>
  <c r="J2152" i="1"/>
  <c r="J2153" i="1"/>
  <c r="J2154" i="1"/>
  <c r="J2155" i="1"/>
  <c r="J2156" i="1"/>
  <c r="J2157" i="1"/>
  <c r="J2158" i="1"/>
  <c r="J2159" i="1"/>
  <c r="J2160" i="1"/>
  <c r="J2161" i="1"/>
  <c r="J2162" i="1"/>
  <c r="J2163" i="1"/>
  <c r="J2164" i="1"/>
  <c r="J2165" i="1"/>
  <c r="J2166" i="1"/>
  <c r="J2167" i="1"/>
  <c r="J2168" i="1"/>
  <c r="J2169" i="1"/>
  <c r="J2170" i="1"/>
  <c r="J2171" i="1"/>
  <c r="J2172" i="1"/>
  <c r="J2173" i="1"/>
  <c r="J2174" i="1"/>
  <c r="J2175" i="1"/>
  <c r="J2176" i="1"/>
  <c r="J2177" i="1"/>
  <c r="J2178" i="1"/>
  <c r="J2179" i="1"/>
  <c r="J2180" i="1"/>
  <c r="J2181" i="1"/>
  <c r="J2182" i="1"/>
  <c r="J2183" i="1"/>
  <c r="J2184" i="1"/>
  <c r="J2185" i="1"/>
  <c r="J2186" i="1"/>
  <c r="J2187" i="1"/>
  <c r="J2188" i="1"/>
  <c r="J2189" i="1"/>
  <c r="J2190" i="1"/>
  <c r="J2191" i="1"/>
  <c r="J2192" i="1"/>
  <c r="J2193" i="1"/>
  <c r="J2194" i="1"/>
  <c r="J2195" i="1"/>
  <c r="J2196" i="1"/>
  <c r="J2197" i="1"/>
  <c r="J2198" i="1"/>
  <c r="J2199" i="1"/>
  <c r="J2200" i="1"/>
  <c r="J2201" i="1"/>
  <c r="J2202" i="1"/>
  <c r="J2203" i="1"/>
  <c r="J2204" i="1"/>
  <c r="J2205" i="1"/>
  <c r="J2206" i="1"/>
  <c r="J2207" i="1"/>
  <c r="J2208" i="1"/>
  <c r="J2209" i="1"/>
  <c r="J2210" i="1"/>
  <c r="J2211" i="1"/>
  <c r="J2212" i="1"/>
  <c r="J2213" i="1"/>
  <c r="J2214" i="1"/>
  <c r="J2215" i="1"/>
  <c r="J2216" i="1"/>
  <c r="J2217" i="1"/>
  <c r="J2218" i="1"/>
  <c r="J2219" i="1"/>
  <c r="J2220" i="1"/>
  <c r="J2221" i="1"/>
  <c r="J2222" i="1"/>
  <c r="J2223" i="1"/>
  <c r="J2224" i="1"/>
  <c r="J2225" i="1"/>
  <c r="J2226" i="1"/>
  <c r="J2227" i="1"/>
  <c r="J2228" i="1"/>
  <c r="J2229" i="1"/>
  <c r="J2230" i="1"/>
  <c r="J2231" i="1"/>
  <c r="J2232" i="1"/>
  <c r="J2233" i="1"/>
  <c r="J2234" i="1"/>
  <c r="J2235" i="1"/>
  <c r="J2236" i="1"/>
  <c r="J2237" i="1"/>
  <c r="J2238" i="1"/>
  <c r="J2239" i="1"/>
  <c r="J2240" i="1"/>
  <c r="J2241" i="1"/>
  <c r="J2242" i="1"/>
  <c r="J2243" i="1"/>
  <c r="J2244" i="1"/>
  <c r="J2245" i="1"/>
  <c r="J2246" i="1"/>
  <c r="J2247" i="1"/>
  <c r="J2248" i="1"/>
  <c r="J2249" i="1"/>
  <c r="J2250" i="1"/>
  <c r="J2251" i="1"/>
  <c r="J2252" i="1"/>
  <c r="J2253" i="1"/>
  <c r="J2254" i="1"/>
  <c r="J2255" i="1"/>
  <c r="J2256" i="1"/>
  <c r="J2257" i="1"/>
  <c r="J2258" i="1"/>
  <c r="J2259" i="1"/>
  <c r="J2260" i="1"/>
  <c r="J2261" i="1"/>
  <c r="J2262" i="1"/>
  <c r="J2263" i="1"/>
  <c r="J2264" i="1"/>
  <c r="J2265" i="1"/>
  <c r="J2266" i="1"/>
  <c r="J2267" i="1"/>
  <c r="J2268" i="1"/>
  <c r="J2269" i="1"/>
  <c r="J2270" i="1"/>
  <c r="J2271" i="1"/>
  <c r="J2272" i="1"/>
  <c r="J2273" i="1"/>
  <c r="J2274" i="1"/>
  <c r="J2275" i="1"/>
  <c r="J2276" i="1"/>
  <c r="J2277" i="1"/>
  <c r="J2278" i="1"/>
  <c r="J2279" i="1"/>
  <c r="J2280" i="1"/>
  <c r="J2281" i="1"/>
  <c r="J2282" i="1"/>
  <c r="J2283" i="1"/>
  <c r="J2284" i="1"/>
  <c r="J2285" i="1"/>
  <c r="J2286" i="1"/>
  <c r="J2287" i="1"/>
  <c r="J2288" i="1"/>
  <c r="J2289" i="1"/>
  <c r="J2290" i="1"/>
  <c r="J2291" i="1"/>
  <c r="J2292" i="1"/>
  <c r="J2293" i="1"/>
  <c r="J2294" i="1"/>
  <c r="J2295" i="1"/>
  <c r="J2296" i="1"/>
  <c r="J2297" i="1"/>
  <c r="J2298" i="1"/>
  <c r="J2299" i="1"/>
  <c r="J2300" i="1"/>
  <c r="J2301" i="1"/>
  <c r="J2302" i="1"/>
  <c r="J2303" i="1"/>
  <c r="J2304" i="1"/>
  <c r="J2305" i="1"/>
  <c r="J2306" i="1"/>
  <c r="J2307" i="1"/>
  <c r="J2308" i="1"/>
  <c r="J2309" i="1"/>
  <c r="J2310" i="1"/>
  <c r="J2311" i="1"/>
  <c r="J2312" i="1"/>
  <c r="J2313" i="1"/>
  <c r="J2314" i="1"/>
  <c r="J2315" i="1"/>
  <c r="J2316" i="1"/>
  <c r="J2317" i="1"/>
  <c r="J2318" i="1"/>
  <c r="J2319" i="1"/>
  <c r="J2320" i="1"/>
  <c r="J2321" i="1"/>
  <c r="J2322" i="1"/>
  <c r="J2323" i="1"/>
  <c r="J2324" i="1"/>
  <c r="J2325" i="1"/>
  <c r="J2326" i="1"/>
  <c r="J2327" i="1"/>
  <c r="J2328" i="1"/>
  <c r="J2329" i="1"/>
  <c r="J2330" i="1"/>
  <c r="J2331" i="1"/>
  <c r="J2332" i="1"/>
  <c r="J2333" i="1"/>
  <c r="J2334" i="1"/>
  <c r="J2335" i="1"/>
  <c r="J2336" i="1"/>
  <c r="J2337" i="1"/>
  <c r="J2338" i="1"/>
  <c r="J2339" i="1"/>
  <c r="J2340" i="1"/>
  <c r="J2341" i="1"/>
  <c r="J2342" i="1"/>
  <c r="J2343" i="1"/>
  <c r="J2344" i="1"/>
  <c r="J2345" i="1"/>
  <c r="J2346" i="1"/>
  <c r="J2347" i="1"/>
  <c r="J2348" i="1"/>
  <c r="J2349" i="1"/>
  <c r="J2350" i="1"/>
  <c r="J2351" i="1"/>
  <c r="J2352" i="1"/>
  <c r="J2353" i="1"/>
  <c r="J2354" i="1"/>
  <c r="J2355" i="1"/>
  <c r="J2356" i="1"/>
  <c r="J2357" i="1"/>
  <c r="J2358" i="1"/>
  <c r="J2359" i="1"/>
  <c r="J2360" i="1"/>
  <c r="J2361" i="1"/>
  <c r="J2362" i="1"/>
  <c r="J2363" i="1"/>
  <c r="J2364" i="1"/>
  <c r="J2365" i="1"/>
  <c r="J2366" i="1"/>
  <c r="J2367" i="1"/>
  <c r="J2368" i="1"/>
  <c r="J2369" i="1"/>
  <c r="J2370" i="1"/>
  <c r="J2371" i="1"/>
  <c r="J2372" i="1"/>
  <c r="J2373" i="1"/>
  <c r="J2374" i="1"/>
  <c r="J2375" i="1"/>
  <c r="J2376" i="1"/>
  <c r="J2377" i="1"/>
  <c r="J2378" i="1"/>
  <c r="J2379" i="1"/>
  <c r="J2380" i="1"/>
  <c r="J2381" i="1"/>
  <c r="J2382" i="1"/>
  <c r="J2383" i="1"/>
  <c r="J2384" i="1"/>
  <c r="J2385" i="1"/>
  <c r="J2386" i="1"/>
  <c r="J2387" i="1"/>
  <c r="J2388" i="1"/>
  <c r="J2389" i="1"/>
  <c r="J2390" i="1"/>
  <c r="J2391" i="1"/>
  <c r="J2392" i="1"/>
  <c r="J2393" i="1"/>
  <c r="J2394" i="1"/>
  <c r="J2395" i="1"/>
  <c r="J2396" i="1"/>
  <c r="J2397" i="1"/>
  <c r="J2398" i="1"/>
  <c r="J2399" i="1"/>
  <c r="J2400" i="1"/>
  <c r="J2401" i="1"/>
  <c r="J2402" i="1"/>
  <c r="J2403" i="1"/>
  <c r="J2404" i="1"/>
  <c r="J2405" i="1"/>
  <c r="J2406" i="1"/>
  <c r="J2407" i="1"/>
  <c r="J2408" i="1"/>
  <c r="J2409" i="1"/>
  <c r="J2410" i="1"/>
  <c r="J2411" i="1"/>
  <c r="J2412" i="1"/>
  <c r="J2413" i="1"/>
  <c r="J2414" i="1"/>
  <c r="J2415" i="1"/>
  <c r="J2416" i="1"/>
  <c r="J2417" i="1"/>
  <c r="J2418" i="1"/>
  <c r="J2419" i="1"/>
  <c r="J2420" i="1"/>
  <c r="J2421" i="1"/>
  <c r="J2422" i="1"/>
  <c r="J2423" i="1"/>
  <c r="J2424" i="1"/>
  <c r="J2425" i="1"/>
  <c r="J2426" i="1"/>
  <c r="J2427" i="1"/>
  <c r="J2428" i="1"/>
  <c r="J2429" i="1"/>
  <c r="J2430" i="1"/>
  <c r="J2431" i="1"/>
  <c r="J2432" i="1"/>
  <c r="J2433" i="1"/>
  <c r="J2434" i="1"/>
  <c r="J2435" i="1"/>
  <c r="J2436" i="1"/>
  <c r="J2437" i="1"/>
  <c r="J2438" i="1"/>
  <c r="J2439" i="1"/>
  <c r="J2440" i="1"/>
  <c r="J2441" i="1"/>
  <c r="J2442" i="1"/>
  <c r="J2443" i="1"/>
  <c r="J2444" i="1"/>
  <c r="J2445" i="1"/>
  <c r="J2446" i="1"/>
  <c r="J2447" i="1"/>
  <c r="J2448" i="1"/>
  <c r="J2449" i="1"/>
  <c r="J2450" i="1"/>
  <c r="J2451" i="1"/>
  <c r="J2452" i="1"/>
  <c r="J2453" i="1"/>
  <c r="J2454" i="1"/>
  <c r="J2455" i="1"/>
  <c r="J2456" i="1"/>
  <c r="J2457" i="1"/>
  <c r="J2458" i="1"/>
  <c r="J2459" i="1"/>
  <c r="J2460" i="1"/>
  <c r="J2461" i="1"/>
  <c r="J2462" i="1"/>
  <c r="J2463" i="1"/>
  <c r="J2464" i="1"/>
  <c r="J2465" i="1"/>
  <c r="J2466" i="1"/>
  <c r="J2467" i="1"/>
  <c r="J2468" i="1"/>
  <c r="J2469" i="1"/>
  <c r="J2470" i="1"/>
  <c r="J2471" i="1"/>
  <c r="J2472" i="1"/>
  <c r="J2473" i="1"/>
  <c r="J2474" i="1"/>
  <c r="J2475" i="1"/>
  <c r="J2476" i="1"/>
  <c r="J2477" i="1"/>
  <c r="J2478" i="1"/>
  <c r="J2479" i="1"/>
  <c r="J2480" i="1"/>
  <c r="J2481" i="1"/>
  <c r="J2482" i="1"/>
  <c r="J2483" i="1"/>
  <c r="J2484" i="1"/>
  <c r="J2485" i="1"/>
  <c r="J2486" i="1"/>
  <c r="J2487" i="1"/>
  <c r="J2488" i="1"/>
  <c r="J2489" i="1"/>
  <c r="J2490" i="1"/>
  <c r="J2491" i="1"/>
  <c r="J2492" i="1"/>
  <c r="J2493" i="1"/>
  <c r="J2494" i="1"/>
  <c r="J2495" i="1"/>
  <c r="J2496" i="1"/>
  <c r="J2497" i="1"/>
  <c r="J2498" i="1"/>
  <c r="J2499" i="1"/>
  <c r="J2500" i="1"/>
  <c r="J2501" i="1"/>
  <c r="J2502" i="1"/>
  <c r="J2503" i="1"/>
  <c r="J2504" i="1"/>
  <c r="J2505" i="1"/>
  <c r="J2506" i="1"/>
  <c r="J2507" i="1"/>
  <c r="J2508" i="1"/>
  <c r="J2509" i="1"/>
  <c r="J2510" i="1"/>
  <c r="J2511" i="1"/>
  <c r="J2512" i="1"/>
  <c r="J2513" i="1"/>
  <c r="J2514" i="1"/>
  <c r="J2515" i="1"/>
  <c r="J2516" i="1"/>
  <c r="J2517" i="1"/>
  <c r="J2518" i="1"/>
  <c r="J2519" i="1"/>
  <c r="J2520" i="1"/>
  <c r="J2521" i="1"/>
  <c r="J2522" i="1"/>
  <c r="J2523" i="1"/>
  <c r="J2524" i="1"/>
  <c r="J2525" i="1"/>
  <c r="J2526" i="1"/>
  <c r="J2527" i="1"/>
  <c r="J2528" i="1"/>
  <c r="J2529" i="1"/>
  <c r="J2530" i="1"/>
  <c r="J2531" i="1"/>
  <c r="J2532" i="1"/>
  <c r="J2533" i="1"/>
  <c r="J2534" i="1"/>
  <c r="J2535" i="1"/>
  <c r="J2536" i="1"/>
  <c r="J2537" i="1"/>
  <c r="J2538" i="1"/>
  <c r="J2539" i="1"/>
  <c r="J2540" i="1"/>
  <c r="J2541" i="1"/>
  <c r="J2542" i="1"/>
  <c r="J2543" i="1"/>
  <c r="J2544" i="1"/>
  <c r="J2545" i="1"/>
  <c r="J2546" i="1"/>
  <c r="J2547" i="1"/>
  <c r="J2548" i="1"/>
  <c r="J2549" i="1"/>
  <c r="J2550" i="1"/>
  <c r="J2551" i="1"/>
  <c r="J2552" i="1"/>
  <c r="J2553" i="1"/>
  <c r="J2554" i="1"/>
  <c r="J2555" i="1"/>
  <c r="J2556" i="1"/>
  <c r="J2557" i="1"/>
  <c r="J2558" i="1"/>
  <c r="J2559" i="1"/>
  <c r="J2560" i="1"/>
  <c r="J2561" i="1"/>
  <c r="J2562" i="1"/>
  <c r="J2563" i="1"/>
  <c r="J2564" i="1"/>
  <c r="J2565" i="1"/>
  <c r="J2566" i="1"/>
  <c r="J2567" i="1"/>
  <c r="J2568" i="1"/>
  <c r="J2569" i="1"/>
  <c r="J2570" i="1"/>
  <c r="J2571" i="1"/>
  <c r="J2572" i="1"/>
  <c r="J2573" i="1"/>
  <c r="J2574" i="1"/>
  <c r="J2575" i="1"/>
  <c r="J2576" i="1"/>
  <c r="J2577" i="1"/>
  <c r="J2578" i="1"/>
  <c r="J2579" i="1"/>
  <c r="J2580" i="1"/>
  <c r="J2581" i="1"/>
  <c r="J2582" i="1"/>
  <c r="J2583" i="1"/>
  <c r="J2584" i="1"/>
  <c r="J2585" i="1"/>
  <c r="J2586" i="1"/>
  <c r="J2587" i="1"/>
  <c r="J2588" i="1"/>
  <c r="J2589" i="1"/>
  <c r="J2590" i="1"/>
  <c r="J2591" i="1"/>
  <c r="J2592" i="1"/>
  <c r="J2593" i="1"/>
  <c r="J2594" i="1"/>
  <c r="J2595" i="1"/>
  <c r="J2596" i="1"/>
  <c r="J2597" i="1"/>
  <c r="J2598" i="1"/>
  <c r="J2599" i="1"/>
  <c r="J2600" i="1"/>
  <c r="J2601" i="1"/>
  <c r="J2602" i="1"/>
  <c r="J2603" i="1"/>
  <c r="J2604" i="1"/>
  <c r="J2605" i="1"/>
  <c r="J2606" i="1"/>
  <c r="J2607" i="1"/>
  <c r="J2608" i="1"/>
  <c r="J2609" i="1"/>
  <c r="J2610" i="1"/>
  <c r="J2611" i="1"/>
  <c r="J2612" i="1"/>
  <c r="J2613" i="1"/>
  <c r="J2614" i="1"/>
  <c r="J2615" i="1"/>
  <c r="J2616" i="1"/>
  <c r="J2617" i="1"/>
  <c r="J2618" i="1"/>
  <c r="J2619" i="1"/>
  <c r="J2620" i="1"/>
  <c r="J2621" i="1"/>
  <c r="J2622" i="1"/>
  <c r="J2623" i="1"/>
  <c r="J2624" i="1"/>
  <c r="J2625" i="1"/>
  <c r="J2626" i="1"/>
  <c r="J2627" i="1"/>
  <c r="J2628" i="1"/>
  <c r="J2629" i="1"/>
  <c r="J2630" i="1"/>
  <c r="J2631" i="1"/>
  <c r="J2632" i="1"/>
  <c r="J2633" i="1"/>
  <c r="J2634" i="1"/>
  <c r="J2635" i="1"/>
  <c r="J2636" i="1"/>
  <c r="J2637" i="1"/>
  <c r="J2638" i="1"/>
  <c r="J2639" i="1"/>
  <c r="J2640" i="1"/>
  <c r="J2641" i="1"/>
  <c r="J2642" i="1"/>
  <c r="J2643" i="1"/>
  <c r="J2644" i="1"/>
  <c r="J2645" i="1"/>
  <c r="J2646" i="1"/>
  <c r="J2647" i="1"/>
  <c r="J2648" i="1"/>
  <c r="J2649" i="1"/>
  <c r="J2650" i="1"/>
  <c r="J2651" i="1"/>
  <c r="J2652" i="1"/>
  <c r="J2653" i="1"/>
  <c r="J2654" i="1"/>
  <c r="J2655" i="1"/>
  <c r="J2656" i="1"/>
  <c r="J2657" i="1"/>
  <c r="J2658" i="1"/>
  <c r="J2659" i="1"/>
  <c r="J2660" i="1"/>
  <c r="J2661" i="1"/>
  <c r="J2662" i="1"/>
  <c r="J2663" i="1"/>
  <c r="J2664" i="1"/>
  <c r="J2665" i="1"/>
  <c r="J2666" i="1"/>
  <c r="J2667" i="1"/>
  <c r="J2668" i="1"/>
  <c r="J2669" i="1"/>
  <c r="J2670" i="1"/>
  <c r="J2671" i="1"/>
  <c r="J2672" i="1"/>
  <c r="J2673" i="1"/>
  <c r="J2674" i="1"/>
  <c r="J2675" i="1"/>
  <c r="J2676" i="1"/>
  <c r="J2677" i="1"/>
  <c r="J2678" i="1"/>
  <c r="J2679" i="1"/>
  <c r="J2680" i="1"/>
  <c r="J2681" i="1"/>
  <c r="J2682" i="1"/>
  <c r="J2683" i="1"/>
  <c r="J2684" i="1"/>
  <c r="J2685" i="1"/>
  <c r="J2686" i="1"/>
  <c r="J2687" i="1"/>
  <c r="J2688" i="1"/>
  <c r="J2689" i="1"/>
  <c r="J2690" i="1"/>
  <c r="J2691" i="1"/>
  <c r="J2692" i="1"/>
  <c r="J2693" i="1"/>
  <c r="J2694" i="1"/>
  <c r="J2695" i="1"/>
  <c r="J2696" i="1"/>
  <c r="J2697" i="1"/>
  <c r="J2698" i="1"/>
  <c r="J2699" i="1"/>
  <c r="J2700" i="1"/>
  <c r="J2701" i="1"/>
  <c r="J2702" i="1"/>
  <c r="J2703" i="1"/>
  <c r="J2704" i="1"/>
  <c r="J2705" i="1"/>
  <c r="J2706" i="1"/>
  <c r="J2707" i="1"/>
  <c r="J2708" i="1"/>
  <c r="J2709" i="1"/>
  <c r="J2710" i="1"/>
  <c r="J2711" i="1"/>
  <c r="J2712" i="1"/>
  <c r="J2713" i="1"/>
  <c r="J2714" i="1"/>
  <c r="J2715" i="1"/>
  <c r="J2716" i="1"/>
  <c r="J2717" i="1"/>
  <c r="J2718" i="1"/>
  <c r="J2719" i="1"/>
  <c r="J2720" i="1"/>
  <c r="J2721" i="1"/>
  <c r="J2722" i="1"/>
  <c r="J2723" i="1"/>
  <c r="J2724" i="1"/>
  <c r="J2725" i="1"/>
  <c r="J2726" i="1"/>
  <c r="J2727" i="1"/>
  <c r="J2728" i="1"/>
  <c r="J2729" i="1"/>
  <c r="J2730" i="1"/>
  <c r="J2731" i="1"/>
  <c r="J2732" i="1"/>
  <c r="J2733" i="1"/>
  <c r="J2734" i="1"/>
  <c r="J2735" i="1"/>
  <c r="J2736" i="1"/>
  <c r="J2737" i="1"/>
  <c r="J2738" i="1"/>
  <c r="J2739" i="1"/>
  <c r="J2740" i="1"/>
  <c r="J2741" i="1"/>
  <c r="J2742" i="1"/>
  <c r="J2743" i="1"/>
  <c r="J2744" i="1"/>
  <c r="J2745" i="1"/>
  <c r="J2746" i="1"/>
  <c r="J2747" i="1"/>
  <c r="J2748" i="1"/>
  <c r="J2749" i="1"/>
  <c r="J2750" i="1"/>
  <c r="J2751" i="1"/>
  <c r="J2752" i="1"/>
  <c r="J2753" i="1"/>
  <c r="J2754" i="1"/>
  <c r="J2755" i="1"/>
  <c r="J2756" i="1"/>
  <c r="J2757" i="1"/>
  <c r="J2758" i="1"/>
  <c r="J2759" i="1"/>
  <c r="J2760" i="1"/>
  <c r="J2761" i="1"/>
  <c r="J2762" i="1"/>
  <c r="J2763" i="1"/>
  <c r="J2764" i="1"/>
  <c r="J2765" i="1"/>
  <c r="J2766" i="1"/>
  <c r="J2767" i="1"/>
  <c r="J2768" i="1"/>
  <c r="J2769" i="1"/>
  <c r="J2770" i="1"/>
  <c r="J2771" i="1"/>
  <c r="J2772" i="1"/>
  <c r="J2773" i="1"/>
  <c r="J2774" i="1"/>
  <c r="J2775" i="1"/>
  <c r="J2776" i="1"/>
  <c r="J2777" i="1"/>
  <c r="J2778" i="1"/>
  <c r="J2779" i="1"/>
  <c r="J2780" i="1"/>
  <c r="J2781" i="1"/>
  <c r="J2782" i="1"/>
  <c r="J2783" i="1"/>
  <c r="J2784" i="1"/>
  <c r="J2785" i="1"/>
  <c r="J2786" i="1"/>
  <c r="J2787" i="1"/>
  <c r="J2788" i="1"/>
  <c r="J2789" i="1"/>
  <c r="J2790" i="1"/>
  <c r="J2791" i="1"/>
  <c r="J2792" i="1"/>
  <c r="J2793" i="1"/>
  <c r="J2794" i="1"/>
  <c r="J2795" i="1"/>
  <c r="J2796" i="1"/>
  <c r="J2797" i="1"/>
  <c r="J2798" i="1"/>
  <c r="J2799" i="1"/>
  <c r="J2800" i="1"/>
  <c r="J2801" i="1"/>
  <c r="J2802" i="1"/>
  <c r="J2803" i="1"/>
  <c r="J2804" i="1"/>
  <c r="J2805" i="1"/>
  <c r="J2806" i="1"/>
  <c r="J2807" i="1"/>
  <c r="J2808" i="1"/>
  <c r="J2809" i="1"/>
  <c r="J2810" i="1"/>
  <c r="J2811" i="1"/>
  <c r="J2812" i="1"/>
  <c r="J2813" i="1"/>
  <c r="J2814" i="1"/>
  <c r="J2815" i="1"/>
  <c r="J2816" i="1"/>
  <c r="J2817" i="1"/>
  <c r="J2818" i="1"/>
  <c r="J2819" i="1"/>
  <c r="J2820" i="1"/>
  <c r="J2821" i="1"/>
  <c r="J2822" i="1"/>
  <c r="J2823" i="1"/>
  <c r="J2824" i="1"/>
  <c r="T1" i="1" l="1"/>
  <c r="U3" i="1" s="1"/>
  <c r="K10" i="1"/>
  <c r="L10" i="1" s="1"/>
  <c r="M10" i="1" s="1"/>
  <c r="K11" i="1"/>
  <c r="L11" i="1" s="1"/>
  <c r="M11" i="1" s="1"/>
  <c r="K12" i="1"/>
  <c r="L12" i="1" s="1"/>
  <c r="M12" i="1" s="1"/>
  <c r="K13" i="1"/>
  <c r="L13" i="1" s="1"/>
  <c r="M13" i="1" s="1"/>
  <c r="K14" i="1"/>
  <c r="L14" i="1" s="1"/>
  <c r="M14" i="1" s="1"/>
  <c r="K15" i="1"/>
  <c r="L15" i="1" s="1"/>
  <c r="M15" i="1" s="1"/>
  <c r="K16" i="1"/>
  <c r="L16" i="1" s="1"/>
  <c r="M16" i="1" s="1"/>
  <c r="K17" i="1"/>
  <c r="L17" i="1" s="1"/>
  <c r="M17" i="1" s="1"/>
  <c r="K18" i="1"/>
  <c r="L18" i="1" s="1"/>
  <c r="M18" i="1" s="1"/>
  <c r="K19" i="1"/>
  <c r="L19" i="1" s="1"/>
  <c r="M19" i="1" s="1"/>
  <c r="K20" i="1"/>
  <c r="K21" i="1"/>
  <c r="L21" i="1" s="1"/>
  <c r="M21" i="1" s="1"/>
  <c r="K22" i="1"/>
  <c r="K23" i="1"/>
  <c r="K24" i="1"/>
  <c r="L24" i="1" s="1"/>
  <c r="M24" i="1" s="1"/>
  <c r="K25" i="1"/>
  <c r="L25" i="1" s="1"/>
  <c r="M25" i="1" s="1"/>
  <c r="K26" i="1"/>
  <c r="K27" i="1"/>
  <c r="L27" i="1" s="1"/>
  <c r="M27" i="1" s="1"/>
  <c r="K28" i="1"/>
  <c r="L28" i="1" s="1"/>
  <c r="M28" i="1" s="1"/>
  <c r="K29" i="1"/>
  <c r="L29" i="1" s="1"/>
  <c r="M29" i="1" s="1"/>
  <c r="K30" i="1"/>
  <c r="L30" i="1" s="1"/>
  <c r="M30" i="1" s="1"/>
  <c r="K31" i="1"/>
  <c r="L31" i="1" s="1"/>
  <c r="M31" i="1" s="1"/>
  <c r="K32" i="1"/>
  <c r="K33" i="1"/>
  <c r="L33" i="1" s="1"/>
  <c r="M33" i="1" s="1"/>
  <c r="K34" i="1"/>
  <c r="L34" i="1" s="1"/>
  <c r="M34" i="1" s="1"/>
  <c r="K35" i="1"/>
  <c r="L35" i="1" s="1"/>
  <c r="M35" i="1" s="1"/>
  <c r="K36" i="1"/>
  <c r="L36" i="1" s="1"/>
  <c r="M36" i="1" s="1"/>
  <c r="K37" i="1"/>
  <c r="L37" i="1" s="1"/>
  <c r="M37" i="1" s="1"/>
  <c r="K38" i="1"/>
  <c r="L38" i="1" s="1"/>
  <c r="M38" i="1" s="1"/>
  <c r="K39" i="1"/>
  <c r="K40" i="1"/>
  <c r="K41" i="1"/>
  <c r="L41" i="1" s="1"/>
  <c r="M41" i="1" s="1"/>
  <c r="K42" i="1"/>
  <c r="L42" i="1" s="1"/>
  <c r="M42" i="1" s="1"/>
  <c r="K43" i="1"/>
  <c r="K44" i="1"/>
  <c r="K45" i="1"/>
  <c r="L45" i="1" s="1"/>
  <c r="M45" i="1" s="1"/>
  <c r="K46" i="1"/>
  <c r="L46" i="1" s="1"/>
  <c r="M46" i="1" s="1"/>
  <c r="K47" i="1"/>
  <c r="L47" i="1" s="1"/>
  <c r="M47" i="1" s="1"/>
  <c r="K48" i="1"/>
  <c r="K49" i="1"/>
  <c r="L49" i="1" s="1"/>
  <c r="M49" i="1" s="1"/>
  <c r="K50" i="1"/>
  <c r="L50" i="1" s="1"/>
  <c r="M50" i="1" s="1"/>
  <c r="K51" i="1"/>
  <c r="L51" i="1" s="1"/>
  <c r="M51" i="1" s="1"/>
  <c r="K52" i="1"/>
  <c r="L52" i="1" s="1"/>
  <c r="M52" i="1" s="1"/>
  <c r="K53" i="1"/>
  <c r="K54" i="1"/>
  <c r="L54" i="1" s="1"/>
  <c r="M54" i="1" s="1"/>
  <c r="K55" i="1"/>
  <c r="L55" i="1" s="1"/>
  <c r="M55" i="1" s="1"/>
  <c r="K56" i="1"/>
  <c r="L56" i="1" s="1"/>
  <c r="M56" i="1" s="1"/>
  <c r="K57" i="1"/>
  <c r="L57" i="1" s="1"/>
  <c r="M57" i="1" s="1"/>
  <c r="K58" i="1"/>
  <c r="L58" i="1" s="1"/>
  <c r="M58" i="1" s="1"/>
  <c r="K59" i="1"/>
  <c r="L59" i="1" s="1"/>
  <c r="M59" i="1" s="1"/>
  <c r="K60" i="1"/>
  <c r="L60" i="1" s="1"/>
  <c r="M60" i="1" s="1"/>
  <c r="K61" i="1"/>
  <c r="L61" i="1" s="1"/>
  <c r="M61" i="1" s="1"/>
  <c r="K62" i="1"/>
  <c r="K63" i="1"/>
  <c r="K64" i="1"/>
  <c r="L64" i="1" s="1"/>
  <c r="M64" i="1" s="1"/>
  <c r="K65" i="1"/>
  <c r="K66" i="1"/>
  <c r="K67" i="1"/>
  <c r="L67" i="1" s="1"/>
  <c r="M67" i="1" s="1"/>
  <c r="K68" i="1"/>
  <c r="K69" i="1"/>
  <c r="L69" i="1" s="1"/>
  <c r="M69" i="1" s="1"/>
  <c r="K70" i="1"/>
  <c r="L70" i="1" s="1"/>
  <c r="M70" i="1" s="1"/>
  <c r="K71" i="1"/>
  <c r="L71" i="1" s="1"/>
  <c r="M71" i="1" s="1"/>
  <c r="K72" i="1"/>
  <c r="L72" i="1" s="1"/>
  <c r="M72" i="1" s="1"/>
  <c r="K73" i="1"/>
  <c r="L73" i="1" s="1"/>
  <c r="M73" i="1" s="1"/>
  <c r="K74" i="1"/>
  <c r="L74" i="1" s="1"/>
  <c r="M74" i="1" s="1"/>
  <c r="K75" i="1"/>
  <c r="L75" i="1" s="1"/>
  <c r="M75" i="1" s="1"/>
  <c r="K76" i="1"/>
  <c r="L76" i="1" s="1"/>
  <c r="M76" i="1" s="1"/>
  <c r="K77" i="1"/>
  <c r="L77" i="1" s="1"/>
  <c r="M77" i="1" s="1"/>
  <c r="K78" i="1"/>
  <c r="L78" i="1" s="1"/>
  <c r="M78" i="1" s="1"/>
  <c r="K79" i="1"/>
  <c r="L79" i="1" s="1"/>
  <c r="M79" i="1" s="1"/>
  <c r="K80" i="1"/>
  <c r="L80" i="1" s="1"/>
  <c r="M80" i="1" s="1"/>
  <c r="K81" i="1"/>
  <c r="L81" i="1" s="1"/>
  <c r="M81" i="1" s="1"/>
  <c r="K82" i="1"/>
  <c r="L82" i="1" s="1"/>
  <c r="M82" i="1" s="1"/>
  <c r="K83" i="1"/>
  <c r="L83" i="1" s="1"/>
  <c r="M83" i="1" s="1"/>
  <c r="K84" i="1"/>
  <c r="L84" i="1" s="1"/>
  <c r="M84" i="1" s="1"/>
  <c r="K85" i="1"/>
  <c r="L85" i="1" s="1"/>
  <c r="M85" i="1" s="1"/>
  <c r="K86" i="1"/>
  <c r="K87" i="1"/>
  <c r="K88" i="1"/>
  <c r="L88" i="1" s="1"/>
  <c r="M88" i="1" s="1"/>
  <c r="K89" i="1"/>
  <c r="L89" i="1" s="1"/>
  <c r="M89" i="1" s="1"/>
  <c r="K90" i="1"/>
  <c r="L90" i="1" s="1"/>
  <c r="M90" i="1" s="1"/>
  <c r="K91" i="1"/>
  <c r="L91" i="1" s="1"/>
  <c r="M91" i="1" s="1"/>
  <c r="K92" i="1"/>
  <c r="K93" i="1"/>
  <c r="L93" i="1" s="1"/>
  <c r="M93" i="1" s="1"/>
  <c r="K94" i="1"/>
  <c r="K95" i="1"/>
  <c r="L95" i="1" s="1"/>
  <c r="M95" i="1" s="1"/>
  <c r="K96" i="1"/>
  <c r="L96" i="1" s="1"/>
  <c r="M96" i="1" s="1"/>
  <c r="K97" i="1"/>
  <c r="L97" i="1" s="1"/>
  <c r="M97" i="1" s="1"/>
  <c r="K98" i="1"/>
  <c r="L98" i="1" s="1"/>
  <c r="M98" i="1" s="1"/>
  <c r="K99" i="1"/>
  <c r="L99" i="1" s="1"/>
  <c r="M99" i="1" s="1"/>
  <c r="K100" i="1"/>
  <c r="L100" i="1" s="1"/>
  <c r="M100" i="1" s="1"/>
  <c r="K101" i="1"/>
  <c r="K102" i="1"/>
  <c r="K103" i="1"/>
  <c r="K104" i="1"/>
  <c r="L104" i="1" s="1"/>
  <c r="M104" i="1" s="1"/>
  <c r="K105" i="1"/>
  <c r="L105" i="1" s="1"/>
  <c r="M105" i="1" s="1"/>
  <c r="K106" i="1"/>
  <c r="L106" i="1" s="1"/>
  <c r="M106" i="1" s="1"/>
  <c r="K107" i="1"/>
  <c r="L107" i="1" s="1"/>
  <c r="M107" i="1" s="1"/>
  <c r="K108" i="1"/>
  <c r="L108" i="1" s="1"/>
  <c r="M108" i="1" s="1"/>
  <c r="K109" i="1"/>
  <c r="L109" i="1" s="1"/>
  <c r="M109" i="1" s="1"/>
  <c r="K110" i="1"/>
  <c r="L110" i="1" s="1"/>
  <c r="M110" i="1" s="1"/>
  <c r="K111" i="1"/>
  <c r="L111" i="1" s="1"/>
  <c r="M111" i="1" s="1"/>
  <c r="K112" i="1"/>
  <c r="L112" i="1" s="1"/>
  <c r="M112" i="1" s="1"/>
  <c r="K113" i="1"/>
  <c r="K114" i="1"/>
  <c r="L114" i="1" s="1"/>
  <c r="M114" i="1" s="1"/>
  <c r="K115" i="1"/>
  <c r="L115" i="1" s="1"/>
  <c r="M115" i="1" s="1"/>
  <c r="K116" i="1"/>
  <c r="L116" i="1" s="1"/>
  <c r="M116" i="1" s="1"/>
  <c r="K117" i="1"/>
  <c r="L117" i="1" s="1"/>
  <c r="M117" i="1" s="1"/>
  <c r="K118" i="1"/>
  <c r="L118" i="1" s="1"/>
  <c r="M118" i="1" s="1"/>
  <c r="K119" i="1"/>
  <c r="L119" i="1" s="1"/>
  <c r="M119" i="1" s="1"/>
  <c r="K120" i="1"/>
  <c r="L120" i="1" s="1"/>
  <c r="M120" i="1" s="1"/>
  <c r="K121" i="1"/>
  <c r="L121" i="1" s="1"/>
  <c r="M121" i="1" s="1"/>
  <c r="K122" i="1"/>
  <c r="L122" i="1" s="1"/>
  <c r="M122" i="1" s="1"/>
  <c r="K123" i="1"/>
  <c r="L123" i="1" s="1"/>
  <c r="M123" i="1" s="1"/>
  <c r="K124" i="1"/>
  <c r="K125" i="1"/>
  <c r="L125" i="1" s="1"/>
  <c r="M125" i="1" s="1"/>
  <c r="K126" i="1"/>
  <c r="L126" i="1" s="1"/>
  <c r="M126" i="1" s="1"/>
  <c r="K127" i="1"/>
  <c r="L127" i="1" s="1"/>
  <c r="M127" i="1" s="1"/>
  <c r="K128" i="1"/>
  <c r="K129" i="1"/>
  <c r="K130" i="1"/>
  <c r="L130" i="1" s="1"/>
  <c r="M130" i="1" s="1"/>
  <c r="K131" i="1"/>
  <c r="L131" i="1" s="1"/>
  <c r="M131" i="1" s="1"/>
  <c r="K132" i="1"/>
  <c r="K133" i="1"/>
  <c r="K134" i="1"/>
  <c r="L134" i="1" s="1"/>
  <c r="M134" i="1" s="1"/>
  <c r="K135" i="1"/>
  <c r="L135" i="1" s="1"/>
  <c r="M135" i="1" s="1"/>
  <c r="K136" i="1"/>
  <c r="L136" i="1" s="1"/>
  <c r="M136" i="1" s="1"/>
  <c r="K137" i="1"/>
  <c r="L137" i="1" s="1"/>
  <c r="M137" i="1" s="1"/>
  <c r="K138" i="1"/>
  <c r="K139" i="1"/>
  <c r="L139" i="1" s="1"/>
  <c r="M139" i="1" s="1"/>
  <c r="K140" i="1"/>
  <c r="K141" i="1"/>
  <c r="L141" i="1" s="1"/>
  <c r="M141" i="1" s="1"/>
  <c r="K142" i="1"/>
  <c r="L142" i="1" s="1"/>
  <c r="M142" i="1" s="1"/>
  <c r="K143" i="1"/>
  <c r="L143" i="1" s="1"/>
  <c r="M143" i="1" s="1"/>
  <c r="K144" i="1"/>
  <c r="L144" i="1" s="1"/>
  <c r="M144" i="1" s="1"/>
  <c r="K145" i="1"/>
  <c r="L145" i="1" s="1"/>
  <c r="M145" i="1" s="1"/>
  <c r="K146" i="1"/>
  <c r="K147" i="1"/>
  <c r="K148" i="1"/>
  <c r="L148" i="1" s="1"/>
  <c r="M148" i="1" s="1"/>
  <c r="K149" i="1"/>
  <c r="L149" i="1" s="1"/>
  <c r="M149" i="1" s="1"/>
  <c r="K150" i="1"/>
  <c r="L150" i="1" s="1"/>
  <c r="M150" i="1" s="1"/>
  <c r="K151" i="1"/>
  <c r="L151" i="1" s="1"/>
  <c r="M151" i="1" s="1"/>
  <c r="K152" i="1"/>
  <c r="L152" i="1" s="1"/>
  <c r="M152" i="1" s="1"/>
  <c r="K153" i="1"/>
  <c r="L153" i="1" s="1"/>
  <c r="M153" i="1" s="1"/>
  <c r="K154" i="1"/>
  <c r="L154" i="1" s="1"/>
  <c r="M154" i="1" s="1"/>
  <c r="K155" i="1"/>
  <c r="L155" i="1" s="1"/>
  <c r="M155" i="1" s="1"/>
  <c r="K156" i="1"/>
  <c r="K157" i="1"/>
  <c r="L157" i="1" s="1"/>
  <c r="M157" i="1" s="1"/>
  <c r="K158" i="1"/>
  <c r="K159" i="1"/>
  <c r="L159" i="1" s="1"/>
  <c r="M159" i="1" s="1"/>
  <c r="K160" i="1"/>
  <c r="K161" i="1"/>
  <c r="L161" i="1" s="1"/>
  <c r="M161" i="1" s="1"/>
  <c r="K162" i="1"/>
  <c r="L162" i="1" s="1"/>
  <c r="M162" i="1" s="1"/>
  <c r="K163" i="1"/>
  <c r="L163" i="1" s="1"/>
  <c r="M163" i="1" s="1"/>
  <c r="K164" i="1"/>
  <c r="K165" i="1"/>
  <c r="L165" i="1" s="1"/>
  <c r="M165" i="1" s="1"/>
  <c r="K166" i="1"/>
  <c r="K167" i="1"/>
  <c r="K168" i="1"/>
  <c r="L168" i="1" s="1"/>
  <c r="M168" i="1" s="1"/>
  <c r="K169" i="1"/>
  <c r="L169" i="1" s="1"/>
  <c r="M169" i="1" s="1"/>
  <c r="K170" i="1"/>
  <c r="L170" i="1" s="1"/>
  <c r="M170" i="1" s="1"/>
  <c r="K171" i="1"/>
  <c r="L171" i="1" s="1"/>
  <c r="M171" i="1" s="1"/>
  <c r="K172" i="1"/>
  <c r="L172" i="1" s="1"/>
  <c r="M172" i="1" s="1"/>
  <c r="K173" i="1"/>
  <c r="L173" i="1" s="1"/>
  <c r="M173" i="1" s="1"/>
  <c r="K174" i="1"/>
  <c r="K175" i="1"/>
  <c r="K176" i="1"/>
  <c r="K177" i="1"/>
  <c r="L177" i="1" s="1"/>
  <c r="M177" i="1" s="1"/>
  <c r="K178" i="1"/>
  <c r="L178" i="1" s="1"/>
  <c r="M178" i="1" s="1"/>
  <c r="K179" i="1"/>
  <c r="K180" i="1"/>
  <c r="K181" i="1"/>
  <c r="K182" i="1"/>
  <c r="K183" i="1"/>
  <c r="K184" i="1"/>
  <c r="L184" i="1" s="1"/>
  <c r="M184" i="1" s="1"/>
  <c r="K185" i="1"/>
  <c r="L185" i="1" s="1"/>
  <c r="M185" i="1" s="1"/>
  <c r="K186" i="1"/>
  <c r="K187" i="1"/>
  <c r="L187" i="1" s="1"/>
  <c r="M187" i="1" s="1"/>
  <c r="K188" i="1"/>
  <c r="L188" i="1" s="1"/>
  <c r="M188" i="1" s="1"/>
  <c r="K189" i="1"/>
  <c r="L189" i="1" s="1"/>
  <c r="M189" i="1" s="1"/>
  <c r="K190" i="1"/>
  <c r="L190" i="1" s="1"/>
  <c r="M190" i="1" s="1"/>
  <c r="K191" i="1"/>
  <c r="L191" i="1" s="1"/>
  <c r="M191" i="1" s="1"/>
  <c r="K192" i="1"/>
  <c r="L192" i="1" s="1"/>
  <c r="M192" i="1" s="1"/>
  <c r="K193" i="1"/>
  <c r="K194" i="1"/>
  <c r="L194" i="1" s="1"/>
  <c r="M194" i="1" s="1"/>
  <c r="K195" i="1"/>
  <c r="L195" i="1" s="1"/>
  <c r="M195" i="1" s="1"/>
  <c r="K196" i="1"/>
  <c r="L196" i="1" s="1"/>
  <c r="M196" i="1" s="1"/>
  <c r="K197" i="1"/>
  <c r="K198" i="1"/>
  <c r="L198" i="1" s="1"/>
  <c r="M198" i="1" s="1"/>
  <c r="K199" i="1"/>
  <c r="L199" i="1" s="1"/>
  <c r="M199" i="1" s="1"/>
  <c r="K200" i="1"/>
  <c r="L200" i="1" s="1"/>
  <c r="M200" i="1" s="1"/>
  <c r="K201" i="1"/>
  <c r="L201" i="1" s="1"/>
  <c r="M201" i="1" s="1"/>
  <c r="K202" i="1"/>
  <c r="L202" i="1" s="1"/>
  <c r="M202" i="1" s="1"/>
  <c r="K203" i="1"/>
  <c r="L203" i="1" s="1"/>
  <c r="M203" i="1" s="1"/>
  <c r="K204" i="1"/>
  <c r="L204" i="1" s="1"/>
  <c r="M204" i="1" s="1"/>
  <c r="K205" i="1"/>
  <c r="L205" i="1" s="1"/>
  <c r="M205" i="1" s="1"/>
  <c r="K206" i="1"/>
  <c r="L206" i="1" s="1"/>
  <c r="M206" i="1" s="1"/>
  <c r="K207" i="1"/>
  <c r="L207" i="1" s="1"/>
  <c r="M207" i="1" s="1"/>
  <c r="K208" i="1"/>
  <c r="L208" i="1" s="1"/>
  <c r="M208" i="1" s="1"/>
  <c r="K209" i="1"/>
  <c r="K210" i="1"/>
  <c r="L210" i="1" s="1"/>
  <c r="M210" i="1" s="1"/>
  <c r="K211" i="1"/>
  <c r="L211" i="1" s="1"/>
  <c r="M211" i="1" s="1"/>
  <c r="K212" i="1"/>
  <c r="L212" i="1" s="1"/>
  <c r="M212" i="1" s="1"/>
  <c r="K213" i="1"/>
  <c r="L213" i="1" s="1"/>
  <c r="M213" i="1" s="1"/>
  <c r="K214" i="1"/>
  <c r="L214" i="1" s="1"/>
  <c r="M214" i="1" s="1"/>
  <c r="K215" i="1"/>
  <c r="L215" i="1" s="1"/>
  <c r="M215" i="1" s="1"/>
  <c r="K216" i="1"/>
  <c r="L216" i="1" s="1"/>
  <c r="M216" i="1" s="1"/>
  <c r="K217" i="1"/>
  <c r="L217" i="1" s="1"/>
  <c r="M217" i="1" s="1"/>
  <c r="K218" i="1"/>
  <c r="K219" i="1"/>
  <c r="L219" i="1" s="1"/>
  <c r="M219" i="1" s="1"/>
  <c r="K220" i="1"/>
  <c r="L220" i="1" s="1"/>
  <c r="M220" i="1" s="1"/>
  <c r="K221" i="1"/>
  <c r="L221" i="1" s="1"/>
  <c r="M221" i="1" s="1"/>
  <c r="K222" i="1"/>
  <c r="K223" i="1"/>
  <c r="L223" i="1" s="1"/>
  <c r="M223" i="1" s="1"/>
  <c r="K224" i="1"/>
  <c r="L224" i="1" s="1"/>
  <c r="M224" i="1" s="1"/>
  <c r="K225" i="1"/>
  <c r="L225" i="1" s="1"/>
  <c r="M225" i="1" s="1"/>
  <c r="K226" i="1"/>
  <c r="L226" i="1" s="1"/>
  <c r="M226" i="1" s="1"/>
  <c r="K227" i="1"/>
  <c r="L227" i="1" s="1"/>
  <c r="M227" i="1" s="1"/>
  <c r="K228" i="1"/>
  <c r="L228" i="1" s="1"/>
  <c r="M228" i="1" s="1"/>
  <c r="K229" i="1"/>
  <c r="L229" i="1" s="1"/>
  <c r="M229" i="1" s="1"/>
  <c r="K230" i="1"/>
  <c r="L230" i="1" s="1"/>
  <c r="M230" i="1" s="1"/>
  <c r="K231" i="1"/>
  <c r="L231" i="1" s="1"/>
  <c r="M231" i="1" s="1"/>
  <c r="K232" i="1"/>
  <c r="L232" i="1" s="1"/>
  <c r="M232" i="1" s="1"/>
  <c r="K233" i="1"/>
  <c r="L233" i="1" s="1"/>
  <c r="M233" i="1" s="1"/>
  <c r="K234" i="1"/>
  <c r="K235" i="1"/>
  <c r="L235" i="1" s="1"/>
  <c r="M235" i="1" s="1"/>
  <c r="K236" i="1"/>
  <c r="K237" i="1"/>
  <c r="L237" i="1" s="1"/>
  <c r="M237" i="1" s="1"/>
  <c r="K238" i="1"/>
  <c r="L238" i="1" s="1"/>
  <c r="M238" i="1" s="1"/>
  <c r="K239" i="1"/>
  <c r="K240" i="1"/>
  <c r="L240" i="1" s="1"/>
  <c r="M240" i="1" s="1"/>
  <c r="K241" i="1"/>
  <c r="L241" i="1" s="1"/>
  <c r="M241" i="1" s="1"/>
  <c r="K242" i="1"/>
  <c r="L242" i="1" s="1"/>
  <c r="M242" i="1" s="1"/>
  <c r="K243" i="1"/>
  <c r="L243" i="1" s="1"/>
  <c r="M243" i="1" s="1"/>
  <c r="K244" i="1"/>
  <c r="L244" i="1" s="1"/>
  <c r="M244" i="1" s="1"/>
  <c r="K245" i="1"/>
  <c r="L245" i="1" s="1"/>
  <c r="M245" i="1" s="1"/>
  <c r="K246" i="1"/>
  <c r="L246" i="1" s="1"/>
  <c r="M246" i="1" s="1"/>
  <c r="K247" i="1"/>
  <c r="L247" i="1" s="1"/>
  <c r="M247" i="1" s="1"/>
  <c r="K248" i="1"/>
  <c r="L248" i="1" s="1"/>
  <c r="M248" i="1" s="1"/>
  <c r="K249" i="1"/>
  <c r="L249" i="1" s="1"/>
  <c r="M249" i="1" s="1"/>
  <c r="K250" i="1"/>
  <c r="K251" i="1"/>
  <c r="K252" i="1"/>
  <c r="L252" i="1" s="1"/>
  <c r="M252" i="1" s="1"/>
  <c r="K253" i="1"/>
  <c r="K254" i="1"/>
  <c r="L254" i="1" s="1"/>
  <c r="M254" i="1" s="1"/>
  <c r="K255" i="1"/>
  <c r="L255" i="1" s="1"/>
  <c r="M255" i="1" s="1"/>
  <c r="K256" i="1"/>
  <c r="L256" i="1" s="1"/>
  <c r="M256" i="1" s="1"/>
  <c r="K257" i="1"/>
  <c r="L257" i="1" s="1"/>
  <c r="M257" i="1" s="1"/>
  <c r="K258" i="1"/>
  <c r="L258" i="1" s="1"/>
  <c r="M258" i="1" s="1"/>
  <c r="K259" i="1"/>
  <c r="L259" i="1" s="1"/>
  <c r="M259" i="1" s="1"/>
  <c r="K260" i="1"/>
  <c r="L260" i="1" s="1"/>
  <c r="M260" i="1" s="1"/>
  <c r="K261" i="1"/>
  <c r="L261" i="1" s="1"/>
  <c r="M261" i="1" s="1"/>
  <c r="K262" i="1"/>
  <c r="L262" i="1" s="1"/>
  <c r="M262" i="1" s="1"/>
  <c r="K263" i="1"/>
  <c r="L263" i="1" s="1"/>
  <c r="M263" i="1" s="1"/>
  <c r="K264" i="1"/>
  <c r="L264" i="1" s="1"/>
  <c r="M264" i="1" s="1"/>
  <c r="K265" i="1"/>
  <c r="L265" i="1" s="1"/>
  <c r="M265" i="1" s="1"/>
  <c r="K266" i="1"/>
  <c r="L266" i="1" s="1"/>
  <c r="M266" i="1" s="1"/>
  <c r="K267" i="1"/>
  <c r="L267" i="1" s="1"/>
  <c r="M267" i="1" s="1"/>
  <c r="K268" i="1"/>
  <c r="K269" i="1"/>
  <c r="L269" i="1" s="1"/>
  <c r="M269" i="1" s="1"/>
  <c r="K270" i="1"/>
  <c r="L270" i="1" s="1"/>
  <c r="M270" i="1" s="1"/>
  <c r="K271" i="1"/>
  <c r="K272" i="1"/>
  <c r="L272" i="1" s="1"/>
  <c r="M272" i="1" s="1"/>
  <c r="K273" i="1"/>
  <c r="L273" i="1" s="1"/>
  <c r="M273" i="1" s="1"/>
  <c r="K274" i="1"/>
  <c r="L274" i="1" s="1"/>
  <c r="M274" i="1" s="1"/>
  <c r="K275" i="1"/>
  <c r="L275" i="1" s="1"/>
  <c r="M275" i="1" s="1"/>
  <c r="K276" i="1"/>
  <c r="L276" i="1" s="1"/>
  <c r="M276" i="1" s="1"/>
  <c r="K277" i="1"/>
  <c r="K278" i="1"/>
  <c r="L278" i="1" s="1"/>
  <c r="M278" i="1" s="1"/>
  <c r="K279" i="1"/>
  <c r="L279" i="1" s="1"/>
  <c r="M279" i="1" s="1"/>
  <c r="K280" i="1"/>
  <c r="K281" i="1"/>
  <c r="L281" i="1" s="1"/>
  <c r="M281" i="1" s="1"/>
  <c r="K282" i="1"/>
  <c r="K283" i="1"/>
  <c r="L283" i="1" s="1"/>
  <c r="M283" i="1" s="1"/>
  <c r="K284" i="1"/>
  <c r="L284" i="1" s="1"/>
  <c r="M284" i="1" s="1"/>
  <c r="K285" i="1"/>
  <c r="L285" i="1" s="1"/>
  <c r="M285" i="1" s="1"/>
  <c r="K286" i="1"/>
  <c r="L286" i="1" s="1"/>
  <c r="M286" i="1" s="1"/>
  <c r="K287" i="1"/>
  <c r="L287" i="1" s="1"/>
  <c r="M287" i="1" s="1"/>
  <c r="K288" i="1"/>
  <c r="L288" i="1" s="1"/>
  <c r="M288" i="1" s="1"/>
  <c r="K289" i="1"/>
  <c r="L289" i="1" s="1"/>
  <c r="M289" i="1" s="1"/>
  <c r="K290" i="1"/>
  <c r="L290" i="1" s="1"/>
  <c r="M290" i="1" s="1"/>
  <c r="K291" i="1"/>
  <c r="K292" i="1"/>
  <c r="L292" i="1" s="1"/>
  <c r="M292" i="1" s="1"/>
  <c r="K293" i="1"/>
  <c r="L293" i="1" s="1"/>
  <c r="M293" i="1" s="1"/>
  <c r="K294" i="1"/>
  <c r="K295" i="1"/>
  <c r="L295" i="1" s="1"/>
  <c r="M295" i="1" s="1"/>
  <c r="K296" i="1"/>
  <c r="L296" i="1" s="1"/>
  <c r="M296" i="1" s="1"/>
  <c r="K297" i="1"/>
  <c r="L297" i="1" s="1"/>
  <c r="M297" i="1" s="1"/>
  <c r="K298" i="1"/>
  <c r="K299" i="1"/>
  <c r="L299" i="1" s="1"/>
  <c r="M299" i="1" s="1"/>
  <c r="K300" i="1"/>
  <c r="L300" i="1" s="1"/>
  <c r="M300" i="1" s="1"/>
  <c r="K301" i="1"/>
  <c r="L301" i="1" s="1"/>
  <c r="M301" i="1" s="1"/>
  <c r="K302" i="1"/>
  <c r="L302" i="1" s="1"/>
  <c r="M302" i="1" s="1"/>
  <c r="K303" i="1"/>
  <c r="L303" i="1" s="1"/>
  <c r="M303" i="1" s="1"/>
  <c r="K304" i="1"/>
  <c r="L304" i="1" s="1"/>
  <c r="M304" i="1" s="1"/>
  <c r="K305" i="1"/>
  <c r="L305" i="1" s="1"/>
  <c r="M305" i="1" s="1"/>
  <c r="K306" i="1"/>
  <c r="K307" i="1"/>
  <c r="L307" i="1" s="1"/>
  <c r="M307" i="1" s="1"/>
  <c r="K308" i="1"/>
  <c r="L308" i="1" s="1"/>
  <c r="M308" i="1" s="1"/>
  <c r="K309" i="1"/>
  <c r="K310" i="1"/>
  <c r="L310" i="1" s="1"/>
  <c r="M310" i="1" s="1"/>
  <c r="K311" i="1"/>
  <c r="L311" i="1" s="1"/>
  <c r="M311" i="1" s="1"/>
  <c r="K312" i="1"/>
  <c r="L312" i="1" s="1"/>
  <c r="M312" i="1" s="1"/>
  <c r="K313" i="1"/>
  <c r="L313" i="1" s="1"/>
  <c r="M313" i="1" s="1"/>
  <c r="K314" i="1"/>
  <c r="L314" i="1" s="1"/>
  <c r="M314" i="1" s="1"/>
  <c r="K315" i="1"/>
  <c r="L315" i="1" s="1"/>
  <c r="M315" i="1" s="1"/>
  <c r="K316" i="1"/>
  <c r="L316" i="1" s="1"/>
  <c r="M316" i="1" s="1"/>
  <c r="K317" i="1"/>
  <c r="L317" i="1" s="1"/>
  <c r="M317" i="1" s="1"/>
  <c r="K318" i="1"/>
  <c r="L318" i="1" s="1"/>
  <c r="M318" i="1" s="1"/>
  <c r="K319" i="1"/>
  <c r="K320" i="1"/>
  <c r="L320" i="1" s="1"/>
  <c r="M320" i="1" s="1"/>
  <c r="K321" i="1"/>
  <c r="L321" i="1" s="1"/>
  <c r="M321" i="1" s="1"/>
  <c r="K322" i="1"/>
  <c r="L322" i="1" s="1"/>
  <c r="M322" i="1" s="1"/>
  <c r="K323" i="1"/>
  <c r="K324" i="1"/>
  <c r="L324" i="1" s="1"/>
  <c r="M324" i="1" s="1"/>
  <c r="K325" i="1"/>
  <c r="L325" i="1" s="1"/>
  <c r="M325" i="1" s="1"/>
  <c r="K326" i="1"/>
  <c r="L326" i="1" s="1"/>
  <c r="M326" i="1" s="1"/>
  <c r="K327" i="1"/>
  <c r="L327" i="1" s="1"/>
  <c r="M327" i="1" s="1"/>
  <c r="K328" i="1"/>
  <c r="L328" i="1" s="1"/>
  <c r="M328" i="1" s="1"/>
  <c r="K329" i="1"/>
  <c r="L329" i="1" s="1"/>
  <c r="M329" i="1" s="1"/>
  <c r="K330" i="1"/>
  <c r="K331" i="1"/>
  <c r="L331" i="1" s="1"/>
  <c r="M331" i="1" s="1"/>
  <c r="K332" i="1"/>
  <c r="L332" i="1" s="1"/>
  <c r="M332" i="1" s="1"/>
  <c r="K333" i="1"/>
  <c r="L333" i="1" s="1"/>
  <c r="M333" i="1" s="1"/>
  <c r="K334" i="1"/>
  <c r="K335" i="1"/>
  <c r="L335" i="1" s="1"/>
  <c r="M335" i="1" s="1"/>
  <c r="K336" i="1"/>
  <c r="K337" i="1"/>
  <c r="K338" i="1"/>
  <c r="L338" i="1" s="1"/>
  <c r="M338" i="1" s="1"/>
  <c r="K339" i="1"/>
  <c r="K340" i="1"/>
  <c r="K341" i="1"/>
  <c r="L341" i="1" s="1"/>
  <c r="M341" i="1" s="1"/>
  <c r="K342" i="1"/>
  <c r="L342" i="1" s="1"/>
  <c r="M342" i="1" s="1"/>
  <c r="K343" i="1"/>
  <c r="L343" i="1" s="1"/>
  <c r="M343" i="1" s="1"/>
  <c r="K344" i="1"/>
  <c r="K345" i="1"/>
  <c r="K346" i="1"/>
  <c r="L346" i="1" s="1"/>
  <c r="M346" i="1" s="1"/>
  <c r="K347" i="1"/>
  <c r="L347" i="1" s="1"/>
  <c r="M347" i="1" s="1"/>
  <c r="K348" i="1"/>
  <c r="L348" i="1" s="1"/>
  <c r="M348" i="1" s="1"/>
  <c r="K349" i="1"/>
  <c r="L349" i="1" s="1"/>
  <c r="M349" i="1" s="1"/>
  <c r="K350" i="1"/>
  <c r="L350" i="1" s="1"/>
  <c r="M350" i="1" s="1"/>
  <c r="K351" i="1"/>
  <c r="L351" i="1" s="1"/>
  <c r="M351" i="1" s="1"/>
  <c r="K352" i="1"/>
  <c r="L352" i="1" s="1"/>
  <c r="M352" i="1" s="1"/>
  <c r="K353" i="1"/>
  <c r="K354" i="1"/>
  <c r="L354" i="1" s="1"/>
  <c r="M354" i="1" s="1"/>
  <c r="K355" i="1"/>
  <c r="L355" i="1" s="1"/>
  <c r="M355" i="1" s="1"/>
  <c r="K356" i="1"/>
  <c r="K357" i="1"/>
  <c r="K358" i="1"/>
  <c r="K359" i="1"/>
  <c r="L359" i="1" s="1"/>
  <c r="M359" i="1" s="1"/>
  <c r="K360" i="1"/>
  <c r="L360" i="1" s="1"/>
  <c r="M360" i="1" s="1"/>
  <c r="K361" i="1"/>
  <c r="L361" i="1" s="1"/>
  <c r="M361" i="1" s="1"/>
  <c r="K362" i="1"/>
  <c r="L362" i="1" s="1"/>
  <c r="M362" i="1" s="1"/>
  <c r="K363" i="1"/>
  <c r="L363" i="1" s="1"/>
  <c r="M363" i="1" s="1"/>
  <c r="K364" i="1"/>
  <c r="L364" i="1" s="1"/>
  <c r="M364" i="1" s="1"/>
  <c r="K365" i="1"/>
  <c r="L365" i="1" s="1"/>
  <c r="M365" i="1" s="1"/>
  <c r="K366" i="1"/>
  <c r="L366" i="1" s="1"/>
  <c r="M366" i="1" s="1"/>
  <c r="K367" i="1"/>
  <c r="L367" i="1" s="1"/>
  <c r="M367" i="1" s="1"/>
  <c r="K368" i="1"/>
  <c r="K369" i="1"/>
  <c r="L369" i="1" s="1"/>
  <c r="M369" i="1" s="1"/>
  <c r="K370" i="1"/>
  <c r="K371" i="1"/>
  <c r="L371" i="1" s="1"/>
  <c r="M371" i="1" s="1"/>
  <c r="K372" i="1"/>
  <c r="K373" i="1"/>
  <c r="K374" i="1"/>
  <c r="L374" i="1" s="1"/>
  <c r="M374" i="1" s="1"/>
  <c r="K375" i="1"/>
  <c r="L375" i="1" s="1"/>
  <c r="M375" i="1" s="1"/>
  <c r="K376" i="1"/>
  <c r="K377" i="1"/>
  <c r="L377" i="1" s="1"/>
  <c r="M377" i="1" s="1"/>
  <c r="K378" i="1"/>
  <c r="L378" i="1" s="1"/>
  <c r="M378" i="1" s="1"/>
  <c r="K379" i="1"/>
  <c r="L379" i="1" s="1"/>
  <c r="M379" i="1" s="1"/>
  <c r="K380" i="1"/>
  <c r="L380" i="1" s="1"/>
  <c r="M380" i="1" s="1"/>
  <c r="K381" i="1"/>
  <c r="K382" i="1"/>
  <c r="L382" i="1" s="1"/>
  <c r="M382" i="1" s="1"/>
  <c r="K383" i="1"/>
  <c r="K384" i="1"/>
  <c r="L384" i="1" s="1"/>
  <c r="M384" i="1" s="1"/>
  <c r="K385" i="1"/>
  <c r="L385" i="1" s="1"/>
  <c r="M385" i="1" s="1"/>
  <c r="K386" i="1"/>
  <c r="L386" i="1" s="1"/>
  <c r="M386" i="1" s="1"/>
  <c r="K387" i="1"/>
  <c r="L387" i="1" s="1"/>
  <c r="M387" i="1" s="1"/>
  <c r="K388" i="1"/>
  <c r="L388" i="1" s="1"/>
  <c r="M388" i="1" s="1"/>
  <c r="K389" i="1"/>
  <c r="L389" i="1" s="1"/>
  <c r="M389" i="1" s="1"/>
  <c r="K390" i="1"/>
  <c r="L390" i="1" s="1"/>
  <c r="M390" i="1" s="1"/>
  <c r="K391" i="1"/>
  <c r="L391" i="1" s="1"/>
  <c r="M391" i="1" s="1"/>
  <c r="K392" i="1"/>
  <c r="L392" i="1" s="1"/>
  <c r="M392" i="1" s="1"/>
  <c r="K393" i="1"/>
  <c r="L393" i="1" s="1"/>
  <c r="M393" i="1" s="1"/>
  <c r="K394" i="1"/>
  <c r="L394" i="1" s="1"/>
  <c r="M394" i="1" s="1"/>
  <c r="K395" i="1"/>
  <c r="L395" i="1" s="1"/>
  <c r="M395" i="1" s="1"/>
  <c r="K396" i="1"/>
  <c r="L396" i="1" s="1"/>
  <c r="M396" i="1" s="1"/>
  <c r="K397" i="1"/>
  <c r="L397" i="1" s="1"/>
  <c r="M397" i="1" s="1"/>
  <c r="K398" i="1"/>
  <c r="L398" i="1" s="1"/>
  <c r="M398" i="1" s="1"/>
  <c r="K399" i="1"/>
  <c r="K400" i="1"/>
  <c r="K401" i="1"/>
  <c r="L401" i="1" s="1"/>
  <c r="M401" i="1" s="1"/>
  <c r="K402" i="1"/>
  <c r="L402" i="1" s="1"/>
  <c r="M402" i="1" s="1"/>
  <c r="K403" i="1"/>
  <c r="L403" i="1" s="1"/>
  <c r="M403" i="1" s="1"/>
  <c r="K404" i="1"/>
  <c r="L404" i="1" s="1"/>
  <c r="M404" i="1" s="1"/>
  <c r="K405" i="1"/>
  <c r="L405" i="1" s="1"/>
  <c r="M405" i="1" s="1"/>
  <c r="K406" i="1"/>
  <c r="K407" i="1"/>
  <c r="L407" i="1" s="1"/>
  <c r="M407" i="1" s="1"/>
  <c r="K408" i="1"/>
  <c r="L408" i="1" s="1"/>
  <c r="M408" i="1" s="1"/>
  <c r="K409" i="1"/>
  <c r="K410" i="1"/>
  <c r="L410" i="1" s="1"/>
  <c r="M410" i="1" s="1"/>
  <c r="K411" i="1"/>
  <c r="L411" i="1" s="1"/>
  <c r="M411" i="1" s="1"/>
  <c r="K412" i="1"/>
  <c r="L412" i="1" s="1"/>
  <c r="M412" i="1" s="1"/>
  <c r="K413" i="1"/>
  <c r="L413" i="1" s="1"/>
  <c r="M413" i="1" s="1"/>
  <c r="K414" i="1"/>
  <c r="L414" i="1" s="1"/>
  <c r="M414" i="1" s="1"/>
  <c r="K415" i="1"/>
  <c r="L415" i="1" s="1"/>
  <c r="M415" i="1" s="1"/>
  <c r="K416" i="1"/>
  <c r="K417" i="1"/>
  <c r="L417" i="1" s="1"/>
  <c r="M417" i="1" s="1"/>
  <c r="K418" i="1"/>
  <c r="L418" i="1" s="1"/>
  <c r="M418" i="1" s="1"/>
  <c r="K419" i="1"/>
  <c r="K420" i="1"/>
  <c r="K421" i="1"/>
  <c r="L421" i="1" s="1"/>
  <c r="M421" i="1" s="1"/>
  <c r="K422" i="1"/>
  <c r="K423" i="1"/>
  <c r="L423" i="1" s="1"/>
  <c r="M423" i="1" s="1"/>
  <c r="K424" i="1"/>
  <c r="K425" i="1"/>
  <c r="L425" i="1" s="1"/>
  <c r="M425" i="1" s="1"/>
  <c r="K426" i="1"/>
  <c r="L426" i="1" s="1"/>
  <c r="M426" i="1" s="1"/>
  <c r="K427" i="1"/>
  <c r="L427" i="1" s="1"/>
  <c r="M427" i="1" s="1"/>
  <c r="K428" i="1"/>
  <c r="L428" i="1" s="1"/>
  <c r="M428" i="1" s="1"/>
  <c r="K429" i="1"/>
  <c r="L429" i="1" s="1"/>
  <c r="M429" i="1" s="1"/>
  <c r="K430" i="1"/>
  <c r="L430" i="1" s="1"/>
  <c r="M430" i="1" s="1"/>
  <c r="K431" i="1"/>
  <c r="K432" i="1"/>
  <c r="L432" i="1" s="1"/>
  <c r="M432" i="1" s="1"/>
  <c r="K433" i="1"/>
  <c r="L433" i="1" s="1"/>
  <c r="M433" i="1" s="1"/>
  <c r="K434" i="1"/>
  <c r="K435" i="1"/>
  <c r="L435" i="1" s="1"/>
  <c r="M435" i="1" s="1"/>
  <c r="K436" i="1"/>
  <c r="K437" i="1"/>
  <c r="L437" i="1" s="1"/>
  <c r="M437" i="1" s="1"/>
  <c r="K438" i="1"/>
  <c r="L438" i="1" s="1"/>
  <c r="M438" i="1" s="1"/>
  <c r="K439" i="1"/>
  <c r="K440" i="1"/>
  <c r="L440" i="1" s="1"/>
  <c r="M440" i="1" s="1"/>
  <c r="K441" i="1"/>
  <c r="L441" i="1" s="1"/>
  <c r="M441" i="1" s="1"/>
  <c r="K442" i="1"/>
  <c r="L442" i="1" s="1"/>
  <c r="M442" i="1" s="1"/>
  <c r="K443" i="1"/>
  <c r="K444" i="1"/>
  <c r="K445" i="1"/>
  <c r="L445" i="1" s="1"/>
  <c r="M445" i="1" s="1"/>
  <c r="K446" i="1"/>
  <c r="K447" i="1"/>
  <c r="K448" i="1"/>
  <c r="L448" i="1" s="1"/>
  <c r="M448" i="1" s="1"/>
  <c r="K449" i="1"/>
  <c r="K450" i="1"/>
  <c r="L450" i="1" s="1"/>
  <c r="M450" i="1" s="1"/>
  <c r="K451" i="1"/>
  <c r="L451" i="1" s="1"/>
  <c r="M451" i="1" s="1"/>
  <c r="K452" i="1"/>
  <c r="L452" i="1" s="1"/>
  <c r="M452" i="1" s="1"/>
  <c r="K453" i="1"/>
  <c r="L453" i="1" s="1"/>
  <c r="M453" i="1" s="1"/>
  <c r="K454" i="1"/>
  <c r="L454" i="1" s="1"/>
  <c r="M454" i="1" s="1"/>
  <c r="K455" i="1"/>
  <c r="L455" i="1" s="1"/>
  <c r="M455" i="1" s="1"/>
  <c r="K456" i="1"/>
  <c r="K457" i="1"/>
  <c r="L457" i="1" s="1"/>
  <c r="M457" i="1" s="1"/>
  <c r="K458" i="1"/>
  <c r="L458" i="1" s="1"/>
  <c r="M458" i="1" s="1"/>
  <c r="K459" i="1"/>
  <c r="L459" i="1" s="1"/>
  <c r="M459" i="1" s="1"/>
  <c r="K460" i="1"/>
  <c r="L460" i="1" s="1"/>
  <c r="M460" i="1" s="1"/>
  <c r="K461" i="1"/>
  <c r="L461" i="1" s="1"/>
  <c r="M461" i="1" s="1"/>
  <c r="K462" i="1"/>
  <c r="L462" i="1" s="1"/>
  <c r="M462" i="1" s="1"/>
  <c r="K463" i="1"/>
  <c r="K464" i="1"/>
  <c r="L464" i="1" s="1"/>
  <c r="M464" i="1" s="1"/>
  <c r="K465" i="1"/>
  <c r="K466" i="1"/>
  <c r="L466" i="1" s="1"/>
  <c r="M466" i="1" s="1"/>
  <c r="K467" i="1"/>
  <c r="L467" i="1" s="1"/>
  <c r="M467" i="1" s="1"/>
  <c r="K468" i="1"/>
  <c r="L468" i="1" s="1"/>
  <c r="M468" i="1" s="1"/>
  <c r="K469" i="1"/>
  <c r="K470" i="1"/>
  <c r="L470" i="1" s="1"/>
  <c r="M470" i="1" s="1"/>
  <c r="K471" i="1"/>
  <c r="L471" i="1" s="1"/>
  <c r="M471" i="1" s="1"/>
  <c r="K472" i="1"/>
  <c r="K473" i="1"/>
  <c r="L473" i="1" s="1"/>
  <c r="M473" i="1" s="1"/>
  <c r="K474" i="1"/>
  <c r="L474" i="1" s="1"/>
  <c r="M474" i="1" s="1"/>
  <c r="K475" i="1"/>
  <c r="L475" i="1" s="1"/>
  <c r="M475" i="1" s="1"/>
  <c r="K476" i="1"/>
  <c r="L476" i="1" s="1"/>
  <c r="M476" i="1" s="1"/>
  <c r="K477" i="1"/>
  <c r="K478" i="1"/>
  <c r="L478" i="1" s="1"/>
  <c r="M478" i="1" s="1"/>
  <c r="K479" i="1"/>
  <c r="L479" i="1" s="1"/>
  <c r="M479" i="1" s="1"/>
  <c r="K480" i="1"/>
  <c r="L480" i="1" s="1"/>
  <c r="M480" i="1" s="1"/>
  <c r="K481" i="1"/>
  <c r="K482" i="1"/>
  <c r="L482" i="1" s="1"/>
  <c r="M482" i="1" s="1"/>
  <c r="K483" i="1"/>
  <c r="K484" i="1"/>
  <c r="L484" i="1" s="1"/>
  <c r="M484" i="1" s="1"/>
  <c r="K485" i="1"/>
  <c r="L485" i="1" s="1"/>
  <c r="M485" i="1" s="1"/>
  <c r="K486" i="1"/>
  <c r="L486" i="1" s="1"/>
  <c r="M486" i="1" s="1"/>
  <c r="K487" i="1"/>
  <c r="L487" i="1" s="1"/>
  <c r="M487" i="1" s="1"/>
  <c r="K488" i="1"/>
  <c r="K489" i="1"/>
  <c r="L489" i="1" s="1"/>
  <c r="M489" i="1" s="1"/>
  <c r="K490" i="1"/>
  <c r="K491" i="1"/>
  <c r="L491" i="1" s="1"/>
  <c r="M491" i="1" s="1"/>
  <c r="K492" i="1"/>
  <c r="L492" i="1" s="1"/>
  <c r="M492" i="1" s="1"/>
  <c r="K493" i="1"/>
  <c r="K494" i="1"/>
  <c r="L494" i="1" s="1"/>
  <c r="M494" i="1" s="1"/>
  <c r="K495" i="1"/>
  <c r="L495" i="1" s="1"/>
  <c r="M495" i="1" s="1"/>
  <c r="K496" i="1"/>
  <c r="L496" i="1" s="1"/>
  <c r="M496" i="1" s="1"/>
  <c r="K497" i="1"/>
  <c r="L497" i="1" s="1"/>
  <c r="M497" i="1" s="1"/>
  <c r="K498" i="1"/>
  <c r="K499" i="1"/>
  <c r="L499" i="1" s="1"/>
  <c r="M499" i="1" s="1"/>
  <c r="K500" i="1"/>
  <c r="L500" i="1" s="1"/>
  <c r="M500" i="1" s="1"/>
  <c r="K501" i="1"/>
  <c r="L501" i="1" s="1"/>
  <c r="M501" i="1" s="1"/>
  <c r="K502" i="1"/>
  <c r="L502" i="1" s="1"/>
  <c r="M502" i="1" s="1"/>
  <c r="K503" i="1"/>
  <c r="L503" i="1" s="1"/>
  <c r="M503" i="1" s="1"/>
  <c r="K504" i="1"/>
  <c r="L504" i="1" s="1"/>
  <c r="M504" i="1" s="1"/>
  <c r="K505" i="1"/>
  <c r="L505" i="1" s="1"/>
  <c r="M505" i="1" s="1"/>
  <c r="K506" i="1"/>
  <c r="L506" i="1" s="1"/>
  <c r="M506" i="1" s="1"/>
  <c r="K507" i="1"/>
  <c r="L507" i="1" s="1"/>
  <c r="M507" i="1" s="1"/>
  <c r="K508" i="1"/>
  <c r="L508" i="1" s="1"/>
  <c r="M508" i="1" s="1"/>
  <c r="K509" i="1"/>
  <c r="L509" i="1" s="1"/>
  <c r="M509" i="1" s="1"/>
  <c r="K510" i="1"/>
  <c r="L510" i="1" s="1"/>
  <c r="M510" i="1" s="1"/>
  <c r="K511" i="1"/>
  <c r="L511" i="1" s="1"/>
  <c r="M511" i="1" s="1"/>
  <c r="K512" i="1"/>
  <c r="L512" i="1" s="1"/>
  <c r="M512" i="1" s="1"/>
  <c r="K513" i="1"/>
  <c r="L513" i="1" s="1"/>
  <c r="M513" i="1" s="1"/>
  <c r="K514" i="1"/>
  <c r="L514" i="1" s="1"/>
  <c r="M514" i="1" s="1"/>
  <c r="K515" i="1"/>
  <c r="K516" i="1"/>
  <c r="L516" i="1" s="1"/>
  <c r="M516" i="1" s="1"/>
  <c r="K517" i="1"/>
  <c r="L517" i="1" s="1"/>
  <c r="M517" i="1" s="1"/>
  <c r="K518" i="1"/>
  <c r="L518" i="1" s="1"/>
  <c r="M518" i="1" s="1"/>
  <c r="K519" i="1"/>
  <c r="K520" i="1"/>
  <c r="L520" i="1" s="1"/>
  <c r="M520" i="1" s="1"/>
  <c r="K521" i="1"/>
  <c r="L521" i="1" s="1"/>
  <c r="M521" i="1" s="1"/>
  <c r="K522" i="1"/>
  <c r="K523" i="1"/>
  <c r="L523" i="1" s="1"/>
  <c r="M523" i="1" s="1"/>
  <c r="K524" i="1"/>
  <c r="L524" i="1" s="1"/>
  <c r="M524" i="1" s="1"/>
  <c r="K525" i="1"/>
  <c r="K526" i="1"/>
  <c r="L526" i="1" s="1"/>
  <c r="M526" i="1" s="1"/>
  <c r="K527" i="1"/>
  <c r="L527" i="1" s="1"/>
  <c r="M527" i="1" s="1"/>
  <c r="K528" i="1"/>
  <c r="K529" i="1"/>
  <c r="K530" i="1"/>
  <c r="L530" i="1" s="1"/>
  <c r="M530" i="1" s="1"/>
  <c r="K531" i="1"/>
  <c r="L531" i="1" s="1"/>
  <c r="M531" i="1" s="1"/>
  <c r="K532" i="1"/>
  <c r="L532" i="1" s="1"/>
  <c r="M532" i="1" s="1"/>
  <c r="K533" i="1"/>
  <c r="K534" i="1"/>
  <c r="K535" i="1"/>
  <c r="L535" i="1" s="1"/>
  <c r="M535" i="1" s="1"/>
  <c r="K536" i="1"/>
  <c r="L536" i="1" s="1"/>
  <c r="M536" i="1" s="1"/>
  <c r="K537" i="1"/>
  <c r="L537" i="1" s="1"/>
  <c r="M537" i="1" s="1"/>
  <c r="K538" i="1"/>
  <c r="L538" i="1" s="1"/>
  <c r="M538" i="1" s="1"/>
  <c r="K539" i="1"/>
  <c r="L539" i="1" s="1"/>
  <c r="M539" i="1" s="1"/>
  <c r="K540" i="1"/>
  <c r="L540" i="1" s="1"/>
  <c r="M540" i="1" s="1"/>
  <c r="K541" i="1"/>
  <c r="L541" i="1" s="1"/>
  <c r="M541" i="1" s="1"/>
  <c r="K542" i="1"/>
  <c r="L542" i="1" s="1"/>
  <c r="M542" i="1" s="1"/>
  <c r="K543" i="1"/>
  <c r="L543" i="1" s="1"/>
  <c r="M543" i="1" s="1"/>
  <c r="K544" i="1"/>
  <c r="L544" i="1" s="1"/>
  <c r="M544" i="1" s="1"/>
  <c r="K545" i="1"/>
  <c r="L545" i="1" s="1"/>
  <c r="M545" i="1" s="1"/>
  <c r="K546" i="1"/>
  <c r="K547" i="1"/>
  <c r="L547" i="1" s="1"/>
  <c r="M547" i="1" s="1"/>
  <c r="K548" i="1"/>
  <c r="L548" i="1" s="1"/>
  <c r="M548" i="1" s="1"/>
  <c r="K549" i="1"/>
  <c r="L549" i="1" s="1"/>
  <c r="M549" i="1" s="1"/>
  <c r="K550" i="1"/>
  <c r="L550" i="1" s="1"/>
  <c r="M550" i="1" s="1"/>
  <c r="K551" i="1"/>
  <c r="L551" i="1" s="1"/>
  <c r="M551" i="1" s="1"/>
  <c r="K552" i="1"/>
  <c r="K553" i="1"/>
  <c r="L553" i="1" s="1"/>
  <c r="M553" i="1" s="1"/>
  <c r="K554" i="1"/>
  <c r="L554" i="1" s="1"/>
  <c r="M554" i="1" s="1"/>
  <c r="K555" i="1"/>
  <c r="L555" i="1" s="1"/>
  <c r="M555" i="1" s="1"/>
  <c r="K556" i="1"/>
  <c r="L556" i="1" s="1"/>
  <c r="M556" i="1" s="1"/>
  <c r="K557" i="1"/>
  <c r="L557" i="1" s="1"/>
  <c r="M557" i="1" s="1"/>
  <c r="K558" i="1"/>
  <c r="K559" i="1"/>
  <c r="K560" i="1"/>
  <c r="K561" i="1"/>
  <c r="L561" i="1" s="1"/>
  <c r="M561" i="1" s="1"/>
  <c r="K562" i="1"/>
  <c r="L562" i="1" s="1"/>
  <c r="M562" i="1" s="1"/>
  <c r="K563" i="1"/>
  <c r="L563" i="1" s="1"/>
  <c r="M563" i="1" s="1"/>
  <c r="K564" i="1"/>
  <c r="K565" i="1"/>
  <c r="L565" i="1" s="1"/>
  <c r="M565" i="1" s="1"/>
  <c r="K566" i="1"/>
  <c r="L566" i="1" s="1"/>
  <c r="M566" i="1" s="1"/>
  <c r="K567" i="1"/>
  <c r="K568" i="1"/>
  <c r="K569" i="1"/>
  <c r="K570" i="1"/>
  <c r="L570" i="1" s="1"/>
  <c r="M570" i="1" s="1"/>
  <c r="K571" i="1"/>
  <c r="L571" i="1" s="1"/>
  <c r="M571" i="1" s="1"/>
  <c r="K572" i="1"/>
  <c r="L572" i="1" s="1"/>
  <c r="M572" i="1" s="1"/>
  <c r="K573" i="1"/>
  <c r="L573" i="1" s="1"/>
  <c r="M573" i="1" s="1"/>
  <c r="K574" i="1"/>
  <c r="L574" i="1" s="1"/>
  <c r="M574" i="1" s="1"/>
  <c r="K575" i="1"/>
  <c r="K576" i="1"/>
  <c r="L576" i="1" s="1"/>
  <c r="M576" i="1" s="1"/>
  <c r="K577" i="1"/>
  <c r="L577" i="1" s="1"/>
  <c r="M577" i="1" s="1"/>
  <c r="K578" i="1"/>
  <c r="L578" i="1" s="1"/>
  <c r="M578" i="1" s="1"/>
  <c r="K579" i="1"/>
  <c r="L579" i="1" s="1"/>
  <c r="M579" i="1" s="1"/>
  <c r="K580" i="1"/>
  <c r="K581" i="1"/>
  <c r="L581" i="1" s="1"/>
  <c r="M581" i="1" s="1"/>
  <c r="K582" i="1"/>
  <c r="L582" i="1" s="1"/>
  <c r="M582" i="1" s="1"/>
  <c r="K583" i="1"/>
  <c r="L583" i="1" s="1"/>
  <c r="M583" i="1" s="1"/>
  <c r="K584" i="1"/>
  <c r="L584" i="1" s="1"/>
  <c r="M584" i="1" s="1"/>
  <c r="K585" i="1"/>
  <c r="L585" i="1" s="1"/>
  <c r="M585" i="1" s="1"/>
  <c r="K586" i="1"/>
  <c r="L586" i="1" s="1"/>
  <c r="M586" i="1" s="1"/>
  <c r="K587" i="1"/>
  <c r="L587" i="1" s="1"/>
  <c r="M587" i="1" s="1"/>
  <c r="K588" i="1"/>
  <c r="L588" i="1" s="1"/>
  <c r="M588" i="1" s="1"/>
  <c r="K589" i="1"/>
  <c r="L589" i="1" s="1"/>
  <c r="M589" i="1" s="1"/>
  <c r="K590" i="1"/>
  <c r="K591" i="1"/>
  <c r="K592" i="1"/>
  <c r="L592" i="1" s="1"/>
  <c r="M592" i="1" s="1"/>
  <c r="K593" i="1"/>
  <c r="L593" i="1" s="1"/>
  <c r="M593" i="1" s="1"/>
  <c r="K594" i="1"/>
  <c r="K595" i="1"/>
  <c r="L595" i="1" s="1"/>
  <c r="M595" i="1" s="1"/>
  <c r="K596" i="1"/>
  <c r="K597" i="1"/>
  <c r="L597" i="1" s="1"/>
  <c r="M597" i="1" s="1"/>
  <c r="K598" i="1"/>
  <c r="L598" i="1" s="1"/>
  <c r="M598" i="1" s="1"/>
  <c r="K599" i="1"/>
  <c r="L599" i="1" s="1"/>
  <c r="M599" i="1" s="1"/>
  <c r="K600" i="1"/>
  <c r="L600" i="1" s="1"/>
  <c r="M600" i="1" s="1"/>
  <c r="K601" i="1"/>
  <c r="K602" i="1"/>
  <c r="K603" i="1"/>
  <c r="L603" i="1" s="1"/>
  <c r="M603" i="1" s="1"/>
  <c r="K604" i="1"/>
  <c r="L604" i="1" s="1"/>
  <c r="M604" i="1" s="1"/>
  <c r="K605" i="1"/>
  <c r="L605" i="1" s="1"/>
  <c r="M605" i="1" s="1"/>
  <c r="K606" i="1"/>
  <c r="L606" i="1" s="1"/>
  <c r="M606" i="1" s="1"/>
  <c r="K607" i="1"/>
  <c r="L607" i="1" s="1"/>
  <c r="M607" i="1" s="1"/>
  <c r="K608" i="1"/>
  <c r="L608" i="1" s="1"/>
  <c r="M608" i="1" s="1"/>
  <c r="K609" i="1"/>
  <c r="L609" i="1" s="1"/>
  <c r="M609" i="1" s="1"/>
  <c r="K610" i="1"/>
  <c r="L610" i="1" s="1"/>
  <c r="M610" i="1" s="1"/>
  <c r="K611" i="1"/>
  <c r="L611" i="1" s="1"/>
  <c r="M611" i="1" s="1"/>
  <c r="K612" i="1"/>
  <c r="L612" i="1" s="1"/>
  <c r="M612" i="1" s="1"/>
  <c r="K613" i="1"/>
  <c r="L613" i="1" s="1"/>
  <c r="M613" i="1" s="1"/>
  <c r="K614" i="1"/>
  <c r="L614" i="1" s="1"/>
  <c r="M614" i="1" s="1"/>
  <c r="K615" i="1"/>
  <c r="L615" i="1" s="1"/>
  <c r="M615" i="1" s="1"/>
  <c r="K616" i="1"/>
  <c r="L616" i="1" s="1"/>
  <c r="M616" i="1" s="1"/>
  <c r="K617" i="1"/>
  <c r="L617" i="1" s="1"/>
  <c r="M617" i="1" s="1"/>
  <c r="K618" i="1"/>
  <c r="K619" i="1"/>
  <c r="K620" i="1"/>
  <c r="K621" i="1"/>
  <c r="K622" i="1"/>
  <c r="L622" i="1" s="1"/>
  <c r="M622" i="1" s="1"/>
  <c r="K623" i="1"/>
  <c r="L623" i="1" s="1"/>
  <c r="M623" i="1" s="1"/>
  <c r="K624" i="1"/>
  <c r="K625" i="1"/>
  <c r="L625" i="1" s="1"/>
  <c r="M625" i="1" s="1"/>
  <c r="K626" i="1"/>
  <c r="L626" i="1" s="1"/>
  <c r="M626" i="1" s="1"/>
  <c r="K627" i="1"/>
  <c r="L627" i="1" s="1"/>
  <c r="M627" i="1" s="1"/>
  <c r="K628" i="1"/>
  <c r="L628" i="1" s="1"/>
  <c r="M628" i="1" s="1"/>
  <c r="K629" i="1"/>
  <c r="K630" i="1"/>
  <c r="K631" i="1"/>
  <c r="K632" i="1"/>
  <c r="K633" i="1"/>
  <c r="L633" i="1" s="1"/>
  <c r="M633" i="1" s="1"/>
  <c r="K634" i="1"/>
  <c r="L634" i="1" s="1"/>
  <c r="M634" i="1" s="1"/>
  <c r="K635" i="1"/>
  <c r="L635" i="1" s="1"/>
  <c r="M635" i="1" s="1"/>
  <c r="K636" i="1"/>
  <c r="L636" i="1" s="1"/>
  <c r="M636" i="1" s="1"/>
  <c r="K637" i="1"/>
  <c r="L637" i="1" s="1"/>
  <c r="M637" i="1" s="1"/>
  <c r="K638" i="1"/>
  <c r="L638" i="1" s="1"/>
  <c r="M638" i="1" s="1"/>
  <c r="K639" i="1"/>
  <c r="L639" i="1" s="1"/>
  <c r="M639" i="1" s="1"/>
  <c r="K640" i="1"/>
  <c r="K641" i="1"/>
  <c r="L641" i="1" s="1"/>
  <c r="M641" i="1" s="1"/>
  <c r="K642" i="1"/>
  <c r="L642" i="1" s="1"/>
  <c r="M642" i="1" s="1"/>
  <c r="K643" i="1"/>
  <c r="L643" i="1" s="1"/>
  <c r="M643" i="1" s="1"/>
  <c r="K644" i="1"/>
  <c r="L644" i="1" s="1"/>
  <c r="M644" i="1" s="1"/>
  <c r="K645" i="1"/>
  <c r="L645" i="1" s="1"/>
  <c r="M645" i="1" s="1"/>
  <c r="K646" i="1"/>
  <c r="L646" i="1" s="1"/>
  <c r="M646" i="1" s="1"/>
  <c r="K647" i="1"/>
  <c r="L647" i="1" s="1"/>
  <c r="M647" i="1" s="1"/>
  <c r="K648" i="1"/>
  <c r="L648" i="1" s="1"/>
  <c r="M648" i="1" s="1"/>
  <c r="K649" i="1"/>
  <c r="L649" i="1" s="1"/>
  <c r="M649" i="1" s="1"/>
  <c r="K650" i="1"/>
  <c r="L650" i="1" s="1"/>
  <c r="M650" i="1" s="1"/>
  <c r="K651" i="1"/>
  <c r="L651" i="1" s="1"/>
  <c r="M651" i="1" s="1"/>
  <c r="K652" i="1"/>
  <c r="L652" i="1" s="1"/>
  <c r="M652" i="1" s="1"/>
  <c r="K653" i="1"/>
  <c r="L653" i="1" s="1"/>
  <c r="M653" i="1" s="1"/>
  <c r="K654" i="1"/>
  <c r="L654" i="1" s="1"/>
  <c r="M654" i="1" s="1"/>
  <c r="K655" i="1"/>
  <c r="L655" i="1" s="1"/>
  <c r="M655" i="1" s="1"/>
  <c r="K656" i="1"/>
  <c r="L656" i="1" s="1"/>
  <c r="M656" i="1" s="1"/>
  <c r="K657" i="1"/>
  <c r="L657" i="1" s="1"/>
  <c r="M657" i="1" s="1"/>
  <c r="K658" i="1"/>
  <c r="L658" i="1" s="1"/>
  <c r="M658" i="1" s="1"/>
  <c r="K659" i="1"/>
  <c r="K660" i="1"/>
  <c r="K661" i="1"/>
  <c r="L661" i="1" s="1"/>
  <c r="M661" i="1" s="1"/>
  <c r="K662" i="1"/>
  <c r="L662" i="1" s="1"/>
  <c r="M662" i="1" s="1"/>
  <c r="K663" i="1"/>
  <c r="L663" i="1" s="1"/>
  <c r="M663" i="1" s="1"/>
  <c r="K664" i="1"/>
  <c r="L664" i="1" s="1"/>
  <c r="M664" i="1" s="1"/>
  <c r="K665" i="1"/>
  <c r="L665" i="1" s="1"/>
  <c r="M665" i="1" s="1"/>
  <c r="K666" i="1"/>
  <c r="L666" i="1" s="1"/>
  <c r="M666" i="1" s="1"/>
  <c r="K667" i="1"/>
  <c r="L667" i="1" s="1"/>
  <c r="M667" i="1" s="1"/>
  <c r="K668" i="1"/>
  <c r="L668" i="1" s="1"/>
  <c r="M668" i="1" s="1"/>
  <c r="K669" i="1"/>
  <c r="L669" i="1" s="1"/>
  <c r="M669" i="1" s="1"/>
  <c r="K670" i="1"/>
  <c r="K671" i="1"/>
  <c r="L671" i="1" s="1"/>
  <c r="M671" i="1" s="1"/>
  <c r="K672" i="1"/>
  <c r="L672" i="1" s="1"/>
  <c r="M672" i="1" s="1"/>
  <c r="K673" i="1"/>
  <c r="L673" i="1" s="1"/>
  <c r="M673" i="1" s="1"/>
  <c r="K674" i="1"/>
  <c r="L674" i="1" s="1"/>
  <c r="M674" i="1" s="1"/>
  <c r="K675" i="1"/>
  <c r="L675" i="1" s="1"/>
  <c r="M675" i="1" s="1"/>
  <c r="K676" i="1"/>
  <c r="L676" i="1" s="1"/>
  <c r="M676" i="1" s="1"/>
  <c r="K677" i="1"/>
  <c r="L677" i="1" s="1"/>
  <c r="M677" i="1" s="1"/>
  <c r="K678" i="1"/>
  <c r="L678" i="1" s="1"/>
  <c r="M678" i="1" s="1"/>
  <c r="K679" i="1"/>
  <c r="L679" i="1" s="1"/>
  <c r="M679" i="1" s="1"/>
  <c r="K680" i="1"/>
  <c r="L680" i="1" s="1"/>
  <c r="M680" i="1" s="1"/>
  <c r="K681" i="1"/>
  <c r="L681" i="1" s="1"/>
  <c r="M681" i="1" s="1"/>
  <c r="K682" i="1"/>
  <c r="L682" i="1" s="1"/>
  <c r="M682" i="1" s="1"/>
  <c r="K683" i="1"/>
  <c r="L683" i="1" s="1"/>
  <c r="M683" i="1" s="1"/>
  <c r="K684" i="1"/>
  <c r="L684" i="1" s="1"/>
  <c r="M684" i="1" s="1"/>
  <c r="K685" i="1"/>
  <c r="L685" i="1" s="1"/>
  <c r="M685" i="1" s="1"/>
  <c r="K686" i="1"/>
  <c r="L686" i="1" s="1"/>
  <c r="M686" i="1" s="1"/>
  <c r="K687" i="1"/>
  <c r="L687" i="1" s="1"/>
  <c r="M687" i="1" s="1"/>
  <c r="K688" i="1"/>
  <c r="L688" i="1" s="1"/>
  <c r="M688" i="1" s="1"/>
  <c r="K689" i="1"/>
  <c r="L689" i="1" s="1"/>
  <c r="M689" i="1" s="1"/>
  <c r="K690" i="1"/>
  <c r="L690" i="1" s="1"/>
  <c r="M690" i="1" s="1"/>
  <c r="K691" i="1"/>
  <c r="L691" i="1" s="1"/>
  <c r="M691" i="1" s="1"/>
  <c r="K692" i="1"/>
  <c r="L692" i="1" s="1"/>
  <c r="M692" i="1" s="1"/>
  <c r="K693" i="1"/>
  <c r="L693" i="1" s="1"/>
  <c r="M693" i="1" s="1"/>
  <c r="K694" i="1"/>
  <c r="L694" i="1" s="1"/>
  <c r="M694" i="1" s="1"/>
  <c r="K695" i="1"/>
  <c r="L695" i="1" s="1"/>
  <c r="M695" i="1" s="1"/>
  <c r="K696" i="1"/>
  <c r="L696" i="1" s="1"/>
  <c r="M696" i="1" s="1"/>
  <c r="K697" i="1"/>
  <c r="L697" i="1" s="1"/>
  <c r="M697" i="1" s="1"/>
  <c r="K698" i="1"/>
  <c r="L698" i="1" s="1"/>
  <c r="M698" i="1" s="1"/>
  <c r="K699" i="1"/>
  <c r="K700" i="1"/>
  <c r="L700" i="1" s="1"/>
  <c r="M700" i="1" s="1"/>
  <c r="K701" i="1"/>
  <c r="L701" i="1" s="1"/>
  <c r="M701" i="1" s="1"/>
  <c r="K702" i="1"/>
  <c r="L702" i="1" s="1"/>
  <c r="M702" i="1" s="1"/>
  <c r="K703" i="1"/>
  <c r="L703" i="1" s="1"/>
  <c r="M703" i="1" s="1"/>
  <c r="K704" i="1"/>
  <c r="L704" i="1" s="1"/>
  <c r="M704" i="1" s="1"/>
  <c r="K705" i="1"/>
  <c r="K706" i="1"/>
  <c r="L706" i="1" s="1"/>
  <c r="M706" i="1" s="1"/>
  <c r="K707" i="1"/>
  <c r="L707" i="1" s="1"/>
  <c r="M707" i="1" s="1"/>
  <c r="K708" i="1"/>
  <c r="L708" i="1" s="1"/>
  <c r="M708" i="1" s="1"/>
  <c r="K709" i="1"/>
  <c r="K710" i="1"/>
  <c r="L710" i="1" s="1"/>
  <c r="M710" i="1" s="1"/>
  <c r="K711" i="1"/>
  <c r="L711" i="1" s="1"/>
  <c r="M711" i="1" s="1"/>
  <c r="K712" i="1"/>
  <c r="L712" i="1" s="1"/>
  <c r="M712" i="1" s="1"/>
  <c r="K713" i="1"/>
  <c r="L713" i="1" s="1"/>
  <c r="M713" i="1" s="1"/>
  <c r="K714" i="1"/>
  <c r="L714" i="1" s="1"/>
  <c r="M714" i="1" s="1"/>
  <c r="K715" i="1"/>
  <c r="L715" i="1" s="1"/>
  <c r="M715" i="1" s="1"/>
  <c r="K716" i="1"/>
  <c r="L716" i="1" s="1"/>
  <c r="M716" i="1" s="1"/>
  <c r="K717" i="1"/>
  <c r="L717" i="1" s="1"/>
  <c r="M717" i="1" s="1"/>
  <c r="K718" i="1"/>
  <c r="K719" i="1"/>
  <c r="L719" i="1" s="1"/>
  <c r="M719" i="1" s="1"/>
  <c r="K720" i="1"/>
  <c r="L720" i="1" s="1"/>
  <c r="M720" i="1" s="1"/>
  <c r="K721" i="1"/>
  <c r="K722" i="1"/>
  <c r="L722" i="1" s="1"/>
  <c r="M722" i="1" s="1"/>
  <c r="K723" i="1"/>
  <c r="L723" i="1" s="1"/>
  <c r="M723" i="1" s="1"/>
  <c r="K724" i="1"/>
  <c r="L724" i="1" s="1"/>
  <c r="M724" i="1" s="1"/>
  <c r="K725" i="1"/>
  <c r="L725" i="1" s="1"/>
  <c r="M725" i="1" s="1"/>
  <c r="K726" i="1"/>
  <c r="L726" i="1" s="1"/>
  <c r="M726" i="1" s="1"/>
  <c r="K727" i="1"/>
  <c r="L727" i="1" s="1"/>
  <c r="M727" i="1" s="1"/>
  <c r="K728" i="1"/>
  <c r="K729" i="1"/>
  <c r="L729" i="1" s="1"/>
  <c r="M729" i="1" s="1"/>
  <c r="K730" i="1"/>
  <c r="L730" i="1" s="1"/>
  <c r="M730" i="1" s="1"/>
  <c r="K731" i="1"/>
  <c r="K732" i="1"/>
  <c r="L732" i="1" s="1"/>
  <c r="M732" i="1" s="1"/>
  <c r="K733" i="1"/>
  <c r="L733" i="1" s="1"/>
  <c r="M733" i="1" s="1"/>
  <c r="K734" i="1"/>
  <c r="L734" i="1" s="1"/>
  <c r="M734" i="1" s="1"/>
  <c r="K735" i="1"/>
  <c r="L735" i="1" s="1"/>
  <c r="M735" i="1" s="1"/>
  <c r="K736" i="1"/>
  <c r="L736" i="1" s="1"/>
  <c r="M736" i="1" s="1"/>
  <c r="K737" i="1"/>
  <c r="L737" i="1" s="1"/>
  <c r="M737" i="1" s="1"/>
  <c r="K738" i="1"/>
  <c r="L738" i="1" s="1"/>
  <c r="M738" i="1" s="1"/>
  <c r="K739" i="1"/>
  <c r="L739" i="1" s="1"/>
  <c r="M739" i="1" s="1"/>
  <c r="K740" i="1"/>
  <c r="K741" i="1"/>
  <c r="L741" i="1" s="1"/>
  <c r="M741" i="1" s="1"/>
  <c r="K742" i="1"/>
  <c r="L742" i="1" s="1"/>
  <c r="M742" i="1" s="1"/>
  <c r="K743" i="1"/>
  <c r="L743" i="1" s="1"/>
  <c r="M743" i="1" s="1"/>
  <c r="K744" i="1"/>
  <c r="K745" i="1"/>
  <c r="L745" i="1" s="1"/>
  <c r="M745" i="1" s="1"/>
  <c r="K746" i="1"/>
  <c r="L746" i="1" s="1"/>
  <c r="M746" i="1" s="1"/>
  <c r="K747" i="1"/>
  <c r="L747" i="1" s="1"/>
  <c r="M747" i="1" s="1"/>
  <c r="K748" i="1"/>
  <c r="L748" i="1" s="1"/>
  <c r="M748" i="1" s="1"/>
  <c r="K749" i="1"/>
  <c r="L749" i="1" s="1"/>
  <c r="M749" i="1" s="1"/>
  <c r="K750" i="1"/>
  <c r="L750" i="1" s="1"/>
  <c r="M750" i="1" s="1"/>
  <c r="K751" i="1"/>
  <c r="L751" i="1" s="1"/>
  <c r="M751" i="1" s="1"/>
  <c r="K752" i="1"/>
  <c r="L752" i="1" s="1"/>
  <c r="M752" i="1" s="1"/>
  <c r="K753" i="1"/>
  <c r="K754" i="1"/>
  <c r="L754" i="1" s="1"/>
  <c r="M754" i="1" s="1"/>
  <c r="K755" i="1"/>
  <c r="L755" i="1" s="1"/>
  <c r="M755" i="1" s="1"/>
  <c r="K756" i="1"/>
  <c r="L756" i="1" s="1"/>
  <c r="M756" i="1" s="1"/>
  <c r="K757" i="1"/>
  <c r="L757" i="1" s="1"/>
  <c r="M757" i="1" s="1"/>
  <c r="K758" i="1"/>
  <c r="L758" i="1" s="1"/>
  <c r="M758" i="1" s="1"/>
  <c r="K759" i="1"/>
  <c r="L759" i="1" s="1"/>
  <c r="M759" i="1" s="1"/>
  <c r="K760" i="1"/>
  <c r="L760" i="1" s="1"/>
  <c r="M760" i="1" s="1"/>
  <c r="K761" i="1"/>
  <c r="L761" i="1" s="1"/>
  <c r="M761" i="1" s="1"/>
  <c r="K762" i="1"/>
  <c r="L762" i="1" s="1"/>
  <c r="M762" i="1" s="1"/>
  <c r="K763" i="1"/>
  <c r="L763" i="1" s="1"/>
  <c r="M763" i="1" s="1"/>
  <c r="K764" i="1"/>
  <c r="L764" i="1" s="1"/>
  <c r="M764" i="1" s="1"/>
  <c r="K765" i="1"/>
  <c r="L765" i="1" s="1"/>
  <c r="M765" i="1" s="1"/>
  <c r="K766" i="1"/>
  <c r="L766" i="1" s="1"/>
  <c r="M766" i="1" s="1"/>
  <c r="K767" i="1"/>
  <c r="L767" i="1" s="1"/>
  <c r="M767" i="1" s="1"/>
  <c r="K768" i="1"/>
  <c r="L768" i="1" s="1"/>
  <c r="M768" i="1" s="1"/>
  <c r="K769" i="1"/>
  <c r="L769" i="1" s="1"/>
  <c r="M769" i="1" s="1"/>
  <c r="K770" i="1"/>
  <c r="L770" i="1" s="1"/>
  <c r="M770" i="1" s="1"/>
  <c r="K771" i="1"/>
  <c r="L771" i="1" s="1"/>
  <c r="M771" i="1" s="1"/>
  <c r="K772" i="1"/>
  <c r="L772" i="1" s="1"/>
  <c r="M772" i="1" s="1"/>
  <c r="K773" i="1"/>
  <c r="L773" i="1" s="1"/>
  <c r="M773" i="1" s="1"/>
  <c r="K774" i="1"/>
  <c r="L774" i="1" s="1"/>
  <c r="M774" i="1" s="1"/>
  <c r="K775" i="1"/>
  <c r="L775" i="1" s="1"/>
  <c r="M775" i="1" s="1"/>
  <c r="K776" i="1"/>
  <c r="L776" i="1" s="1"/>
  <c r="M776" i="1" s="1"/>
  <c r="K777" i="1"/>
  <c r="L777" i="1" s="1"/>
  <c r="M777" i="1" s="1"/>
  <c r="K778" i="1"/>
  <c r="L778" i="1" s="1"/>
  <c r="M778" i="1" s="1"/>
  <c r="K779" i="1"/>
  <c r="L779" i="1" s="1"/>
  <c r="M779" i="1" s="1"/>
  <c r="K780" i="1"/>
  <c r="L780" i="1" s="1"/>
  <c r="M780" i="1" s="1"/>
  <c r="K781" i="1"/>
  <c r="L781" i="1" s="1"/>
  <c r="M781" i="1" s="1"/>
  <c r="K782" i="1"/>
  <c r="L782" i="1" s="1"/>
  <c r="M782" i="1" s="1"/>
  <c r="K783" i="1"/>
  <c r="L783" i="1" s="1"/>
  <c r="M783" i="1" s="1"/>
  <c r="K784" i="1"/>
  <c r="L784" i="1" s="1"/>
  <c r="M784" i="1" s="1"/>
  <c r="K785" i="1"/>
  <c r="L785" i="1" s="1"/>
  <c r="M785" i="1" s="1"/>
  <c r="K786" i="1"/>
  <c r="L786" i="1" s="1"/>
  <c r="M786" i="1" s="1"/>
  <c r="K787" i="1"/>
  <c r="L787" i="1" s="1"/>
  <c r="M787" i="1" s="1"/>
  <c r="K788" i="1"/>
  <c r="L788" i="1" s="1"/>
  <c r="M788" i="1" s="1"/>
  <c r="K789" i="1"/>
  <c r="L789" i="1" s="1"/>
  <c r="M789" i="1" s="1"/>
  <c r="K790" i="1"/>
  <c r="L790" i="1" s="1"/>
  <c r="M790" i="1" s="1"/>
  <c r="K791" i="1"/>
  <c r="L791" i="1" s="1"/>
  <c r="M791" i="1" s="1"/>
  <c r="K792" i="1"/>
  <c r="L792" i="1" s="1"/>
  <c r="M792" i="1" s="1"/>
  <c r="K793" i="1"/>
  <c r="L793" i="1" s="1"/>
  <c r="M793" i="1" s="1"/>
  <c r="K794" i="1"/>
  <c r="L794" i="1" s="1"/>
  <c r="M794" i="1" s="1"/>
  <c r="K795" i="1"/>
  <c r="L795" i="1" s="1"/>
  <c r="M795" i="1" s="1"/>
  <c r="K796" i="1"/>
  <c r="L796" i="1" s="1"/>
  <c r="M796" i="1" s="1"/>
  <c r="K797" i="1"/>
  <c r="L797" i="1" s="1"/>
  <c r="M797" i="1" s="1"/>
  <c r="K798" i="1"/>
  <c r="L798" i="1" s="1"/>
  <c r="M798" i="1" s="1"/>
  <c r="K799" i="1"/>
  <c r="L799" i="1" s="1"/>
  <c r="M799" i="1" s="1"/>
  <c r="K800" i="1"/>
  <c r="L800" i="1" s="1"/>
  <c r="M800" i="1" s="1"/>
  <c r="K801" i="1"/>
  <c r="L801" i="1" s="1"/>
  <c r="M801" i="1" s="1"/>
  <c r="K802" i="1"/>
  <c r="L802" i="1" s="1"/>
  <c r="M802" i="1" s="1"/>
  <c r="K803" i="1"/>
  <c r="L803" i="1" s="1"/>
  <c r="M803" i="1" s="1"/>
  <c r="K804" i="1"/>
  <c r="L804" i="1" s="1"/>
  <c r="M804" i="1" s="1"/>
  <c r="K805" i="1"/>
  <c r="L805" i="1" s="1"/>
  <c r="M805" i="1" s="1"/>
  <c r="K806" i="1"/>
  <c r="L806" i="1" s="1"/>
  <c r="M806" i="1" s="1"/>
  <c r="K807" i="1"/>
  <c r="L807" i="1" s="1"/>
  <c r="M807" i="1" s="1"/>
  <c r="K808" i="1"/>
  <c r="L808" i="1" s="1"/>
  <c r="M808" i="1" s="1"/>
  <c r="K809" i="1"/>
  <c r="L809" i="1" s="1"/>
  <c r="M809" i="1" s="1"/>
  <c r="K810" i="1"/>
  <c r="L810" i="1" s="1"/>
  <c r="M810" i="1" s="1"/>
  <c r="K811" i="1"/>
  <c r="L811" i="1" s="1"/>
  <c r="M811" i="1" s="1"/>
  <c r="K812" i="1"/>
  <c r="L812" i="1" s="1"/>
  <c r="M812" i="1" s="1"/>
  <c r="K813" i="1"/>
  <c r="L813" i="1" s="1"/>
  <c r="M813" i="1" s="1"/>
  <c r="K814" i="1"/>
  <c r="L814" i="1" s="1"/>
  <c r="M814" i="1" s="1"/>
  <c r="K815" i="1"/>
  <c r="L815" i="1" s="1"/>
  <c r="M815" i="1" s="1"/>
  <c r="K816" i="1"/>
  <c r="L816" i="1" s="1"/>
  <c r="M816" i="1" s="1"/>
  <c r="K817" i="1"/>
  <c r="L817" i="1" s="1"/>
  <c r="M817" i="1" s="1"/>
  <c r="K818" i="1"/>
  <c r="K819" i="1"/>
  <c r="L819" i="1" s="1"/>
  <c r="M819" i="1" s="1"/>
  <c r="K820" i="1"/>
  <c r="L820" i="1" s="1"/>
  <c r="M820" i="1" s="1"/>
  <c r="K821" i="1"/>
  <c r="L821" i="1" s="1"/>
  <c r="M821" i="1" s="1"/>
  <c r="K822" i="1"/>
  <c r="L822" i="1" s="1"/>
  <c r="M822" i="1" s="1"/>
  <c r="K823" i="1"/>
  <c r="L823" i="1" s="1"/>
  <c r="M823" i="1" s="1"/>
  <c r="K824" i="1"/>
  <c r="L824" i="1" s="1"/>
  <c r="M824" i="1" s="1"/>
  <c r="K825" i="1"/>
  <c r="L825" i="1" s="1"/>
  <c r="M825" i="1" s="1"/>
  <c r="K826" i="1"/>
  <c r="L826" i="1" s="1"/>
  <c r="M826" i="1" s="1"/>
  <c r="K827" i="1"/>
  <c r="L827" i="1" s="1"/>
  <c r="M827" i="1" s="1"/>
  <c r="K828" i="1"/>
  <c r="L828" i="1" s="1"/>
  <c r="M828" i="1" s="1"/>
  <c r="K829" i="1"/>
  <c r="L829" i="1" s="1"/>
  <c r="M829" i="1" s="1"/>
  <c r="K830" i="1"/>
  <c r="L830" i="1" s="1"/>
  <c r="M830" i="1" s="1"/>
  <c r="K831" i="1"/>
  <c r="L831" i="1" s="1"/>
  <c r="M831" i="1" s="1"/>
  <c r="K832" i="1"/>
  <c r="L832" i="1" s="1"/>
  <c r="M832" i="1" s="1"/>
  <c r="K833" i="1"/>
  <c r="L833" i="1" s="1"/>
  <c r="M833" i="1" s="1"/>
  <c r="K834" i="1"/>
  <c r="L834" i="1" s="1"/>
  <c r="M834" i="1" s="1"/>
  <c r="K835" i="1"/>
  <c r="L835" i="1" s="1"/>
  <c r="M835" i="1" s="1"/>
  <c r="K836" i="1"/>
  <c r="L836" i="1" s="1"/>
  <c r="M836" i="1" s="1"/>
  <c r="K837" i="1"/>
  <c r="L837" i="1" s="1"/>
  <c r="M837" i="1" s="1"/>
  <c r="K838" i="1"/>
  <c r="L838" i="1" s="1"/>
  <c r="M838" i="1" s="1"/>
  <c r="K839" i="1"/>
  <c r="L839" i="1" s="1"/>
  <c r="M839" i="1" s="1"/>
  <c r="K840" i="1"/>
  <c r="L840" i="1" s="1"/>
  <c r="M840" i="1" s="1"/>
  <c r="K841" i="1"/>
  <c r="L841" i="1" s="1"/>
  <c r="M841" i="1" s="1"/>
  <c r="K842" i="1"/>
  <c r="L842" i="1" s="1"/>
  <c r="M842" i="1" s="1"/>
  <c r="K843" i="1"/>
  <c r="L843" i="1" s="1"/>
  <c r="M843" i="1" s="1"/>
  <c r="K844" i="1"/>
  <c r="L844" i="1" s="1"/>
  <c r="M844" i="1" s="1"/>
  <c r="K845" i="1"/>
  <c r="L845" i="1" s="1"/>
  <c r="M845" i="1" s="1"/>
  <c r="K846" i="1"/>
  <c r="L846" i="1" s="1"/>
  <c r="M846" i="1" s="1"/>
  <c r="K847" i="1"/>
  <c r="L847" i="1" s="1"/>
  <c r="M847" i="1" s="1"/>
  <c r="K848" i="1"/>
  <c r="L848" i="1" s="1"/>
  <c r="M848" i="1" s="1"/>
  <c r="K849" i="1"/>
  <c r="L849" i="1" s="1"/>
  <c r="M849" i="1" s="1"/>
  <c r="K850" i="1"/>
  <c r="L850" i="1" s="1"/>
  <c r="M850" i="1" s="1"/>
  <c r="K851" i="1"/>
  <c r="L851" i="1" s="1"/>
  <c r="M851" i="1" s="1"/>
  <c r="K852" i="1"/>
  <c r="L852" i="1" s="1"/>
  <c r="M852" i="1" s="1"/>
  <c r="K853" i="1"/>
  <c r="L853" i="1" s="1"/>
  <c r="M853" i="1" s="1"/>
  <c r="K854" i="1"/>
  <c r="L854" i="1" s="1"/>
  <c r="M854" i="1" s="1"/>
  <c r="K855" i="1"/>
  <c r="L855" i="1" s="1"/>
  <c r="M855" i="1" s="1"/>
  <c r="K856" i="1"/>
  <c r="L856" i="1" s="1"/>
  <c r="M856" i="1" s="1"/>
  <c r="K857" i="1"/>
  <c r="L857" i="1" s="1"/>
  <c r="M857" i="1" s="1"/>
  <c r="K858" i="1"/>
  <c r="L858" i="1" s="1"/>
  <c r="M858" i="1" s="1"/>
  <c r="K859" i="1"/>
  <c r="L859" i="1" s="1"/>
  <c r="M859" i="1" s="1"/>
  <c r="K860" i="1"/>
  <c r="L860" i="1" s="1"/>
  <c r="M860" i="1" s="1"/>
  <c r="K861" i="1"/>
  <c r="L861" i="1" s="1"/>
  <c r="M861" i="1" s="1"/>
  <c r="K862" i="1"/>
  <c r="L862" i="1" s="1"/>
  <c r="M862" i="1" s="1"/>
  <c r="K863" i="1"/>
  <c r="L863" i="1" s="1"/>
  <c r="M863" i="1" s="1"/>
  <c r="K864" i="1"/>
  <c r="L864" i="1" s="1"/>
  <c r="M864" i="1" s="1"/>
  <c r="K865" i="1"/>
  <c r="K866" i="1"/>
  <c r="L866" i="1" s="1"/>
  <c r="M866" i="1" s="1"/>
  <c r="K867" i="1"/>
  <c r="L867" i="1" s="1"/>
  <c r="M867" i="1" s="1"/>
  <c r="K868" i="1"/>
  <c r="L868" i="1" s="1"/>
  <c r="M868" i="1" s="1"/>
  <c r="K869" i="1"/>
  <c r="L869" i="1" s="1"/>
  <c r="M869" i="1" s="1"/>
  <c r="K870" i="1"/>
  <c r="L870" i="1" s="1"/>
  <c r="M870" i="1" s="1"/>
  <c r="K871" i="1"/>
  <c r="L871" i="1" s="1"/>
  <c r="M871" i="1" s="1"/>
  <c r="K872" i="1"/>
  <c r="L872" i="1" s="1"/>
  <c r="M872" i="1" s="1"/>
  <c r="K873" i="1"/>
  <c r="L873" i="1" s="1"/>
  <c r="M873" i="1" s="1"/>
  <c r="K874" i="1"/>
  <c r="L874" i="1" s="1"/>
  <c r="M874" i="1" s="1"/>
  <c r="K875" i="1"/>
  <c r="L875" i="1" s="1"/>
  <c r="M875" i="1" s="1"/>
  <c r="K876" i="1"/>
  <c r="L876" i="1" s="1"/>
  <c r="M876" i="1" s="1"/>
  <c r="K877" i="1"/>
  <c r="L877" i="1" s="1"/>
  <c r="M877" i="1" s="1"/>
  <c r="K878" i="1"/>
  <c r="L878" i="1" s="1"/>
  <c r="M878" i="1" s="1"/>
  <c r="K879" i="1"/>
  <c r="L879" i="1" s="1"/>
  <c r="M879" i="1" s="1"/>
  <c r="K880" i="1"/>
  <c r="L880" i="1" s="1"/>
  <c r="M880" i="1" s="1"/>
  <c r="K881" i="1"/>
  <c r="L881" i="1" s="1"/>
  <c r="M881" i="1" s="1"/>
  <c r="K882" i="1"/>
  <c r="L882" i="1" s="1"/>
  <c r="M882" i="1" s="1"/>
  <c r="K883" i="1"/>
  <c r="L883" i="1" s="1"/>
  <c r="M883" i="1" s="1"/>
  <c r="K884" i="1"/>
  <c r="L884" i="1" s="1"/>
  <c r="M884" i="1" s="1"/>
  <c r="K885" i="1"/>
  <c r="L885" i="1" s="1"/>
  <c r="M885" i="1" s="1"/>
  <c r="K886" i="1"/>
  <c r="L886" i="1" s="1"/>
  <c r="M886" i="1" s="1"/>
  <c r="K887" i="1"/>
  <c r="K888" i="1"/>
  <c r="L888" i="1" s="1"/>
  <c r="M888" i="1" s="1"/>
  <c r="K889" i="1"/>
  <c r="L889" i="1" s="1"/>
  <c r="M889" i="1" s="1"/>
  <c r="K890" i="1"/>
  <c r="L890" i="1" s="1"/>
  <c r="M890" i="1" s="1"/>
  <c r="K891" i="1"/>
  <c r="L891" i="1" s="1"/>
  <c r="M891" i="1" s="1"/>
  <c r="K892" i="1"/>
  <c r="L892" i="1" s="1"/>
  <c r="M892" i="1" s="1"/>
  <c r="K893" i="1"/>
  <c r="L893" i="1" s="1"/>
  <c r="M893" i="1" s="1"/>
  <c r="K894" i="1"/>
  <c r="L894" i="1" s="1"/>
  <c r="M894" i="1" s="1"/>
  <c r="K895" i="1"/>
  <c r="L895" i="1" s="1"/>
  <c r="M895" i="1" s="1"/>
  <c r="K896" i="1"/>
  <c r="L896" i="1" s="1"/>
  <c r="M896" i="1" s="1"/>
  <c r="K897" i="1"/>
  <c r="L897" i="1" s="1"/>
  <c r="M897" i="1" s="1"/>
  <c r="K898" i="1"/>
  <c r="L898" i="1" s="1"/>
  <c r="M898" i="1" s="1"/>
  <c r="K899" i="1"/>
  <c r="L899" i="1" s="1"/>
  <c r="M899" i="1" s="1"/>
  <c r="K900" i="1"/>
  <c r="L900" i="1" s="1"/>
  <c r="M900" i="1" s="1"/>
  <c r="K901" i="1"/>
  <c r="L901" i="1" s="1"/>
  <c r="M901" i="1" s="1"/>
  <c r="K902" i="1"/>
  <c r="L902" i="1" s="1"/>
  <c r="M902" i="1" s="1"/>
  <c r="K903" i="1"/>
  <c r="L903" i="1" s="1"/>
  <c r="M903" i="1" s="1"/>
  <c r="K904" i="1"/>
  <c r="L904" i="1" s="1"/>
  <c r="M904" i="1" s="1"/>
  <c r="K905" i="1"/>
  <c r="L905" i="1" s="1"/>
  <c r="M905" i="1" s="1"/>
  <c r="K906" i="1"/>
  <c r="L906" i="1" s="1"/>
  <c r="M906" i="1" s="1"/>
  <c r="K907" i="1"/>
  <c r="L907" i="1" s="1"/>
  <c r="M907" i="1" s="1"/>
  <c r="K908" i="1"/>
  <c r="L908" i="1" s="1"/>
  <c r="M908" i="1" s="1"/>
  <c r="K909" i="1"/>
  <c r="L909" i="1" s="1"/>
  <c r="M909" i="1" s="1"/>
  <c r="K910" i="1"/>
  <c r="L910" i="1" s="1"/>
  <c r="M910" i="1" s="1"/>
  <c r="K911" i="1"/>
  <c r="L911" i="1" s="1"/>
  <c r="M911" i="1" s="1"/>
  <c r="K912" i="1"/>
  <c r="L912" i="1" s="1"/>
  <c r="M912" i="1" s="1"/>
  <c r="K913" i="1"/>
  <c r="L913" i="1" s="1"/>
  <c r="M913" i="1" s="1"/>
  <c r="K914" i="1"/>
  <c r="L914" i="1" s="1"/>
  <c r="M914" i="1" s="1"/>
  <c r="K915" i="1"/>
  <c r="L915" i="1" s="1"/>
  <c r="M915" i="1" s="1"/>
  <c r="K916" i="1"/>
  <c r="L916" i="1" s="1"/>
  <c r="M916" i="1" s="1"/>
  <c r="K917" i="1"/>
  <c r="L917" i="1" s="1"/>
  <c r="M917" i="1" s="1"/>
  <c r="K918" i="1"/>
  <c r="L918" i="1" s="1"/>
  <c r="M918" i="1" s="1"/>
  <c r="K919" i="1"/>
  <c r="L919" i="1" s="1"/>
  <c r="M919" i="1" s="1"/>
  <c r="K920" i="1"/>
  <c r="L920" i="1" s="1"/>
  <c r="M920" i="1" s="1"/>
  <c r="K921" i="1"/>
  <c r="L921" i="1" s="1"/>
  <c r="M921" i="1" s="1"/>
  <c r="K922" i="1"/>
  <c r="L922" i="1" s="1"/>
  <c r="M922" i="1" s="1"/>
  <c r="K923" i="1"/>
  <c r="L923" i="1" s="1"/>
  <c r="M923" i="1" s="1"/>
  <c r="K924" i="1"/>
  <c r="L924" i="1" s="1"/>
  <c r="M924" i="1" s="1"/>
  <c r="K925" i="1"/>
  <c r="L925" i="1" s="1"/>
  <c r="M925" i="1" s="1"/>
  <c r="K926" i="1"/>
  <c r="L926" i="1" s="1"/>
  <c r="M926" i="1" s="1"/>
  <c r="K927" i="1"/>
  <c r="L927" i="1" s="1"/>
  <c r="M927" i="1" s="1"/>
  <c r="K928" i="1"/>
  <c r="L928" i="1" s="1"/>
  <c r="M928" i="1" s="1"/>
  <c r="K929" i="1"/>
  <c r="L929" i="1" s="1"/>
  <c r="M929" i="1" s="1"/>
  <c r="K930" i="1"/>
  <c r="L930" i="1" s="1"/>
  <c r="M930" i="1" s="1"/>
  <c r="K931" i="1"/>
  <c r="K932" i="1"/>
  <c r="L932" i="1" s="1"/>
  <c r="M932" i="1" s="1"/>
  <c r="K933" i="1"/>
  <c r="L933" i="1" s="1"/>
  <c r="M933" i="1" s="1"/>
  <c r="K934" i="1"/>
  <c r="L934" i="1" s="1"/>
  <c r="M934" i="1" s="1"/>
  <c r="K935" i="1"/>
  <c r="L935" i="1" s="1"/>
  <c r="M935" i="1" s="1"/>
  <c r="K936" i="1"/>
  <c r="L936" i="1" s="1"/>
  <c r="M936" i="1" s="1"/>
  <c r="K937" i="1"/>
  <c r="L937" i="1" s="1"/>
  <c r="M937" i="1" s="1"/>
  <c r="K938" i="1"/>
  <c r="L938" i="1" s="1"/>
  <c r="M938" i="1" s="1"/>
  <c r="K939" i="1"/>
  <c r="L939" i="1" s="1"/>
  <c r="M939" i="1" s="1"/>
  <c r="K940" i="1"/>
  <c r="L940" i="1" s="1"/>
  <c r="M940" i="1" s="1"/>
  <c r="K941" i="1"/>
  <c r="L941" i="1" s="1"/>
  <c r="M941" i="1" s="1"/>
  <c r="K942" i="1"/>
  <c r="L942" i="1" s="1"/>
  <c r="M942" i="1" s="1"/>
  <c r="K943" i="1"/>
  <c r="L943" i="1" s="1"/>
  <c r="M943" i="1" s="1"/>
  <c r="K944" i="1"/>
  <c r="L944" i="1" s="1"/>
  <c r="M944" i="1" s="1"/>
  <c r="K945" i="1"/>
  <c r="L945" i="1" s="1"/>
  <c r="M945" i="1" s="1"/>
  <c r="K946" i="1"/>
  <c r="L946" i="1" s="1"/>
  <c r="M946" i="1" s="1"/>
  <c r="K947" i="1"/>
  <c r="L947" i="1" s="1"/>
  <c r="M947" i="1" s="1"/>
  <c r="K948" i="1"/>
  <c r="L948" i="1" s="1"/>
  <c r="M948" i="1" s="1"/>
  <c r="K949" i="1"/>
  <c r="L949" i="1" s="1"/>
  <c r="M949" i="1" s="1"/>
  <c r="K950" i="1"/>
  <c r="L950" i="1" s="1"/>
  <c r="M950" i="1" s="1"/>
  <c r="K951" i="1"/>
  <c r="L951" i="1" s="1"/>
  <c r="M951" i="1" s="1"/>
  <c r="K952" i="1"/>
  <c r="L952" i="1" s="1"/>
  <c r="M952" i="1" s="1"/>
  <c r="K953" i="1"/>
  <c r="L953" i="1" s="1"/>
  <c r="M953" i="1" s="1"/>
  <c r="K954" i="1"/>
  <c r="L954" i="1" s="1"/>
  <c r="M954" i="1" s="1"/>
  <c r="K955" i="1"/>
  <c r="L955" i="1" s="1"/>
  <c r="M955" i="1" s="1"/>
  <c r="K956" i="1"/>
  <c r="L956" i="1" s="1"/>
  <c r="M956" i="1" s="1"/>
  <c r="K957" i="1"/>
  <c r="K958" i="1"/>
  <c r="L958" i="1" s="1"/>
  <c r="M958" i="1" s="1"/>
  <c r="K959" i="1"/>
  <c r="L959" i="1" s="1"/>
  <c r="M959" i="1" s="1"/>
  <c r="K960" i="1"/>
  <c r="L960" i="1" s="1"/>
  <c r="M960" i="1" s="1"/>
  <c r="K961" i="1"/>
  <c r="L961" i="1" s="1"/>
  <c r="M961" i="1" s="1"/>
  <c r="K962" i="1"/>
  <c r="L962" i="1" s="1"/>
  <c r="M962" i="1" s="1"/>
  <c r="K963" i="1"/>
  <c r="L963" i="1" s="1"/>
  <c r="M963" i="1" s="1"/>
  <c r="K964" i="1"/>
  <c r="L964" i="1" s="1"/>
  <c r="M964" i="1" s="1"/>
  <c r="K965" i="1"/>
  <c r="L965" i="1" s="1"/>
  <c r="M965" i="1" s="1"/>
  <c r="K966" i="1"/>
  <c r="L966" i="1" s="1"/>
  <c r="M966" i="1" s="1"/>
  <c r="K967" i="1"/>
  <c r="L967" i="1" s="1"/>
  <c r="M967" i="1" s="1"/>
  <c r="K968" i="1"/>
  <c r="L968" i="1" s="1"/>
  <c r="M968" i="1" s="1"/>
  <c r="K969" i="1"/>
  <c r="L969" i="1" s="1"/>
  <c r="M969" i="1" s="1"/>
  <c r="K970" i="1"/>
  <c r="L970" i="1" s="1"/>
  <c r="M970" i="1" s="1"/>
  <c r="K971" i="1"/>
  <c r="L971" i="1" s="1"/>
  <c r="M971" i="1" s="1"/>
  <c r="K972" i="1"/>
  <c r="L972" i="1" s="1"/>
  <c r="M972" i="1" s="1"/>
  <c r="K973" i="1"/>
  <c r="L973" i="1" s="1"/>
  <c r="M973" i="1" s="1"/>
  <c r="K974" i="1"/>
  <c r="L974" i="1" s="1"/>
  <c r="M974" i="1" s="1"/>
  <c r="K975" i="1"/>
  <c r="L975" i="1" s="1"/>
  <c r="M975" i="1" s="1"/>
  <c r="K976" i="1"/>
  <c r="L976" i="1" s="1"/>
  <c r="M976" i="1" s="1"/>
  <c r="K977" i="1"/>
  <c r="L977" i="1" s="1"/>
  <c r="M977" i="1" s="1"/>
  <c r="K978" i="1"/>
  <c r="L978" i="1" s="1"/>
  <c r="M978" i="1" s="1"/>
  <c r="K979" i="1"/>
  <c r="L979" i="1" s="1"/>
  <c r="M979" i="1" s="1"/>
  <c r="K980" i="1"/>
  <c r="L980" i="1" s="1"/>
  <c r="M980" i="1" s="1"/>
  <c r="K981" i="1"/>
  <c r="L981" i="1" s="1"/>
  <c r="M981" i="1" s="1"/>
  <c r="K982" i="1"/>
  <c r="L982" i="1" s="1"/>
  <c r="M982" i="1" s="1"/>
  <c r="K983" i="1"/>
  <c r="L983" i="1" s="1"/>
  <c r="M983" i="1" s="1"/>
  <c r="K984" i="1"/>
  <c r="L984" i="1" s="1"/>
  <c r="M984" i="1" s="1"/>
  <c r="K985" i="1"/>
  <c r="L985" i="1" s="1"/>
  <c r="M985" i="1" s="1"/>
  <c r="K986" i="1"/>
  <c r="L986" i="1" s="1"/>
  <c r="M986" i="1" s="1"/>
  <c r="K987" i="1"/>
  <c r="L987" i="1" s="1"/>
  <c r="M987" i="1" s="1"/>
  <c r="K988" i="1"/>
  <c r="L988" i="1" s="1"/>
  <c r="M988" i="1" s="1"/>
  <c r="K989" i="1"/>
  <c r="L989" i="1" s="1"/>
  <c r="M989" i="1" s="1"/>
  <c r="K990" i="1"/>
  <c r="L990" i="1" s="1"/>
  <c r="M990" i="1" s="1"/>
  <c r="K991" i="1"/>
  <c r="L991" i="1" s="1"/>
  <c r="M991" i="1" s="1"/>
  <c r="K992" i="1"/>
  <c r="L992" i="1" s="1"/>
  <c r="M992" i="1" s="1"/>
  <c r="K993" i="1"/>
  <c r="K994" i="1"/>
  <c r="L994" i="1" s="1"/>
  <c r="M994" i="1" s="1"/>
  <c r="K995" i="1"/>
  <c r="L995" i="1" s="1"/>
  <c r="M995" i="1" s="1"/>
  <c r="K996" i="1"/>
  <c r="L996" i="1" s="1"/>
  <c r="M996" i="1" s="1"/>
  <c r="K997" i="1"/>
  <c r="L997" i="1" s="1"/>
  <c r="M997" i="1" s="1"/>
  <c r="K998" i="1"/>
  <c r="L998" i="1" s="1"/>
  <c r="M998" i="1" s="1"/>
  <c r="K999" i="1"/>
  <c r="L999" i="1" s="1"/>
  <c r="M999" i="1" s="1"/>
  <c r="K1000" i="1"/>
  <c r="L1000" i="1" s="1"/>
  <c r="M1000" i="1" s="1"/>
  <c r="K1001" i="1"/>
  <c r="L1001" i="1" s="1"/>
  <c r="M1001" i="1" s="1"/>
  <c r="K1002" i="1"/>
  <c r="L1002" i="1" s="1"/>
  <c r="M1002" i="1" s="1"/>
  <c r="K1003" i="1"/>
  <c r="L1003" i="1" s="1"/>
  <c r="M1003" i="1" s="1"/>
  <c r="K1004" i="1"/>
  <c r="L1004" i="1" s="1"/>
  <c r="M1004" i="1" s="1"/>
  <c r="K1005" i="1"/>
  <c r="L1005" i="1" s="1"/>
  <c r="M1005" i="1" s="1"/>
  <c r="K1006" i="1"/>
  <c r="L1006" i="1" s="1"/>
  <c r="M1006" i="1" s="1"/>
  <c r="K1007" i="1"/>
  <c r="L1007" i="1" s="1"/>
  <c r="M1007" i="1" s="1"/>
  <c r="K1008" i="1"/>
  <c r="L1008" i="1" s="1"/>
  <c r="M1008" i="1" s="1"/>
  <c r="K1009" i="1"/>
  <c r="L1009" i="1" s="1"/>
  <c r="M1009" i="1" s="1"/>
  <c r="K1010" i="1"/>
  <c r="L1010" i="1" s="1"/>
  <c r="M1010" i="1" s="1"/>
  <c r="K1011" i="1"/>
  <c r="L1011" i="1" s="1"/>
  <c r="M1011" i="1" s="1"/>
  <c r="K1012" i="1"/>
  <c r="L1012" i="1" s="1"/>
  <c r="M1012" i="1" s="1"/>
  <c r="K1013" i="1"/>
  <c r="L1013" i="1" s="1"/>
  <c r="M1013" i="1" s="1"/>
  <c r="K1014" i="1"/>
  <c r="L1014" i="1" s="1"/>
  <c r="M1014" i="1" s="1"/>
  <c r="K1015" i="1"/>
  <c r="L1015" i="1" s="1"/>
  <c r="M1015" i="1" s="1"/>
  <c r="K1016" i="1"/>
  <c r="L1016" i="1" s="1"/>
  <c r="M1016" i="1" s="1"/>
  <c r="K1017" i="1"/>
  <c r="L1017" i="1" s="1"/>
  <c r="M1017" i="1" s="1"/>
  <c r="K1018" i="1"/>
  <c r="L1018" i="1" s="1"/>
  <c r="M1018" i="1" s="1"/>
  <c r="K1019" i="1"/>
  <c r="L1019" i="1" s="1"/>
  <c r="M1019" i="1" s="1"/>
  <c r="K1020" i="1"/>
  <c r="L1020" i="1" s="1"/>
  <c r="M1020" i="1" s="1"/>
  <c r="K1021" i="1"/>
  <c r="L1021" i="1" s="1"/>
  <c r="M1021" i="1" s="1"/>
  <c r="K1022" i="1"/>
  <c r="L1022" i="1" s="1"/>
  <c r="M1022" i="1" s="1"/>
  <c r="K1023" i="1"/>
  <c r="L1023" i="1" s="1"/>
  <c r="M1023" i="1" s="1"/>
  <c r="K1024" i="1"/>
  <c r="L1024" i="1" s="1"/>
  <c r="M1024" i="1" s="1"/>
  <c r="K1025" i="1"/>
  <c r="L1025" i="1" s="1"/>
  <c r="M1025" i="1" s="1"/>
  <c r="K1026" i="1"/>
  <c r="L1026" i="1" s="1"/>
  <c r="M1026" i="1" s="1"/>
  <c r="K1027" i="1"/>
  <c r="L1027" i="1" s="1"/>
  <c r="M1027" i="1" s="1"/>
  <c r="K1028" i="1"/>
  <c r="L1028" i="1" s="1"/>
  <c r="M1028" i="1" s="1"/>
  <c r="K1029" i="1"/>
  <c r="L1029" i="1" s="1"/>
  <c r="M1029" i="1" s="1"/>
  <c r="K1030" i="1"/>
  <c r="L1030" i="1" s="1"/>
  <c r="M1030" i="1" s="1"/>
  <c r="K1031" i="1"/>
  <c r="L1031" i="1" s="1"/>
  <c r="M1031" i="1" s="1"/>
  <c r="K1032" i="1"/>
  <c r="L1032" i="1" s="1"/>
  <c r="M1032" i="1" s="1"/>
  <c r="K1033" i="1"/>
  <c r="L1033" i="1" s="1"/>
  <c r="M1033" i="1" s="1"/>
  <c r="K1034" i="1"/>
  <c r="L1034" i="1" s="1"/>
  <c r="M1034" i="1" s="1"/>
  <c r="K1035" i="1"/>
  <c r="L1035" i="1" s="1"/>
  <c r="M1035" i="1" s="1"/>
  <c r="K1036" i="1"/>
  <c r="L1036" i="1" s="1"/>
  <c r="M1036" i="1" s="1"/>
  <c r="K1037" i="1"/>
  <c r="L1037" i="1" s="1"/>
  <c r="M1037" i="1" s="1"/>
  <c r="K1038" i="1"/>
  <c r="L1038" i="1" s="1"/>
  <c r="M1038" i="1" s="1"/>
  <c r="K1039" i="1"/>
  <c r="L1039" i="1" s="1"/>
  <c r="M1039" i="1" s="1"/>
  <c r="K1040" i="1"/>
  <c r="L1040" i="1" s="1"/>
  <c r="M1040" i="1" s="1"/>
  <c r="K1041" i="1"/>
  <c r="L1041" i="1" s="1"/>
  <c r="M1041" i="1" s="1"/>
  <c r="K1042" i="1"/>
  <c r="L1042" i="1" s="1"/>
  <c r="M1042" i="1" s="1"/>
  <c r="K1043" i="1"/>
  <c r="L1043" i="1" s="1"/>
  <c r="M1043" i="1" s="1"/>
  <c r="K1044" i="1"/>
  <c r="L1044" i="1" s="1"/>
  <c r="M1044" i="1" s="1"/>
  <c r="K1045" i="1"/>
  <c r="L1045" i="1" s="1"/>
  <c r="M1045" i="1" s="1"/>
  <c r="K1046" i="1"/>
  <c r="L1046" i="1" s="1"/>
  <c r="M1046" i="1" s="1"/>
  <c r="K1047" i="1"/>
  <c r="L1047" i="1" s="1"/>
  <c r="M1047" i="1" s="1"/>
  <c r="K1048" i="1"/>
  <c r="L1048" i="1" s="1"/>
  <c r="M1048" i="1" s="1"/>
  <c r="K1049" i="1"/>
  <c r="L1049" i="1" s="1"/>
  <c r="M1049" i="1" s="1"/>
  <c r="K1050" i="1"/>
  <c r="L1050" i="1" s="1"/>
  <c r="M1050" i="1" s="1"/>
  <c r="K1051" i="1"/>
  <c r="L1051" i="1" s="1"/>
  <c r="M1051" i="1" s="1"/>
  <c r="K1052" i="1"/>
  <c r="L1052" i="1" s="1"/>
  <c r="M1052" i="1" s="1"/>
  <c r="K1053" i="1"/>
  <c r="L1053" i="1" s="1"/>
  <c r="M1053" i="1" s="1"/>
  <c r="K1054" i="1"/>
  <c r="L1054" i="1" s="1"/>
  <c r="M1054" i="1" s="1"/>
  <c r="K1055" i="1"/>
  <c r="L1055" i="1" s="1"/>
  <c r="M1055" i="1" s="1"/>
  <c r="K1056" i="1"/>
  <c r="K1057" i="1"/>
  <c r="L1057" i="1" s="1"/>
  <c r="M1057" i="1" s="1"/>
  <c r="K1058" i="1"/>
  <c r="L1058" i="1" s="1"/>
  <c r="M1058" i="1" s="1"/>
  <c r="K1059" i="1"/>
  <c r="L1059" i="1" s="1"/>
  <c r="M1059" i="1" s="1"/>
  <c r="K1060" i="1"/>
  <c r="L1060" i="1" s="1"/>
  <c r="M1060" i="1" s="1"/>
  <c r="K1061" i="1"/>
  <c r="L1061" i="1" s="1"/>
  <c r="M1061" i="1" s="1"/>
  <c r="K1062" i="1"/>
  <c r="L1062" i="1" s="1"/>
  <c r="M1062" i="1" s="1"/>
  <c r="K1063" i="1"/>
  <c r="L1063" i="1" s="1"/>
  <c r="M1063" i="1" s="1"/>
  <c r="K1064" i="1"/>
  <c r="L1064" i="1" s="1"/>
  <c r="M1064" i="1" s="1"/>
  <c r="K1065" i="1"/>
  <c r="L1065" i="1" s="1"/>
  <c r="M1065" i="1" s="1"/>
  <c r="K1066" i="1"/>
  <c r="L1066" i="1" s="1"/>
  <c r="M1066" i="1" s="1"/>
  <c r="K1067" i="1"/>
  <c r="L1067" i="1" s="1"/>
  <c r="M1067" i="1" s="1"/>
  <c r="K1068" i="1"/>
  <c r="L1068" i="1" s="1"/>
  <c r="M1068" i="1" s="1"/>
  <c r="K1069" i="1"/>
  <c r="L1069" i="1" s="1"/>
  <c r="M1069" i="1" s="1"/>
  <c r="K1070" i="1"/>
  <c r="L1070" i="1" s="1"/>
  <c r="M1070" i="1" s="1"/>
  <c r="K1071" i="1"/>
  <c r="L1071" i="1" s="1"/>
  <c r="M1071" i="1" s="1"/>
  <c r="K1072" i="1"/>
  <c r="L1072" i="1" s="1"/>
  <c r="M1072" i="1" s="1"/>
  <c r="K1073" i="1"/>
  <c r="L1073" i="1" s="1"/>
  <c r="M1073" i="1" s="1"/>
  <c r="K1074" i="1"/>
  <c r="L1074" i="1" s="1"/>
  <c r="M1074" i="1" s="1"/>
  <c r="K1075" i="1"/>
  <c r="L1075" i="1" s="1"/>
  <c r="M1075" i="1" s="1"/>
  <c r="K1076" i="1"/>
  <c r="L1076" i="1" s="1"/>
  <c r="M1076" i="1" s="1"/>
  <c r="K1077" i="1"/>
  <c r="L1077" i="1" s="1"/>
  <c r="M1077" i="1" s="1"/>
  <c r="K1078" i="1"/>
  <c r="L1078" i="1" s="1"/>
  <c r="M1078" i="1" s="1"/>
  <c r="K1079" i="1"/>
  <c r="L1079" i="1" s="1"/>
  <c r="M1079" i="1" s="1"/>
  <c r="K1080" i="1"/>
  <c r="L1080" i="1" s="1"/>
  <c r="M1080" i="1" s="1"/>
  <c r="K1081" i="1"/>
  <c r="L1081" i="1" s="1"/>
  <c r="M1081" i="1" s="1"/>
  <c r="K1082" i="1"/>
  <c r="L1082" i="1" s="1"/>
  <c r="M1082" i="1" s="1"/>
  <c r="K1083" i="1"/>
  <c r="L1083" i="1" s="1"/>
  <c r="M1083" i="1" s="1"/>
  <c r="K1084" i="1"/>
  <c r="L1084" i="1" s="1"/>
  <c r="M1084" i="1" s="1"/>
  <c r="K1085" i="1"/>
  <c r="L1085" i="1" s="1"/>
  <c r="M1085" i="1" s="1"/>
  <c r="K1086" i="1"/>
  <c r="L1086" i="1" s="1"/>
  <c r="M1086" i="1" s="1"/>
  <c r="K1087" i="1"/>
  <c r="L1087" i="1" s="1"/>
  <c r="M1087" i="1" s="1"/>
  <c r="K1088" i="1"/>
  <c r="K1089" i="1"/>
  <c r="L1089" i="1" s="1"/>
  <c r="M1089" i="1" s="1"/>
  <c r="K1090" i="1"/>
  <c r="L1090" i="1" s="1"/>
  <c r="M1090" i="1" s="1"/>
  <c r="K1091" i="1"/>
  <c r="L1091" i="1" s="1"/>
  <c r="M1091" i="1" s="1"/>
  <c r="K1092" i="1"/>
  <c r="L1092" i="1" s="1"/>
  <c r="M1092" i="1" s="1"/>
  <c r="K1093" i="1"/>
  <c r="L1093" i="1" s="1"/>
  <c r="M1093" i="1" s="1"/>
  <c r="K1094" i="1"/>
  <c r="L1094" i="1" s="1"/>
  <c r="M1094" i="1" s="1"/>
  <c r="K1095" i="1"/>
  <c r="L1095" i="1" s="1"/>
  <c r="M1095" i="1" s="1"/>
  <c r="K1096" i="1"/>
  <c r="L1096" i="1" s="1"/>
  <c r="M1096" i="1" s="1"/>
  <c r="K1097" i="1"/>
  <c r="L1097" i="1" s="1"/>
  <c r="M1097" i="1" s="1"/>
  <c r="K1098" i="1"/>
  <c r="L1098" i="1" s="1"/>
  <c r="M1098" i="1" s="1"/>
  <c r="K1099" i="1"/>
  <c r="L1099" i="1" s="1"/>
  <c r="M1099" i="1" s="1"/>
  <c r="K1100" i="1"/>
  <c r="L1100" i="1" s="1"/>
  <c r="M1100" i="1" s="1"/>
  <c r="K1101" i="1"/>
  <c r="L1101" i="1" s="1"/>
  <c r="M1101" i="1" s="1"/>
  <c r="K1102" i="1"/>
  <c r="L1102" i="1" s="1"/>
  <c r="M1102" i="1" s="1"/>
  <c r="K1103" i="1"/>
  <c r="L1103" i="1" s="1"/>
  <c r="M1103" i="1" s="1"/>
  <c r="K1104" i="1"/>
  <c r="L1104" i="1" s="1"/>
  <c r="M1104" i="1" s="1"/>
  <c r="K1105" i="1"/>
  <c r="L1105" i="1" s="1"/>
  <c r="M1105" i="1" s="1"/>
  <c r="K1106" i="1"/>
  <c r="L1106" i="1" s="1"/>
  <c r="M1106" i="1" s="1"/>
  <c r="K1107" i="1"/>
  <c r="L1107" i="1" s="1"/>
  <c r="M1107" i="1" s="1"/>
  <c r="K1108" i="1"/>
  <c r="L1108" i="1" s="1"/>
  <c r="M1108" i="1" s="1"/>
  <c r="K1109" i="1"/>
  <c r="L1109" i="1" s="1"/>
  <c r="M1109" i="1" s="1"/>
  <c r="K1110" i="1"/>
  <c r="L1110" i="1" s="1"/>
  <c r="M1110" i="1" s="1"/>
  <c r="K1111" i="1"/>
  <c r="L1111" i="1" s="1"/>
  <c r="M1111" i="1" s="1"/>
  <c r="K1112" i="1"/>
  <c r="L1112" i="1" s="1"/>
  <c r="M1112" i="1" s="1"/>
  <c r="K1113" i="1"/>
  <c r="L1113" i="1" s="1"/>
  <c r="M1113" i="1" s="1"/>
  <c r="K1114" i="1"/>
  <c r="L1114" i="1" s="1"/>
  <c r="M1114" i="1" s="1"/>
  <c r="K1115" i="1"/>
  <c r="K1116" i="1"/>
  <c r="L1116" i="1" s="1"/>
  <c r="M1116" i="1" s="1"/>
  <c r="K1117" i="1"/>
  <c r="L1117" i="1" s="1"/>
  <c r="M1117" i="1" s="1"/>
  <c r="K1118" i="1"/>
  <c r="K1119" i="1"/>
  <c r="L1119" i="1" s="1"/>
  <c r="M1119" i="1" s="1"/>
  <c r="K1120" i="1"/>
  <c r="L1120" i="1" s="1"/>
  <c r="M1120" i="1" s="1"/>
  <c r="K1121" i="1"/>
  <c r="L1121" i="1" s="1"/>
  <c r="M1121" i="1" s="1"/>
  <c r="K1122" i="1"/>
  <c r="L1122" i="1" s="1"/>
  <c r="M1122" i="1" s="1"/>
  <c r="K1123" i="1"/>
  <c r="L1123" i="1" s="1"/>
  <c r="M1123" i="1" s="1"/>
  <c r="K1124" i="1"/>
  <c r="L1124" i="1" s="1"/>
  <c r="M1124" i="1" s="1"/>
  <c r="K1125" i="1"/>
  <c r="L1125" i="1" s="1"/>
  <c r="M1125" i="1" s="1"/>
  <c r="K1126" i="1"/>
  <c r="L1126" i="1" s="1"/>
  <c r="M1126" i="1" s="1"/>
  <c r="K1127" i="1"/>
  <c r="L1127" i="1" s="1"/>
  <c r="M1127" i="1" s="1"/>
  <c r="K1128" i="1"/>
  <c r="L1128" i="1" s="1"/>
  <c r="M1128" i="1" s="1"/>
  <c r="K1129" i="1"/>
  <c r="L1129" i="1" s="1"/>
  <c r="M1129" i="1" s="1"/>
  <c r="K1130" i="1"/>
  <c r="L1130" i="1" s="1"/>
  <c r="M1130" i="1" s="1"/>
  <c r="K1131" i="1"/>
  <c r="L1131" i="1" s="1"/>
  <c r="M1131" i="1" s="1"/>
  <c r="K1132" i="1"/>
  <c r="L1132" i="1" s="1"/>
  <c r="M1132" i="1" s="1"/>
  <c r="K1133" i="1"/>
  <c r="L1133" i="1" s="1"/>
  <c r="M1133" i="1" s="1"/>
  <c r="K1134" i="1"/>
  <c r="L1134" i="1" s="1"/>
  <c r="M1134" i="1" s="1"/>
  <c r="K1135" i="1"/>
  <c r="L1135" i="1" s="1"/>
  <c r="M1135" i="1" s="1"/>
  <c r="K1136" i="1"/>
  <c r="L1136" i="1" s="1"/>
  <c r="M1136" i="1" s="1"/>
  <c r="K1137" i="1"/>
  <c r="L1137" i="1" s="1"/>
  <c r="M1137" i="1" s="1"/>
  <c r="K1138" i="1"/>
  <c r="L1138" i="1" s="1"/>
  <c r="M1138" i="1" s="1"/>
  <c r="K1139" i="1"/>
  <c r="L1139" i="1" s="1"/>
  <c r="M1139" i="1" s="1"/>
  <c r="K1140" i="1"/>
  <c r="L1140" i="1" s="1"/>
  <c r="M1140" i="1" s="1"/>
  <c r="K1141" i="1"/>
  <c r="L1141" i="1" s="1"/>
  <c r="M1141" i="1" s="1"/>
  <c r="K1142" i="1"/>
  <c r="L1142" i="1" s="1"/>
  <c r="M1142" i="1" s="1"/>
  <c r="K1143" i="1"/>
  <c r="L1143" i="1" s="1"/>
  <c r="M1143" i="1" s="1"/>
  <c r="K1144" i="1"/>
  <c r="L1144" i="1" s="1"/>
  <c r="M1144" i="1" s="1"/>
  <c r="K1145" i="1"/>
  <c r="L1145" i="1" s="1"/>
  <c r="M1145" i="1" s="1"/>
  <c r="K1146" i="1"/>
  <c r="L1146" i="1" s="1"/>
  <c r="M1146" i="1" s="1"/>
  <c r="K1147" i="1"/>
  <c r="L1147" i="1" s="1"/>
  <c r="M1147" i="1" s="1"/>
  <c r="K1148" i="1"/>
  <c r="L1148" i="1" s="1"/>
  <c r="M1148" i="1" s="1"/>
  <c r="K1149" i="1"/>
  <c r="L1149" i="1" s="1"/>
  <c r="M1149" i="1" s="1"/>
  <c r="K1150" i="1"/>
  <c r="L1150" i="1" s="1"/>
  <c r="M1150" i="1" s="1"/>
  <c r="K1151" i="1"/>
  <c r="L1151" i="1" s="1"/>
  <c r="M1151" i="1" s="1"/>
  <c r="K1152" i="1"/>
  <c r="L1152" i="1" s="1"/>
  <c r="M1152" i="1" s="1"/>
  <c r="K1153" i="1"/>
  <c r="L1153" i="1" s="1"/>
  <c r="M1153" i="1" s="1"/>
  <c r="K1154" i="1"/>
  <c r="L1154" i="1" s="1"/>
  <c r="M1154" i="1" s="1"/>
  <c r="K1155" i="1"/>
  <c r="L1155" i="1" s="1"/>
  <c r="M1155" i="1" s="1"/>
  <c r="K1156" i="1"/>
  <c r="L1156" i="1" s="1"/>
  <c r="M1156" i="1" s="1"/>
  <c r="K1157" i="1"/>
  <c r="L1157" i="1" s="1"/>
  <c r="M1157" i="1" s="1"/>
  <c r="K1158" i="1"/>
  <c r="L1158" i="1" s="1"/>
  <c r="M1158" i="1" s="1"/>
  <c r="K1159" i="1"/>
  <c r="L1159" i="1" s="1"/>
  <c r="M1159" i="1" s="1"/>
  <c r="K1160" i="1"/>
  <c r="K1161" i="1"/>
  <c r="L1161" i="1" s="1"/>
  <c r="M1161" i="1" s="1"/>
  <c r="K1162" i="1"/>
  <c r="L1162" i="1" s="1"/>
  <c r="M1162" i="1" s="1"/>
  <c r="K1163" i="1"/>
  <c r="L1163" i="1" s="1"/>
  <c r="M1163" i="1" s="1"/>
  <c r="K1164" i="1"/>
  <c r="L1164" i="1" s="1"/>
  <c r="M1164" i="1" s="1"/>
  <c r="K1165" i="1"/>
  <c r="L1165" i="1" s="1"/>
  <c r="M1165" i="1" s="1"/>
  <c r="K1166" i="1"/>
  <c r="L1166" i="1" s="1"/>
  <c r="M1166" i="1" s="1"/>
  <c r="K1167" i="1"/>
  <c r="L1167" i="1" s="1"/>
  <c r="M1167" i="1" s="1"/>
  <c r="K1168" i="1"/>
  <c r="L1168" i="1" s="1"/>
  <c r="M1168" i="1" s="1"/>
  <c r="K1169" i="1"/>
  <c r="L1169" i="1" s="1"/>
  <c r="M1169" i="1" s="1"/>
  <c r="K1170" i="1"/>
  <c r="L1170" i="1" s="1"/>
  <c r="M1170" i="1" s="1"/>
  <c r="K1171" i="1"/>
  <c r="L1171" i="1" s="1"/>
  <c r="M1171" i="1" s="1"/>
  <c r="K1172" i="1"/>
  <c r="L1172" i="1" s="1"/>
  <c r="M1172" i="1" s="1"/>
  <c r="K1173" i="1"/>
  <c r="K1174" i="1"/>
  <c r="L1174" i="1" s="1"/>
  <c r="M1174" i="1" s="1"/>
  <c r="K1175" i="1"/>
  <c r="L1175" i="1" s="1"/>
  <c r="M1175" i="1" s="1"/>
  <c r="K1176" i="1"/>
  <c r="L1176" i="1" s="1"/>
  <c r="M1176" i="1" s="1"/>
  <c r="K1177" i="1"/>
  <c r="L1177" i="1" s="1"/>
  <c r="M1177" i="1" s="1"/>
  <c r="K1178" i="1"/>
  <c r="L1178" i="1" s="1"/>
  <c r="M1178" i="1" s="1"/>
  <c r="K1179" i="1"/>
  <c r="L1179" i="1" s="1"/>
  <c r="M1179" i="1" s="1"/>
  <c r="K1180" i="1"/>
  <c r="L1180" i="1" s="1"/>
  <c r="M1180" i="1" s="1"/>
  <c r="K1181" i="1"/>
  <c r="L1181" i="1" s="1"/>
  <c r="M1181" i="1" s="1"/>
  <c r="K1182" i="1"/>
  <c r="L1182" i="1" s="1"/>
  <c r="M1182" i="1" s="1"/>
  <c r="K1183" i="1"/>
  <c r="L1183" i="1" s="1"/>
  <c r="M1183" i="1" s="1"/>
  <c r="K1184" i="1"/>
  <c r="L1184" i="1" s="1"/>
  <c r="M1184" i="1" s="1"/>
  <c r="K1185" i="1"/>
  <c r="L1185" i="1" s="1"/>
  <c r="M1185" i="1" s="1"/>
  <c r="K1186" i="1"/>
  <c r="L1186" i="1" s="1"/>
  <c r="M1186" i="1" s="1"/>
  <c r="K1187" i="1"/>
  <c r="L1187" i="1" s="1"/>
  <c r="M1187" i="1" s="1"/>
  <c r="K1188" i="1"/>
  <c r="L1188" i="1" s="1"/>
  <c r="M1188" i="1" s="1"/>
  <c r="K1189" i="1"/>
  <c r="L1189" i="1" s="1"/>
  <c r="M1189" i="1" s="1"/>
  <c r="K1190" i="1"/>
  <c r="L1190" i="1" s="1"/>
  <c r="M1190" i="1" s="1"/>
  <c r="K1191" i="1"/>
  <c r="L1191" i="1" s="1"/>
  <c r="M1191" i="1" s="1"/>
  <c r="K1192" i="1"/>
  <c r="K1193" i="1"/>
  <c r="L1193" i="1" s="1"/>
  <c r="M1193" i="1" s="1"/>
  <c r="K1194" i="1"/>
  <c r="L1194" i="1" s="1"/>
  <c r="M1194" i="1" s="1"/>
  <c r="K1195" i="1"/>
  <c r="L1195" i="1" s="1"/>
  <c r="M1195" i="1" s="1"/>
  <c r="K1196" i="1"/>
  <c r="L1196" i="1" s="1"/>
  <c r="M1196" i="1" s="1"/>
  <c r="K1197" i="1"/>
  <c r="L1197" i="1" s="1"/>
  <c r="M1197" i="1" s="1"/>
  <c r="K1198" i="1"/>
  <c r="L1198" i="1" s="1"/>
  <c r="M1198" i="1" s="1"/>
  <c r="K1199" i="1"/>
  <c r="L1199" i="1" s="1"/>
  <c r="M1199" i="1" s="1"/>
  <c r="K1200" i="1"/>
  <c r="L1200" i="1" s="1"/>
  <c r="M1200" i="1" s="1"/>
  <c r="K1201" i="1"/>
  <c r="L1201" i="1" s="1"/>
  <c r="M1201" i="1" s="1"/>
  <c r="K1202" i="1"/>
  <c r="L1202" i="1" s="1"/>
  <c r="M1202" i="1" s="1"/>
  <c r="K1203" i="1"/>
  <c r="L1203" i="1" s="1"/>
  <c r="M1203" i="1" s="1"/>
  <c r="K1204" i="1"/>
  <c r="L1204" i="1" s="1"/>
  <c r="M1204" i="1" s="1"/>
  <c r="K1205" i="1"/>
  <c r="L1205" i="1" s="1"/>
  <c r="M1205" i="1" s="1"/>
  <c r="K1206" i="1"/>
  <c r="L1206" i="1" s="1"/>
  <c r="M1206" i="1" s="1"/>
  <c r="K1207" i="1"/>
  <c r="L1207" i="1" s="1"/>
  <c r="M1207" i="1" s="1"/>
  <c r="K1208" i="1"/>
  <c r="L1208" i="1" s="1"/>
  <c r="M1208" i="1" s="1"/>
  <c r="K1209" i="1"/>
  <c r="L1209" i="1" s="1"/>
  <c r="M1209" i="1" s="1"/>
  <c r="K1210" i="1"/>
  <c r="L1210" i="1" s="1"/>
  <c r="M1210" i="1" s="1"/>
  <c r="K1211" i="1"/>
  <c r="L1211" i="1" s="1"/>
  <c r="M1211" i="1" s="1"/>
  <c r="K1212" i="1"/>
  <c r="L1212" i="1" s="1"/>
  <c r="M1212" i="1" s="1"/>
  <c r="K1213" i="1"/>
  <c r="L1213" i="1" s="1"/>
  <c r="M1213" i="1" s="1"/>
  <c r="K1214" i="1"/>
  <c r="L1214" i="1" s="1"/>
  <c r="M1214" i="1" s="1"/>
  <c r="K1215" i="1"/>
  <c r="L1215" i="1" s="1"/>
  <c r="M1215" i="1" s="1"/>
  <c r="K1216" i="1"/>
  <c r="L1216" i="1" s="1"/>
  <c r="M1216" i="1" s="1"/>
  <c r="K1217" i="1"/>
  <c r="L1217" i="1" s="1"/>
  <c r="M1217" i="1" s="1"/>
  <c r="K1218" i="1"/>
  <c r="L1218" i="1" s="1"/>
  <c r="M1218" i="1" s="1"/>
  <c r="K1219" i="1"/>
  <c r="L1219" i="1" s="1"/>
  <c r="M1219" i="1" s="1"/>
  <c r="K1220" i="1"/>
  <c r="K1221" i="1"/>
  <c r="L1221" i="1" s="1"/>
  <c r="M1221" i="1" s="1"/>
  <c r="K1222" i="1"/>
  <c r="L1222" i="1" s="1"/>
  <c r="M1222" i="1" s="1"/>
  <c r="K1223" i="1"/>
  <c r="L1223" i="1" s="1"/>
  <c r="M1223" i="1" s="1"/>
  <c r="K1224" i="1"/>
  <c r="L1224" i="1" s="1"/>
  <c r="M1224" i="1" s="1"/>
  <c r="K1225" i="1"/>
  <c r="K1226" i="1"/>
  <c r="L1226" i="1" s="1"/>
  <c r="M1226" i="1" s="1"/>
  <c r="K1227" i="1"/>
  <c r="L1227" i="1" s="1"/>
  <c r="M1227" i="1" s="1"/>
  <c r="K1228" i="1"/>
  <c r="L1228" i="1" s="1"/>
  <c r="M1228" i="1" s="1"/>
  <c r="K1229" i="1"/>
  <c r="L1229" i="1" s="1"/>
  <c r="M1229" i="1" s="1"/>
  <c r="K1230" i="1"/>
  <c r="L1230" i="1" s="1"/>
  <c r="M1230" i="1" s="1"/>
  <c r="K1231" i="1"/>
  <c r="L1231" i="1" s="1"/>
  <c r="M1231" i="1" s="1"/>
  <c r="K1232" i="1"/>
  <c r="K1233" i="1"/>
  <c r="L1233" i="1" s="1"/>
  <c r="M1233" i="1" s="1"/>
  <c r="K1234" i="1"/>
  <c r="L1234" i="1" s="1"/>
  <c r="M1234" i="1" s="1"/>
  <c r="K1235" i="1"/>
  <c r="L1235" i="1" s="1"/>
  <c r="M1235" i="1" s="1"/>
  <c r="K1236" i="1"/>
  <c r="L1236" i="1" s="1"/>
  <c r="M1236" i="1" s="1"/>
  <c r="K1237" i="1"/>
  <c r="L1237" i="1" s="1"/>
  <c r="M1237" i="1" s="1"/>
  <c r="K1238" i="1"/>
  <c r="L1238" i="1" s="1"/>
  <c r="M1238" i="1" s="1"/>
  <c r="K1239" i="1"/>
  <c r="L1239" i="1" s="1"/>
  <c r="M1239" i="1" s="1"/>
  <c r="K1240" i="1"/>
  <c r="L1240" i="1" s="1"/>
  <c r="M1240" i="1" s="1"/>
  <c r="K1241" i="1"/>
  <c r="L1241" i="1" s="1"/>
  <c r="M1241" i="1" s="1"/>
  <c r="K1242" i="1"/>
  <c r="L1242" i="1" s="1"/>
  <c r="M1242" i="1" s="1"/>
  <c r="K1243" i="1"/>
  <c r="L1243" i="1" s="1"/>
  <c r="M1243" i="1" s="1"/>
  <c r="K1244" i="1"/>
  <c r="L1244" i="1" s="1"/>
  <c r="M1244" i="1" s="1"/>
  <c r="K1245" i="1"/>
  <c r="L1245" i="1" s="1"/>
  <c r="M1245" i="1" s="1"/>
  <c r="K1246" i="1"/>
  <c r="K1247" i="1"/>
  <c r="L1247" i="1" s="1"/>
  <c r="M1247" i="1" s="1"/>
  <c r="K1248" i="1"/>
  <c r="L1248" i="1" s="1"/>
  <c r="M1248" i="1" s="1"/>
  <c r="K1249" i="1"/>
  <c r="L1249" i="1" s="1"/>
  <c r="M1249" i="1" s="1"/>
  <c r="K1250" i="1"/>
  <c r="K1251" i="1"/>
  <c r="L1251" i="1" s="1"/>
  <c r="M1251" i="1" s="1"/>
  <c r="K1252" i="1"/>
  <c r="L1252" i="1" s="1"/>
  <c r="M1252" i="1" s="1"/>
  <c r="K1253" i="1"/>
  <c r="L1253" i="1" s="1"/>
  <c r="M1253" i="1" s="1"/>
  <c r="K1254" i="1"/>
  <c r="L1254" i="1" s="1"/>
  <c r="M1254" i="1" s="1"/>
  <c r="K1255" i="1"/>
  <c r="L1255" i="1" s="1"/>
  <c r="M1255" i="1" s="1"/>
  <c r="K1256" i="1"/>
  <c r="L1256" i="1" s="1"/>
  <c r="M1256" i="1" s="1"/>
  <c r="K1257" i="1"/>
  <c r="L1257" i="1" s="1"/>
  <c r="M1257" i="1" s="1"/>
  <c r="K1258" i="1"/>
  <c r="L1258" i="1" s="1"/>
  <c r="M1258" i="1" s="1"/>
  <c r="K1259" i="1"/>
  <c r="L1259" i="1" s="1"/>
  <c r="M1259" i="1" s="1"/>
  <c r="K1260" i="1"/>
  <c r="L1260" i="1" s="1"/>
  <c r="M1260" i="1" s="1"/>
  <c r="K1261" i="1"/>
  <c r="L1261" i="1" s="1"/>
  <c r="M1261" i="1" s="1"/>
  <c r="K1262" i="1"/>
  <c r="L1262" i="1" s="1"/>
  <c r="M1262" i="1" s="1"/>
  <c r="K1263" i="1"/>
  <c r="L1263" i="1" s="1"/>
  <c r="M1263" i="1" s="1"/>
  <c r="K1264" i="1"/>
  <c r="K1265" i="1"/>
  <c r="L1265" i="1" s="1"/>
  <c r="M1265" i="1" s="1"/>
  <c r="K1266" i="1"/>
  <c r="L1266" i="1" s="1"/>
  <c r="M1266" i="1" s="1"/>
  <c r="K1267" i="1"/>
  <c r="L1267" i="1" s="1"/>
  <c r="M1267" i="1" s="1"/>
  <c r="K1268" i="1"/>
  <c r="K1269" i="1"/>
  <c r="L1269" i="1" s="1"/>
  <c r="M1269" i="1" s="1"/>
  <c r="K1270" i="1"/>
  <c r="L1270" i="1" s="1"/>
  <c r="M1270" i="1" s="1"/>
  <c r="K1271" i="1"/>
  <c r="L1271" i="1" s="1"/>
  <c r="M1271" i="1" s="1"/>
  <c r="K1272" i="1"/>
  <c r="L1272" i="1" s="1"/>
  <c r="M1272" i="1" s="1"/>
  <c r="K1273" i="1"/>
  <c r="L1273" i="1" s="1"/>
  <c r="M1273" i="1" s="1"/>
  <c r="K1274" i="1"/>
  <c r="L1274" i="1" s="1"/>
  <c r="M1274" i="1" s="1"/>
  <c r="K1275" i="1"/>
  <c r="L1275" i="1" s="1"/>
  <c r="M1275" i="1" s="1"/>
  <c r="K1276" i="1"/>
  <c r="L1276" i="1" s="1"/>
  <c r="M1276" i="1" s="1"/>
  <c r="K1277" i="1"/>
  <c r="L1277" i="1" s="1"/>
  <c r="M1277" i="1" s="1"/>
  <c r="K1278" i="1"/>
  <c r="L1278" i="1" s="1"/>
  <c r="M1278" i="1" s="1"/>
  <c r="K1279" i="1"/>
  <c r="L1279" i="1" s="1"/>
  <c r="M1279" i="1" s="1"/>
  <c r="K1280" i="1"/>
  <c r="L1280" i="1" s="1"/>
  <c r="M1280" i="1" s="1"/>
  <c r="K1281" i="1"/>
  <c r="L1281" i="1" s="1"/>
  <c r="M1281" i="1" s="1"/>
  <c r="K1282" i="1"/>
  <c r="L1282" i="1" s="1"/>
  <c r="M1282" i="1" s="1"/>
  <c r="K1283" i="1"/>
  <c r="L1283" i="1" s="1"/>
  <c r="M1283" i="1" s="1"/>
  <c r="K1284" i="1"/>
  <c r="K1285" i="1"/>
  <c r="L1285" i="1" s="1"/>
  <c r="M1285" i="1" s="1"/>
  <c r="K1286" i="1"/>
  <c r="L1286" i="1" s="1"/>
  <c r="M1286" i="1" s="1"/>
  <c r="K1287" i="1"/>
  <c r="L1287" i="1" s="1"/>
  <c r="M1287" i="1" s="1"/>
  <c r="K1288" i="1"/>
  <c r="L1288" i="1" s="1"/>
  <c r="M1288" i="1" s="1"/>
  <c r="K1289" i="1"/>
  <c r="L1289" i="1" s="1"/>
  <c r="M1289" i="1" s="1"/>
  <c r="K1290" i="1"/>
  <c r="L1290" i="1" s="1"/>
  <c r="M1290" i="1" s="1"/>
  <c r="K1291" i="1"/>
  <c r="L1291" i="1" s="1"/>
  <c r="M1291" i="1" s="1"/>
  <c r="K1292" i="1"/>
  <c r="K1293" i="1"/>
  <c r="L1293" i="1" s="1"/>
  <c r="M1293" i="1" s="1"/>
  <c r="K1294" i="1"/>
  <c r="L1294" i="1" s="1"/>
  <c r="M1294" i="1" s="1"/>
  <c r="K1295" i="1"/>
  <c r="L1295" i="1" s="1"/>
  <c r="M1295" i="1" s="1"/>
  <c r="K1296" i="1"/>
  <c r="L1296" i="1" s="1"/>
  <c r="M1296" i="1" s="1"/>
  <c r="K1297" i="1"/>
  <c r="L1297" i="1" s="1"/>
  <c r="M1297" i="1" s="1"/>
  <c r="K1298" i="1"/>
  <c r="L1298" i="1" s="1"/>
  <c r="M1298" i="1" s="1"/>
  <c r="K1299" i="1"/>
  <c r="L1299" i="1" s="1"/>
  <c r="M1299" i="1" s="1"/>
  <c r="K1300" i="1"/>
  <c r="L1300" i="1" s="1"/>
  <c r="M1300" i="1" s="1"/>
  <c r="K1301" i="1"/>
  <c r="L1301" i="1" s="1"/>
  <c r="M1301" i="1" s="1"/>
  <c r="K1302" i="1"/>
  <c r="L1302" i="1" s="1"/>
  <c r="M1302" i="1" s="1"/>
  <c r="K1303" i="1"/>
  <c r="L1303" i="1" s="1"/>
  <c r="M1303" i="1" s="1"/>
  <c r="K1304" i="1"/>
  <c r="L1304" i="1" s="1"/>
  <c r="M1304" i="1" s="1"/>
  <c r="K1305" i="1"/>
  <c r="L1305" i="1" s="1"/>
  <c r="M1305" i="1" s="1"/>
  <c r="K1306" i="1"/>
  <c r="K1307" i="1"/>
  <c r="L1307" i="1" s="1"/>
  <c r="M1307" i="1" s="1"/>
  <c r="K1308" i="1"/>
  <c r="L1308" i="1" s="1"/>
  <c r="M1308" i="1" s="1"/>
  <c r="K1309" i="1"/>
  <c r="K1310" i="1"/>
  <c r="L1310" i="1" s="1"/>
  <c r="M1310" i="1" s="1"/>
  <c r="K1311" i="1"/>
  <c r="L1311" i="1" s="1"/>
  <c r="M1311" i="1" s="1"/>
  <c r="K1312" i="1"/>
  <c r="L1312" i="1" s="1"/>
  <c r="M1312" i="1" s="1"/>
  <c r="K1313" i="1"/>
  <c r="L1313" i="1" s="1"/>
  <c r="M1313" i="1" s="1"/>
  <c r="K1314" i="1"/>
  <c r="L1314" i="1" s="1"/>
  <c r="M1314" i="1" s="1"/>
  <c r="K1315" i="1"/>
  <c r="L1315" i="1" s="1"/>
  <c r="M1315" i="1" s="1"/>
  <c r="K1316" i="1"/>
  <c r="L1316" i="1" s="1"/>
  <c r="M1316" i="1" s="1"/>
  <c r="K1317" i="1"/>
  <c r="L1317" i="1" s="1"/>
  <c r="M1317" i="1" s="1"/>
  <c r="K1318" i="1"/>
  <c r="L1318" i="1" s="1"/>
  <c r="M1318" i="1" s="1"/>
  <c r="K1319" i="1"/>
  <c r="L1319" i="1" s="1"/>
  <c r="M1319" i="1" s="1"/>
  <c r="K1320" i="1"/>
  <c r="L1320" i="1" s="1"/>
  <c r="M1320" i="1" s="1"/>
  <c r="K1321" i="1"/>
  <c r="L1321" i="1" s="1"/>
  <c r="M1321" i="1" s="1"/>
  <c r="K1322" i="1"/>
  <c r="L1322" i="1" s="1"/>
  <c r="M1322" i="1" s="1"/>
  <c r="K1323" i="1"/>
  <c r="L1323" i="1" s="1"/>
  <c r="M1323" i="1" s="1"/>
  <c r="K1324" i="1"/>
  <c r="L1324" i="1" s="1"/>
  <c r="M1324" i="1" s="1"/>
  <c r="K1325" i="1"/>
  <c r="K1326" i="1"/>
  <c r="L1326" i="1" s="1"/>
  <c r="M1326" i="1" s="1"/>
  <c r="K1327" i="1"/>
  <c r="L1327" i="1" s="1"/>
  <c r="M1327" i="1" s="1"/>
  <c r="K1328" i="1"/>
  <c r="L1328" i="1" s="1"/>
  <c r="M1328" i="1" s="1"/>
  <c r="K1329" i="1"/>
  <c r="L1329" i="1" s="1"/>
  <c r="M1329" i="1" s="1"/>
  <c r="K1330" i="1"/>
  <c r="L1330" i="1" s="1"/>
  <c r="M1330" i="1" s="1"/>
  <c r="K1331" i="1"/>
  <c r="L1331" i="1" s="1"/>
  <c r="M1331" i="1" s="1"/>
  <c r="K1332" i="1"/>
  <c r="L1332" i="1" s="1"/>
  <c r="M1332" i="1" s="1"/>
  <c r="K1333" i="1"/>
  <c r="L1333" i="1" s="1"/>
  <c r="M1333" i="1" s="1"/>
  <c r="K1334" i="1"/>
  <c r="L1334" i="1" s="1"/>
  <c r="M1334" i="1" s="1"/>
  <c r="K1335" i="1"/>
  <c r="K1336" i="1"/>
  <c r="L1336" i="1" s="1"/>
  <c r="M1336" i="1" s="1"/>
  <c r="K1337" i="1"/>
  <c r="L1337" i="1" s="1"/>
  <c r="M1337" i="1" s="1"/>
  <c r="K1338" i="1"/>
  <c r="L1338" i="1" s="1"/>
  <c r="M1338" i="1" s="1"/>
  <c r="K1339" i="1"/>
  <c r="K1340" i="1"/>
  <c r="L1340" i="1" s="1"/>
  <c r="M1340" i="1" s="1"/>
  <c r="K1341" i="1"/>
  <c r="L1341" i="1" s="1"/>
  <c r="M1341" i="1" s="1"/>
  <c r="K1342" i="1"/>
  <c r="L1342" i="1" s="1"/>
  <c r="M1342" i="1" s="1"/>
  <c r="K1343" i="1"/>
  <c r="L1343" i="1" s="1"/>
  <c r="M1343" i="1" s="1"/>
  <c r="K1344" i="1"/>
  <c r="L1344" i="1" s="1"/>
  <c r="M1344" i="1" s="1"/>
  <c r="K1345" i="1"/>
  <c r="K1346" i="1"/>
  <c r="L1346" i="1" s="1"/>
  <c r="M1346" i="1" s="1"/>
  <c r="K1347" i="1"/>
  <c r="L1347" i="1" s="1"/>
  <c r="M1347" i="1" s="1"/>
  <c r="K1348" i="1"/>
  <c r="L1348" i="1" s="1"/>
  <c r="M1348" i="1" s="1"/>
  <c r="K1349" i="1"/>
  <c r="L1349" i="1" s="1"/>
  <c r="M1349" i="1" s="1"/>
  <c r="K1350" i="1"/>
  <c r="L1350" i="1" s="1"/>
  <c r="M1350" i="1" s="1"/>
  <c r="K1351" i="1"/>
  <c r="L1351" i="1" s="1"/>
  <c r="M1351" i="1" s="1"/>
  <c r="K1352" i="1"/>
  <c r="L1352" i="1" s="1"/>
  <c r="M1352" i="1" s="1"/>
  <c r="K1353" i="1"/>
  <c r="L1353" i="1" s="1"/>
  <c r="M1353" i="1" s="1"/>
  <c r="K1354" i="1"/>
  <c r="K1355" i="1"/>
  <c r="L1355" i="1" s="1"/>
  <c r="M1355" i="1" s="1"/>
  <c r="K1356" i="1"/>
  <c r="L1356" i="1" s="1"/>
  <c r="M1356" i="1" s="1"/>
  <c r="K1357" i="1"/>
  <c r="L1357" i="1" s="1"/>
  <c r="M1357" i="1" s="1"/>
  <c r="K1358" i="1"/>
  <c r="L1358" i="1" s="1"/>
  <c r="M1358" i="1" s="1"/>
  <c r="K1359" i="1"/>
  <c r="L1359" i="1" s="1"/>
  <c r="M1359" i="1" s="1"/>
  <c r="K1360" i="1"/>
  <c r="L1360" i="1" s="1"/>
  <c r="M1360" i="1" s="1"/>
  <c r="K1361" i="1"/>
  <c r="L1361" i="1" s="1"/>
  <c r="M1361" i="1" s="1"/>
  <c r="K1362" i="1"/>
  <c r="L1362" i="1" s="1"/>
  <c r="M1362" i="1" s="1"/>
  <c r="K1363" i="1"/>
  <c r="L1363" i="1" s="1"/>
  <c r="M1363" i="1" s="1"/>
  <c r="K1364" i="1"/>
  <c r="L1364" i="1" s="1"/>
  <c r="M1364" i="1" s="1"/>
  <c r="K1365" i="1"/>
  <c r="L1365" i="1" s="1"/>
  <c r="M1365" i="1" s="1"/>
  <c r="K1366" i="1"/>
  <c r="L1366" i="1" s="1"/>
  <c r="M1366" i="1" s="1"/>
  <c r="K1367" i="1"/>
  <c r="L1367" i="1" s="1"/>
  <c r="M1367" i="1" s="1"/>
  <c r="K1368" i="1"/>
  <c r="L1368" i="1" s="1"/>
  <c r="M1368" i="1" s="1"/>
  <c r="K1369" i="1"/>
  <c r="L1369" i="1" s="1"/>
  <c r="M1369" i="1" s="1"/>
  <c r="K1370" i="1"/>
  <c r="L1370" i="1" s="1"/>
  <c r="M1370" i="1" s="1"/>
  <c r="K1371" i="1"/>
  <c r="L1371" i="1" s="1"/>
  <c r="M1371" i="1" s="1"/>
  <c r="K1372" i="1"/>
  <c r="L1372" i="1" s="1"/>
  <c r="M1372" i="1" s="1"/>
  <c r="K1373" i="1"/>
  <c r="L1373" i="1" s="1"/>
  <c r="M1373" i="1" s="1"/>
  <c r="K1374" i="1"/>
  <c r="L1374" i="1" s="1"/>
  <c r="M1374" i="1" s="1"/>
  <c r="K1375" i="1"/>
  <c r="L1375" i="1" s="1"/>
  <c r="M1375" i="1" s="1"/>
  <c r="K1376" i="1"/>
  <c r="K1377" i="1"/>
  <c r="L1377" i="1" s="1"/>
  <c r="M1377" i="1" s="1"/>
  <c r="K1378" i="1"/>
  <c r="L1378" i="1" s="1"/>
  <c r="M1378" i="1" s="1"/>
  <c r="K1379" i="1"/>
  <c r="L1379" i="1" s="1"/>
  <c r="M1379" i="1" s="1"/>
  <c r="K1380" i="1"/>
  <c r="L1380" i="1" s="1"/>
  <c r="M1380" i="1" s="1"/>
  <c r="K1381" i="1"/>
  <c r="L1381" i="1" s="1"/>
  <c r="M1381" i="1" s="1"/>
  <c r="K1382" i="1"/>
  <c r="L1382" i="1" s="1"/>
  <c r="M1382" i="1" s="1"/>
  <c r="K1383" i="1"/>
  <c r="L1383" i="1" s="1"/>
  <c r="M1383" i="1" s="1"/>
  <c r="K1384" i="1"/>
  <c r="L1384" i="1" s="1"/>
  <c r="M1384" i="1" s="1"/>
  <c r="K1385" i="1"/>
  <c r="L1385" i="1" s="1"/>
  <c r="M1385" i="1" s="1"/>
  <c r="K1386" i="1"/>
  <c r="L1386" i="1" s="1"/>
  <c r="M1386" i="1" s="1"/>
  <c r="K1387" i="1"/>
  <c r="L1387" i="1" s="1"/>
  <c r="M1387" i="1" s="1"/>
  <c r="K1388" i="1"/>
  <c r="L1388" i="1" s="1"/>
  <c r="M1388" i="1" s="1"/>
  <c r="K1389" i="1"/>
  <c r="L1389" i="1" s="1"/>
  <c r="M1389" i="1" s="1"/>
  <c r="K1390" i="1"/>
  <c r="L1390" i="1" s="1"/>
  <c r="M1390" i="1" s="1"/>
  <c r="K1391" i="1"/>
  <c r="L1391" i="1" s="1"/>
  <c r="M1391" i="1" s="1"/>
  <c r="K1392" i="1"/>
  <c r="L1392" i="1" s="1"/>
  <c r="M1392" i="1" s="1"/>
  <c r="K1393" i="1"/>
  <c r="L1393" i="1" s="1"/>
  <c r="M1393" i="1" s="1"/>
  <c r="K1394" i="1"/>
  <c r="L1394" i="1" s="1"/>
  <c r="M1394" i="1" s="1"/>
  <c r="K1395" i="1"/>
  <c r="L1395" i="1" s="1"/>
  <c r="M1395" i="1" s="1"/>
  <c r="K1396" i="1"/>
  <c r="L1396" i="1" s="1"/>
  <c r="M1396" i="1" s="1"/>
  <c r="K1397" i="1"/>
  <c r="L1397" i="1" s="1"/>
  <c r="M1397" i="1" s="1"/>
  <c r="K1398" i="1"/>
  <c r="L1398" i="1" s="1"/>
  <c r="M1398" i="1" s="1"/>
  <c r="K1399" i="1"/>
  <c r="L1399" i="1" s="1"/>
  <c r="M1399" i="1" s="1"/>
  <c r="K1400" i="1"/>
  <c r="L1400" i="1" s="1"/>
  <c r="M1400" i="1" s="1"/>
  <c r="K1401" i="1"/>
  <c r="L1401" i="1" s="1"/>
  <c r="M1401" i="1" s="1"/>
  <c r="K1402" i="1"/>
  <c r="L1402" i="1" s="1"/>
  <c r="M1402" i="1" s="1"/>
  <c r="K1403" i="1"/>
  <c r="L1403" i="1" s="1"/>
  <c r="M1403" i="1" s="1"/>
  <c r="K1404" i="1"/>
  <c r="L1404" i="1" s="1"/>
  <c r="M1404" i="1" s="1"/>
  <c r="K1405" i="1"/>
  <c r="L1405" i="1" s="1"/>
  <c r="M1405" i="1" s="1"/>
  <c r="K1406" i="1"/>
  <c r="L1406" i="1" s="1"/>
  <c r="M1406" i="1" s="1"/>
  <c r="K1407" i="1"/>
  <c r="L1407" i="1" s="1"/>
  <c r="M1407" i="1" s="1"/>
  <c r="K1408" i="1"/>
  <c r="K1409" i="1"/>
  <c r="L1409" i="1" s="1"/>
  <c r="M1409" i="1" s="1"/>
  <c r="K1410" i="1"/>
  <c r="L1410" i="1" s="1"/>
  <c r="M1410" i="1" s="1"/>
  <c r="K1411" i="1"/>
  <c r="L1411" i="1" s="1"/>
  <c r="M1411" i="1" s="1"/>
  <c r="K1412" i="1"/>
  <c r="L1412" i="1" s="1"/>
  <c r="M1412" i="1" s="1"/>
  <c r="K1413" i="1"/>
  <c r="L1413" i="1" s="1"/>
  <c r="M1413" i="1" s="1"/>
  <c r="K1414" i="1"/>
  <c r="L1414" i="1" s="1"/>
  <c r="M1414" i="1" s="1"/>
  <c r="K1415" i="1"/>
  <c r="L1415" i="1" s="1"/>
  <c r="M1415" i="1" s="1"/>
  <c r="K1416" i="1"/>
  <c r="L1416" i="1" s="1"/>
  <c r="M1416" i="1" s="1"/>
  <c r="K1417" i="1"/>
  <c r="L1417" i="1" s="1"/>
  <c r="M1417" i="1" s="1"/>
  <c r="K1418" i="1"/>
  <c r="L1418" i="1" s="1"/>
  <c r="M1418" i="1" s="1"/>
  <c r="K1419" i="1"/>
  <c r="L1419" i="1" s="1"/>
  <c r="M1419" i="1" s="1"/>
  <c r="K1420" i="1"/>
  <c r="L1420" i="1" s="1"/>
  <c r="M1420" i="1" s="1"/>
  <c r="K1421" i="1"/>
  <c r="L1421" i="1" s="1"/>
  <c r="M1421" i="1" s="1"/>
  <c r="K1422" i="1"/>
  <c r="L1422" i="1" s="1"/>
  <c r="M1422" i="1" s="1"/>
  <c r="K1423" i="1"/>
  <c r="L1423" i="1" s="1"/>
  <c r="M1423" i="1" s="1"/>
  <c r="K1424" i="1"/>
  <c r="L1424" i="1" s="1"/>
  <c r="M1424" i="1" s="1"/>
  <c r="K1425" i="1"/>
  <c r="L1425" i="1" s="1"/>
  <c r="M1425" i="1" s="1"/>
  <c r="K1426" i="1"/>
  <c r="L1426" i="1" s="1"/>
  <c r="M1426" i="1" s="1"/>
  <c r="K1427" i="1"/>
  <c r="L1427" i="1" s="1"/>
  <c r="M1427" i="1" s="1"/>
  <c r="K1428" i="1"/>
  <c r="L1428" i="1" s="1"/>
  <c r="M1428" i="1" s="1"/>
  <c r="K1429" i="1"/>
  <c r="L1429" i="1" s="1"/>
  <c r="M1429" i="1" s="1"/>
  <c r="K1430" i="1"/>
  <c r="L1430" i="1" s="1"/>
  <c r="M1430" i="1" s="1"/>
  <c r="K1431" i="1"/>
  <c r="L1431" i="1" s="1"/>
  <c r="M1431" i="1" s="1"/>
  <c r="K1432" i="1"/>
  <c r="L1432" i="1" s="1"/>
  <c r="M1432" i="1" s="1"/>
  <c r="K1433" i="1"/>
  <c r="L1433" i="1" s="1"/>
  <c r="M1433" i="1" s="1"/>
  <c r="K1434" i="1"/>
  <c r="L1434" i="1" s="1"/>
  <c r="M1434" i="1" s="1"/>
  <c r="K1435" i="1"/>
  <c r="L1435" i="1" s="1"/>
  <c r="M1435" i="1" s="1"/>
  <c r="K1436" i="1"/>
  <c r="L1436" i="1" s="1"/>
  <c r="M1436" i="1" s="1"/>
  <c r="K1437" i="1"/>
  <c r="L1437" i="1" s="1"/>
  <c r="M1437" i="1" s="1"/>
  <c r="K1438" i="1"/>
  <c r="L1438" i="1" s="1"/>
  <c r="M1438" i="1" s="1"/>
  <c r="K1439" i="1"/>
  <c r="L1439" i="1" s="1"/>
  <c r="M1439" i="1" s="1"/>
  <c r="K1440" i="1"/>
  <c r="L1440" i="1" s="1"/>
  <c r="M1440" i="1" s="1"/>
  <c r="K1441" i="1"/>
  <c r="L1441" i="1" s="1"/>
  <c r="M1441" i="1" s="1"/>
  <c r="K1442" i="1"/>
  <c r="L1442" i="1" s="1"/>
  <c r="M1442" i="1" s="1"/>
  <c r="K1443" i="1"/>
  <c r="L1443" i="1" s="1"/>
  <c r="M1443" i="1" s="1"/>
  <c r="K1444" i="1"/>
  <c r="L1444" i="1" s="1"/>
  <c r="M1444" i="1" s="1"/>
  <c r="K1445" i="1"/>
  <c r="L1445" i="1" s="1"/>
  <c r="M1445" i="1" s="1"/>
  <c r="K1446" i="1"/>
  <c r="K1447" i="1"/>
  <c r="L1447" i="1" s="1"/>
  <c r="M1447" i="1" s="1"/>
  <c r="K1448" i="1"/>
  <c r="K1449" i="1"/>
  <c r="L1449" i="1" s="1"/>
  <c r="M1449" i="1" s="1"/>
  <c r="K1450" i="1"/>
  <c r="L1450" i="1" s="1"/>
  <c r="M1450" i="1" s="1"/>
  <c r="K1451" i="1"/>
  <c r="K1452" i="1"/>
  <c r="L1452" i="1" s="1"/>
  <c r="M1452" i="1" s="1"/>
  <c r="K1453" i="1"/>
  <c r="L1453" i="1" s="1"/>
  <c r="M1453" i="1" s="1"/>
  <c r="K1454" i="1"/>
  <c r="L1454" i="1" s="1"/>
  <c r="M1454" i="1" s="1"/>
  <c r="K1455" i="1"/>
  <c r="L1455" i="1" s="1"/>
  <c r="M1455" i="1" s="1"/>
  <c r="K1456" i="1"/>
  <c r="L1456" i="1" s="1"/>
  <c r="M1456" i="1" s="1"/>
  <c r="K1457" i="1"/>
  <c r="L1457" i="1" s="1"/>
  <c r="M1457" i="1" s="1"/>
  <c r="K1458" i="1"/>
  <c r="L1458" i="1" s="1"/>
  <c r="M1458" i="1" s="1"/>
  <c r="K1459" i="1"/>
  <c r="L1459" i="1" s="1"/>
  <c r="M1459" i="1" s="1"/>
  <c r="K1460" i="1"/>
  <c r="K1461" i="1"/>
  <c r="L1461" i="1" s="1"/>
  <c r="M1461" i="1" s="1"/>
  <c r="K1462" i="1"/>
  <c r="L1462" i="1" s="1"/>
  <c r="M1462" i="1" s="1"/>
  <c r="K1463" i="1"/>
  <c r="L1463" i="1" s="1"/>
  <c r="M1463" i="1" s="1"/>
  <c r="K1464" i="1"/>
  <c r="K1465" i="1"/>
  <c r="L1465" i="1" s="1"/>
  <c r="M1465" i="1" s="1"/>
  <c r="K1466" i="1"/>
  <c r="L1466" i="1" s="1"/>
  <c r="M1466" i="1" s="1"/>
  <c r="K1467" i="1"/>
  <c r="K1468" i="1"/>
  <c r="L1468" i="1" s="1"/>
  <c r="M1468" i="1" s="1"/>
  <c r="K1469" i="1"/>
  <c r="L1469" i="1" s="1"/>
  <c r="M1469" i="1" s="1"/>
  <c r="K1470" i="1"/>
  <c r="L1470" i="1" s="1"/>
  <c r="M1470" i="1" s="1"/>
  <c r="K1471" i="1"/>
  <c r="L1471" i="1" s="1"/>
  <c r="M1471" i="1" s="1"/>
  <c r="K1472" i="1"/>
  <c r="K1473" i="1"/>
  <c r="L1473" i="1" s="1"/>
  <c r="M1473" i="1" s="1"/>
  <c r="K1474" i="1"/>
  <c r="K1475" i="1"/>
  <c r="L1475" i="1" s="1"/>
  <c r="M1475" i="1" s="1"/>
  <c r="K1476" i="1"/>
  <c r="K1477" i="1"/>
  <c r="L1477" i="1" s="1"/>
  <c r="M1477" i="1" s="1"/>
  <c r="K1478" i="1"/>
  <c r="L1478" i="1" s="1"/>
  <c r="M1478" i="1" s="1"/>
  <c r="K1479" i="1"/>
  <c r="K1480" i="1"/>
  <c r="L1480" i="1" s="1"/>
  <c r="M1480" i="1" s="1"/>
  <c r="K1481" i="1"/>
  <c r="L1481" i="1" s="1"/>
  <c r="M1481" i="1" s="1"/>
  <c r="K1482" i="1"/>
  <c r="L1482" i="1" s="1"/>
  <c r="M1482" i="1" s="1"/>
  <c r="K1483" i="1"/>
  <c r="L1483" i="1" s="1"/>
  <c r="M1483" i="1" s="1"/>
  <c r="K1484" i="1"/>
  <c r="L1484" i="1" s="1"/>
  <c r="M1484" i="1" s="1"/>
  <c r="K1485" i="1"/>
  <c r="K1486" i="1"/>
  <c r="L1486" i="1" s="1"/>
  <c r="M1486" i="1" s="1"/>
  <c r="K1487" i="1"/>
  <c r="L1487" i="1" s="1"/>
  <c r="M1487" i="1" s="1"/>
  <c r="K1488" i="1"/>
  <c r="L1488" i="1" s="1"/>
  <c r="M1488" i="1" s="1"/>
  <c r="K1489" i="1"/>
  <c r="L1489" i="1" s="1"/>
  <c r="M1489" i="1" s="1"/>
  <c r="K1490" i="1"/>
  <c r="L1490" i="1" s="1"/>
  <c r="M1490" i="1" s="1"/>
  <c r="K1491" i="1"/>
  <c r="K1492" i="1"/>
  <c r="L1492" i="1" s="1"/>
  <c r="M1492" i="1" s="1"/>
  <c r="K1493" i="1"/>
  <c r="L1493" i="1" s="1"/>
  <c r="M1493" i="1" s="1"/>
  <c r="K1494" i="1"/>
  <c r="L1494" i="1" s="1"/>
  <c r="M1494" i="1" s="1"/>
  <c r="K1495" i="1"/>
  <c r="L1495" i="1" s="1"/>
  <c r="M1495" i="1" s="1"/>
  <c r="K1496" i="1"/>
  <c r="L1496" i="1" s="1"/>
  <c r="M1496" i="1" s="1"/>
  <c r="K1497" i="1"/>
  <c r="L1497" i="1" s="1"/>
  <c r="M1497" i="1" s="1"/>
  <c r="K1498" i="1"/>
  <c r="L1498" i="1" s="1"/>
  <c r="M1498" i="1" s="1"/>
  <c r="K1499" i="1"/>
  <c r="K1500" i="1"/>
  <c r="L1500" i="1" s="1"/>
  <c r="M1500" i="1" s="1"/>
  <c r="K1501" i="1"/>
  <c r="L1501" i="1" s="1"/>
  <c r="M1501" i="1" s="1"/>
  <c r="K1502" i="1"/>
  <c r="L1502" i="1" s="1"/>
  <c r="M1502" i="1" s="1"/>
  <c r="K1503" i="1"/>
  <c r="L1503" i="1" s="1"/>
  <c r="M1503" i="1" s="1"/>
  <c r="K1504" i="1"/>
  <c r="K1505" i="1"/>
  <c r="L1505" i="1" s="1"/>
  <c r="M1505" i="1" s="1"/>
  <c r="K1506" i="1"/>
  <c r="L1506" i="1" s="1"/>
  <c r="M1506" i="1" s="1"/>
  <c r="K1507" i="1"/>
  <c r="L1507" i="1" s="1"/>
  <c r="M1507" i="1" s="1"/>
  <c r="K1508" i="1"/>
  <c r="L1508" i="1" s="1"/>
  <c r="M1508" i="1" s="1"/>
  <c r="K1509" i="1"/>
  <c r="L1509" i="1" s="1"/>
  <c r="M1509" i="1" s="1"/>
  <c r="K1510" i="1"/>
  <c r="L1510" i="1" s="1"/>
  <c r="M1510" i="1" s="1"/>
  <c r="K1511" i="1"/>
  <c r="L1511" i="1" s="1"/>
  <c r="M1511" i="1" s="1"/>
  <c r="K1512" i="1"/>
  <c r="L1512" i="1" s="1"/>
  <c r="M1512" i="1" s="1"/>
  <c r="K1513" i="1"/>
  <c r="L1513" i="1" s="1"/>
  <c r="M1513" i="1" s="1"/>
  <c r="K1514" i="1"/>
  <c r="L1514" i="1" s="1"/>
  <c r="M1514" i="1" s="1"/>
  <c r="K1515" i="1"/>
  <c r="L1515" i="1" s="1"/>
  <c r="M1515" i="1" s="1"/>
  <c r="K1516" i="1"/>
  <c r="L1516" i="1" s="1"/>
  <c r="M1516" i="1" s="1"/>
  <c r="K1517" i="1"/>
  <c r="L1517" i="1" s="1"/>
  <c r="M1517" i="1" s="1"/>
  <c r="K1518" i="1"/>
  <c r="L1518" i="1" s="1"/>
  <c r="M1518" i="1" s="1"/>
  <c r="K1519" i="1"/>
  <c r="L1519" i="1" s="1"/>
  <c r="M1519" i="1" s="1"/>
  <c r="K1520" i="1"/>
  <c r="L1520" i="1" s="1"/>
  <c r="M1520" i="1" s="1"/>
  <c r="K1521" i="1"/>
  <c r="L1521" i="1" s="1"/>
  <c r="M1521" i="1" s="1"/>
  <c r="K1522" i="1"/>
  <c r="L1522" i="1" s="1"/>
  <c r="M1522" i="1" s="1"/>
  <c r="K1523" i="1"/>
  <c r="L1523" i="1" s="1"/>
  <c r="M1523" i="1" s="1"/>
  <c r="K1524" i="1"/>
  <c r="L1524" i="1" s="1"/>
  <c r="M1524" i="1" s="1"/>
  <c r="K1525" i="1"/>
  <c r="L1525" i="1" s="1"/>
  <c r="M1525" i="1" s="1"/>
  <c r="K1526" i="1"/>
  <c r="L1526" i="1" s="1"/>
  <c r="M1526" i="1" s="1"/>
  <c r="K1527" i="1"/>
  <c r="L1527" i="1" s="1"/>
  <c r="M1527" i="1" s="1"/>
  <c r="K1528" i="1"/>
  <c r="K1529" i="1"/>
  <c r="L1529" i="1" s="1"/>
  <c r="M1529" i="1" s="1"/>
  <c r="K1530" i="1"/>
  <c r="L1530" i="1" s="1"/>
  <c r="M1530" i="1" s="1"/>
  <c r="K1531" i="1"/>
  <c r="L1531" i="1" s="1"/>
  <c r="M1531" i="1" s="1"/>
  <c r="K1532" i="1"/>
  <c r="L1532" i="1" s="1"/>
  <c r="M1532" i="1" s="1"/>
  <c r="K1533" i="1"/>
  <c r="L1533" i="1" s="1"/>
  <c r="M1533" i="1" s="1"/>
  <c r="K1534" i="1"/>
  <c r="L1534" i="1" s="1"/>
  <c r="M1534" i="1" s="1"/>
  <c r="K1535" i="1"/>
  <c r="L1535" i="1" s="1"/>
  <c r="M1535" i="1" s="1"/>
  <c r="K1536" i="1"/>
  <c r="L1536" i="1" s="1"/>
  <c r="M1536" i="1" s="1"/>
  <c r="K1537" i="1"/>
  <c r="L1537" i="1" s="1"/>
  <c r="M1537" i="1" s="1"/>
  <c r="K1538" i="1"/>
  <c r="L1538" i="1" s="1"/>
  <c r="M1538" i="1" s="1"/>
  <c r="K1539" i="1"/>
  <c r="L1539" i="1" s="1"/>
  <c r="M1539" i="1" s="1"/>
  <c r="K1540" i="1"/>
  <c r="L1540" i="1" s="1"/>
  <c r="M1540" i="1" s="1"/>
  <c r="K1541" i="1"/>
  <c r="L1541" i="1" s="1"/>
  <c r="M1541" i="1" s="1"/>
  <c r="K1542" i="1"/>
  <c r="L1542" i="1" s="1"/>
  <c r="M1542" i="1" s="1"/>
  <c r="K1543" i="1"/>
  <c r="L1543" i="1" s="1"/>
  <c r="M1543" i="1" s="1"/>
  <c r="K1544" i="1"/>
  <c r="L1544" i="1" s="1"/>
  <c r="M1544" i="1" s="1"/>
  <c r="K1545" i="1"/>
  <c r="L1545" i="1" s="1"/>
  <c r="M1545" i="1" s="1"/>
  <c r="K1546" i="1"/>
  <c r="L1546" i="1" s="1"/>
  <c r="M1546" i="1" s="1"/>
  <c r="K1547" i="1"/>
  <c r="L1547" i="1" s="1"/>
  <c r="M1547" i="1" s="1"/>
  <c r="K1548" i="1"/>
  <c r="L1548" i="1" s="1"/>
  <c r="M1548" i="1" s="1"/>
  <c r="K1549" i="1"/>
  <c r="L1549" i="1" s="1"/>
  <c r="M1549" i="1" s="1"/>
  <c r="K1550" i="1"/>
  <c r="L1550" i="1" s="1"/>
  <c r="M1550" i="1" s="1"/>
  <c r="K1551" i="1"/>
  <c r="L1551" i="1" s="1"/>
  <c r="M1551" i="1" s="1"/>
  <c r="K1552" i="1"/>
  <c r="L1552" i="1" s="1"/>
  <c r="M1552" i="1" s="1"/>
  <c r="K1553" i="1"/>
  <c r="L1553" i="1" s="1"/>
  <c r="M1553" i="1" s="1"/>
  <c r="K1554" i="1"/>
  <c r="L1554" i="1" s="1"/>
  <c r="M1554" i="1" s="1"/>
  <c r="K1555" i="1"/>
  <c r="L1555" i="1" s="1"/>
  <c r="M1555" i="1" s="1"/>
  <c r="K1556" i="1"/>
  <c r="L1556" i="1" s="1"/>
  <c r="M1556" i="1" s="1"/>
  <c r="K1557" i="1"/>
  <c r="L1557" i="1" s="1"/>
  <c r="M1557" i="1" s="1"/>
  <c r="K1558" i="1"/>
  <c r="L1558" i="1" s="1"/>
  <c r="M1558" i="1" s="1"/>
  <c r="K1559" i="1"/>
  <c r="L1559" i="1" s="1"/>
  <c r="M1559" i="1" s="1"/>
  <c r="K1560" i="1"/>
  <c r="L1560" i="1" s="1"/>
  <c r="M1560" i="1" s="1"/>
  <c r="K1561" i="1"/>
  <c r="L1561" i="1" s="1"/>
  <c r="M1561" i="1" s="1"/>
  <c r="K1562" i="1"/>
  <c r="L1562" i="1" s="1"/>
  <c r="M1562" i="1" s="1"/>
  <c r="K1563" i="1"/>
  <c r="L1563" i="1" s="1"/>
  <c r="M1563" i="1" s="1"/>
  <c r="K1564" i="1"/>
  <c r="L1564" i="1" s="1"/>
  <c r="M1564" i="1" s="1"/>
  <c r="K1565" i="1"/>
  <c r="L1565" i="1" s="1"/>
  <c r="M1565" i="1" s="1"/>
  <c r="K1566" i="1"/>
  <c r="L1566" i="1" s="1"/>
  <c r="M1566" i="1" s="1"/>
  <c r="K1567" i="1"/>
  <c r="L1567" i="1" s="1"/>
  <c r="M1567" i="1" s="1"/>
  <c r="K1568" i="1"/>
  <c r="L1568" i="1" s="1"/>
  <c r="M1568" i="1" s="1"/>
  <c r="K1569" i="1"/>
  <c r="K1570" i="1"/>
  <c r="L1570" i="1" s="1"/>
  <c r="M1570" i="1" s="1"/>
  <c r="K1571" i="1"/>
  <c r="L1571" i="1" s="1"/>
  <c r="M1571" i="1" s="1"/>
  <c r="K1572" i="1"/>
  <c r="L1572" i="1" s="1"/>
  <c r="M1572" i="1" s="1"/>
  <c r="K1573" i="1"/>
  <c r="L1573" i="1" s="1"/>
  <c r="M1573" i="1" s="1"/>
  <c r="K1574" i="1"/>
  <c r="L1574" i="1" s="1"/>
  <c r="M1574" i="1" s="1"/>
  <c r="K1575" i="1"/>
  <c r="L1575" i="1" s="1"/>
  <c r="M1575" i="1" s="1"/>
  <c r="K1576" i="1"/>
  <c r="L1576" i="1" s="1"/>
  <c r="M1576" i="1" s="1"/>
  <c r="K1577" i="1"/>
  <c r="L1577" i="1" s="1"/>
  <c r="M1577" i="1" s="1"/>
  <c r="K1578" i="1"/>
  <c r="L1578" i="1" s="1"/>
  <c r="M1578" i="1" s="1"/>
  <c r="K1579" i="1"/>
  <c r="K1580" i="1"/>
  <c r="L1580" i="1" s="1"/>
  <c r="M1580" i="1" s="1"/>
  <c r="K1581" i="1"/>
  <c r="L1581" i="1" s="1"/>
  <c r="M1581" i="1" s="1"/>
  <c r="K1582" i="1"/>
  <c r="L1582" i="1" s="1"/>
  <c r="M1582" i="1" s="1"/>
  <c r="K1583" i="1"/>
  <c r="L1583" i="1" s="1"/>
  <c r="M1583" i="1" s="1"/>
  <c r="K1584" i="1"/>
  <c r="L1584" i="1" s="1"/>
  <c r="M1584" i="1" s="1"/>
  <c r="K1585" i="1"/>
  <c r="L1585" i="1" s="1"/>
  <c r="M1585" i="1" s="1"/>
  <c r="K1586" i="1"/>
  <c r="L1586" i="1" s="1"/>
  <c r="M1586" i="1" s="1"/>
  <c r="K1587" i="1"/>
  <c r="L1587" i="1" s="1"/>
  <c r="M1587" i="1" s="1"/>
  <c r="K1588" i="1"/>
  <c r="L1588" i="1" s="1"/>
  <c r="M1588" i="1" s="1"/>
  <c r="K1589" i="1"/>
  <c r="L1589" i="1" s="1"/>
  <c r="M1589" i="1" s="1"/>
  <c r="K1590" i="1"/>
  <c r="L1590" i="1" s="1"/>
  <c r="M1590" i="1" s="1"/>
  <c r="K1591" i="1"/>
  <c r="L1591" i="1" s="1"/>
  <c r="M1591" i="1" s="1"/>
  <c r="K1592" i="1"/>
  <c r="L1592" i="1" s="1"/>
  <c r="M1592" i="1" s="1"/>
  <c r="K1593" i="1"/>
  <c r="L1593" i="1" s="1"/>
  <c r="M1593" i="1" s="1"/>
  <c r="K1594" i="1"/>
  <c r="L1594" i="1" s="1"/>
  <c r="M1594" i="1" s="1"/>
  <c r="K1595" i="1"/>
  <c r="L1595" i="1" s="1"/>
  <c r="M1595" i="1" s="1"/>
  <c r="K1596" i="1"/>
  <c r="L1596" i="1" s="1"/>
  <c r="M1596" i="1" s="1"/>
  <c r="K1597" i="1"/>
  <c r="L1597" i="1" s="1"/>
  <c r="M1597" i="1" s="1"/>
  <c r="K1598" i="1"/>
  <c r="L1598" i="1" s="1"/>
  <c r="M1598" i="1" s="1"/>
  <c r="K1599" i="1"/>
  <c r="L1599" i="1" s="1"/>
  <c r="M1599" i="1" s="1"/>
  <c r="K1600" i="1"/>
  <c r="L1600" i="1" s="1"/>
  <c r="M1600" i="1" s="1"/>
  <c r="K1601" i="1"/>
  <c r="L1601" i="1" s="1"/>
  <c r="M1601" i="1" s="1"/>
  <c r="K1602" i="1"/>
  <c r="K1603" i="1"/>
  <c r="L1603" i="1" s="1"/>
  <c r="M1603" i="1" s="1"/>
  <c r="K1604" i="1"/>
  <c r="L1604" i="1" s="1"/>
  <c r="M1604" i="1" s="1"/>
  <c r="K1605" i="1"/>
  <c r="L1605" i="1" s="1"/>
  <c r="M1605" i="1" s="1"/>
  <c r="K1606" i="1"/>
  <c r="L1606" i="1" s="1"/>
  <c r="M1606" i="1" s="1"/>
  <c r="K1607" i="1"/>
  <c r="L1607" i="1" s="1"/>
  <c r="M1607" i="1" s="1"/>
  <c r="K1608" i="1"/>
  <c r="L1608" i="1" s="1"/>
  <c r="M1608" i="1" s="1"/>
  <c r="K1609" i="1"/>
  <c r="L1609" i="1" s="1"/>
  <c r="M1609" i="1" s="1"/>
  <c r="K1610" i="1"/>
  <c r="L1610" i="1" s="1"/>
  <c r="M1610" i="1" s="1"/>
  <c r="K1611" i="1"/>
  <c r="L1611" i="1" s="1"/>
  <c r="M1611" i="1" s="1"/>
  <c r="K1612" i="1"/>
  <c r="L1612" i="1" s="1"/>
  <c r="M1612" i="1" s="1"/>
  <c r="K1613" i="1"/>
  <c r="K1614" i="1"/>
  <c r="L1614" i="1" s="1"/>
  <c r="M1614" i="1" s="1"/>
  <c r="K1615" i="1"/>
  <c r="L1615" i="1" s="1"/>
  <c r="M1615" i="1" s="1"/>
  <c r="K1616" i="1"/>
  <c r="L1616" i="1" s="1"/>
  <c r="M1616" i="1" s="1"/>
  <c r="K1617" i="1"/>
  <c r="K1618" i="1"/>
  <c r="L1618" i="1" s="1"/>
  <c r="M1618" i="1" s="1"/>
  <c r="K1619" i="1"/>
  <c r="L1619" i="1" s="1"/>
  <c r="M1619" i="1" s="1"/>
  <c r="K1620" i="1"/>
  <c r="L1620" i="1" s="1"/>
  <c r="M1620" i="1" s="1"/>
  <c r="K1621" i="1"/>
  <c r="L1621" i="1" s="1"/>
  <c r="M1621" i="1" s="1"/>
  <c r="K1622" i="1"/>
  <c r="L1622" i="1" s="1"/>
  <c r="M1622" i="1" s="1"/>
  <c r="K1623" i="1"/>
  <c r="L1623" i="1" s="1"/>
  <c r="M1623" i="1" s="1"/>
  <c r="K1624" i="1"/>
  <c r="L1624" i="1" s="1"/>
  <c r="M1624" i="1" s="1"/>
  <c r="K1625" i="1"/>
  <c r="L1625" i="1" s="1"/>
  <c r="M1625" i="1" s="1"/>
  <c r="K1626" i="1"/>
  <c r="L1626" i="1" s="1"/>
  <c r="M1626" i="1" s="1"/>
  <c r="K1627" i="1"/>
  <c r="L1627" i="1" s="1"/>
  <c r="M1627" i="1" s="1"/>
  <c r="K1628" i="1"/>
  <c r="L1628" i="1" s="1"/>
  <c r="M1628" i="1" s="1"/>
  <c r="K1629" i="1"/>
  <c r="L1629" i="1" s="1"/>
  <c r="M1629" i="1" s="1"/>
  <c r="K1630" i="1"/>
  <c r="K1631" i="1"/>
  <c r="K1632" i="1"/>
  <c r="L1632" i="1" s="1"/>
  <c r="M1632" i="1" s="1"/>
  <c r="K1633" i="1"/>
  <c r="L1633" i="1" s="1"/>
  <c r="M1633" i="1" s="1"/>
  <c r="K1634" i="1"/>
  <c r="L1634" i="1" s="1"/>
  <c r="M1634" i="1" s="1"/>
  <c r="K1635" i="1"/>
  <c r="L1635" i="1" s="1"/>
  <c r="M1635" i="1" s="1"/>
  <c r="K1636" i="1"/>
  <c r="L1636" i="1" s="1"/>
  <c r="M1636" i="1" s="1"/>
  <c r="K1637" i="1"/>
  <c r="L1637" i="1" s="1"/>
  <c r="M1637" i="1" s="1"/>
  <c r="K1638" i="1"/>
  <c r="L1638" i="1" s="1"/>
  <c r="M1638" i="1" s="1"/>
  <c r="K1639" i="1"/>
  <c r="L1639" i="1" s="1"/>
  <c r="M1639" i="1" s="1"/>
  <c r="K1640" i="1"/>
  <c r="L1640" i="1" s="1"/>
  <c r="M1640" i="1" s="1"/>
  <c r="K1641" i="1"/>
  <c r="L1641" i="1" s="1"/>
  <c r="M1641" i="1" s="1"/>
  <c r="K1642" i="1"/>
  <c r="L1642" i="1" s="1"/>
  <c r="M1642" i="1" s="1"/>
  <c r="K1643" i="1"/>
  <c r="L1643" i="1" s="1"/>
  <c r="M1643" i="1" s="1"/>
  <c r="K1644" i="1"/>
  <c r="L1644" i="1" s="1"/>
  <c r="M1644" i="1" s="1"/>
  <c r="K1645" i="1"/>
  <c r="L1645" i="1" s="1"/>
  <c r="M1645" i="1" s="1"/>
  <c r="K1646" i="1"/>
  <c r="L1646" i="1" s="1"/>
  <c r="M1646" i="1" s="1"/>
  <c r="K1647" i="1"/>
  <c r="L1647" i="1" s="1"/>
  <c r="M1647" i="1" s="1"/>
  <c r="K1648" i="1"/>
  <c r="L1648" i="1" s="1"/>
  <c r="M1648" i="1" s="1"/>
  <c r="K1649" i="1"/>
  <c r="L1649" i="1" s="1"/>
  <c r="M1649" i="1" s="1"/>
  <c r="K1650" i="1"/>
  <c r="L1650" i="1" s="1"/>
  <c r="M1650" i="1" s="1"/>
  <c r="K1651" i="1"/>
  <c r="L1651" i="1" s="1"/>
  <c r="M1651" i="1" s="1"/>
  <c r="K1652" i="1"/>
  <c r="L1652" i="1" s="1"/>
  <c r="M1652" i="1" s="1"/>
  <c r="K1653" i="1"/>
  <c r="L1653" i="1" s="1"/>
  <c r="M1653" i="1" s="1"/>
  <c r="K1654" i="1"/>
  <c r="L1654" i="1" s="1"/>
  <c r="M1654" i="1" s="1"/>
  <c r="K1655" i="1"/>
  <c r="L1655" i="1" s="1"/>
  <c r="M1655" i="1" s="1"/>
  <c r="K1656" i="1"/>
  <c r="L1656" i="1" s="1"/>
  <c r="M1656" i="1" s="1"/>
  <c r="K1657" i="1"/>
  <c r="K1658" i="1"/>
  <c r="L1658" i="1" s="1"/>
  <c r="M1658" i="1" s="1"/>
  <c r="K1659" i="1"/>
  <c r="L1659" i="1" s="1"/>
  <c r="M1659" i="1" s="1"/>
  <c r="K1660" i="1"/>
  <c r="K1661" i="1"/>
  <c r="K1662" i="1"/>
  <c r="L1662" i="1" s="1"/>
  <c r="M1662" i="1" s="1"/>
  <c r="K1663" i="1"/>
  <c r="L1663" i="1" s="1"/>
  <c r="M1663" i="1" s="1"/>
  <c r="K1664" i="1"/>
  <c r="L1664" i="1" s="1"/>
  <c r="M1664" i="1" s="1"/>
  <c r="K1665" i="1"/>
  <c r="L1665" i="1" s="1"/>
  <c r="M1665" i="1" s="1"/>
  <c r="K1666" i="1"/>
  <c r="L1666" i="1" s="1"/>
  <c r="M1666" i="1" s="1"/>
  <c r="K1667" i="1"/>
  <c r="L1667" i="1" s="1"/>
  <c r="M1667" i="1" s="1"/>
  <c r="K1668" i="1"/>
  <c r="L1668" i="1" s="1"/>
  <c r="M1668" i="1" s="1"/>
  <c r="K1669" i="1"/>
  <c r="L1669" i="1" s="1"/>
  <c r="M1669" i="1" s="1"/>
  <c r="K1670" i="1"/>
  <c r="L1670" i="1" s="1"/>
  <c r="M1670" i="1" s="1"/>
  <c r="K1671" i="1"/>
  <c r="L1671" i="1" s="1"/>
  <c r="M1671" i="1" s="1"/>
  <c r="K1672" i="1"/>
  <c r="L1672" i="1" s="1"/>
  <c r="M1672" i="1" s="1"/>
  <c r="K1673" i="1"/>
  <c r="L1673" i="1" s="1"/>
  <c r="M1673" i="1" s="1"/>
  <c r="K1674" i="1"/>
  <c r="L1674" i="1" s="1"/>
  <c r="M1674" i="1" s="1"/>
  <c r="K1675" i="1"/>
  <c r="L1675" i="1" s="1"/>
  <c r="M1675" i="1" s="1"/>
  <c r="K1676" i="1"/>
  <c r="L1676" i="1" s="1"/>
  <c r="M1676" i="1" s="1"/>
  <c r="K1677" i="1"/>
  <c r="L1677" i="1" s="1"/>
  <c r="M1677" i="1" s="1"/>
  <c r="K1678" i="1"/>
  <c r="L1678" i="1" s="1"/>
  <c r="M1678" i="1" s="1"/>
  <c r="K1679" i="1"/>
  <c r="L1679" i="1" s="1"/>
  <c r="M1679" i="1" s="1"/>
  <c r="K1680" i="1"/>
  <c r="L1680" i="1" s="1"/>
  <c r="M1680" i="1" s="1"/>
  <c r="K1681" i="1"/>
  <c r="L1681" i="1" s="1"/>
  <c r="M1681" i="1" s="1"/>
  <c r="K1682" i="1"/>
  <c r="L1682" i="1" s="1"/>
  <c r="M1682" i="1" s="1"/>
  <c r="K1683" i="1"/>
  <c r="L1683" i="1" s="1"/>
  <c r="M1683" i="1" s="1"/>
  <c r="K1684" i="1"/>
  <c r="L1684" i="1" s="1"/>
  <c r="M1684" i="1" s="1"/>
  <c r="K1685" i="1"/>
  <c r="L1685" i="1" s="1"/>
  <c r="M1685" i="1" s="1"/>
  <c r="K1686" i="1"/>
  <c r="L1686" i="1" s="1"/>
  <c r="M1686" i="1" s="1"/>
  <c r="K1687" i="1"/>
  <c r="L1687" i="1" s="1"/>
  <c r="M1687" i="1" s="1"/>
  <c r="K1688" i="1"/>
  <c r="K1689" i="1"/>
  <c r="L1689" i="1" s="1"/>
  <c r="M1689" i="1" s="1"/>
  <c r="K1690" i="1"/>
  <c r="K1691" i="1"/>
  <c r="L1691" i="1" s="1"/>
  <c r="M1691" i="1" s="1"/>
  <c r="K1692" i="1"/>
  <c r="L1692" i="1" s="1"/>
  <c r="M1692" i="1" s="1"/>
  <c r="K1693" i="1"/>
  <c r="L1693" i="1" s="1"/>
  <c r="M1693" i="1" s="1"/>
  <c r="K1694" i="1"/>
  <c r="L1694" i="1" s="1"/>
  <c r="M1694" i="1" s="1"/>
  <c r="K1695" i="1"/>
  <c r="L1695" i="1" s="1"/>
  <c r="M1695" i="1" s="1"/>
  <c r="K1696" i="1"/>
  <c r="L1696" i="1" s="1"/>
  <c r="M1696" i="1" s="1"/>
  <c r="K1697" i="1"/>
  <c r="L1697" i="1" s="1"/>
  <c r="M1697" i="1" s="1"/>
  <c r="K1698" i="1"/>
  <c r="L1698" i="1" s="1"/>
  <c r="M1698" i="1" s="1"/>
  <c r="K1699" i="1"/>
  <c r="L1699" i="1" s="1"/>
  <c r="M1699" i="1" s="1"/>
  <c r="K1700" i="1"/>
  <c r="L1700" i="1" s="1"/>
  <c r="M1700" i="1" s="1"/>
  <c r="K1701" i="1"/>
  <c r="L1701" i="1" s="1"/>
  <c r="M1701" i="1" s="1"/>
  <c r="K1702" i="1"/>
  <c r="L1702" i="1" s="1"/>
  <c r="M1702" i="1" s="1"/>
  <c r="K1703" i="1"/>
  <c r="L1703" i="1" s="1"/>
  <c r="M1703" i="1" s="1"/>
  <c r="K1704" i="1"/>
  <c r="L1704" i="1" s="1"/>
  <c r="M1704" i="1" s="1"/>
  <c r="K1705" i="1"/>
  <c r="L1705" i="1" s="1"/>
  <c r="M1705" i="1" s="1"/>
  <c r="K1706" i="1"/>
  <c r="L1706" i="1" s="1"/>
  <c r="M1706" i="1" s="1"/>
  <c r="K1707" i="1"/>
  <c r="L1707" i="1" s="1"/>
  <c r="M1707" i="1" s="1"/>
  <c r="K1708" i="1"/>
  <c r="L1708" i="1" s="1"/>
  <c r="M1708" i="1" s="1"/>
  <c r="K1709" i="1"/>
  <c r="L1709" i="1" s="1"/>
  <c r="M1709" i="1" s="1"/>
  <c r="K1710" i="1"/>
  <c r="L1710" i="1" s="1"/>
  <c r="M1710" i="1" s="1"/>
  <c r="K1711" i="1"/>
  <c r="L1711" i="1" s="1"/>
  <c r="M1711" i="1" s="1"/>
  <c r="K1712" i="1"/>
  <c r="L1712" i="1" s="1"/>
  <c r="M1712" i="1" s="1"/>
  <c r="K1713" i="1"/>
  <c r="L1713" i="1" s="1"/>
  <c r="M1713" i="1" s="1"/>
  <c r="K1714" i="1"/>
  <c r="L1714" i="1" s="1"/>
  <c r="M1714" i="1" s="1"/>
  <c r="K1715" i="1"/>
  <c r="L1715" i="1" s="1"/>
  <c r="M1715" i="1" s="1"/>
  <c r="K1716" i="1"/>
  <c r="L1716" i="1" s="1"/>
  <c r="M1716" i="1" s="1"/>
  <c r="K1717" i="1"/>
  <c r="L1717" i="1" s="1"/>
  <c r="M1717" i="1" s="1"/>
  <c r="K1718" i="1"/>
  <c r="L1718" i="1" s="1"/>
  <c r="M1718" i="1" s="1"/>
  <c r="K1719" i="1"/>
  <c r="L1719" i="1" s="1"/>
  <c r="M1719" i="1" s="1"/>
  <c r="K1720" i="1"/>
  <c r="L1720" i="1" s="1"/>
  <c r="M1720" i="1" s="1"/>
  <c r="K1721" i="1"/>
  <c r="L1721" i="1" s="1"/>
  <c r="M1721" i="1" s="1"/>
  <c r="K1722" i="1"/>
  <c r="L1722" i="1" s="1"/>
  <c r="M1722" i="1" s="1"/>
  <c r="K1723" i="1"/>
  <c r="L1723" i="1" s="1"/>
  <c r="M1723" i="1" s="1"/>
  <c r="K1724" i="1"/>
  <c r="L1724" i="1" s="1"/>
  <c r="M1724" i="1" s="1"/>
  <c r="K1725" i="1"/>
  <c r="L1725" i="1" s="1"/>
  <c r="M1725" i="1" s="1"/>
  <c r="K1726" i="1"/>
  <c r="L1726" i="1" s="1"/>
  <c r="M1726" i="1" s="1"/>
  <c r="K1727" i="1"/>
  <c r="L1727" i="1" s="1"/>
  <c r="M1727" i="1" s="1"/>
  <c r="K1728" i="1"/>
  <c r="L1728" i="1" s="1"/>
  <c r="M1728" i="1" s="1"/>
  <c r="K1729" i="1"/>
  <c r="L1729" i="1" s="1"/>
  <c r="M1729" i="1" s="1"/>
  <c r="K1730" i="1"/>
  <c r="L1730" i="1" s="1"/>
  <c r="M1730" i="1" s="1"/>
  <c r="K1731" i="1"/>
  <c r="L1731" i="1" s="1"/>
  <c r="M1731" i="1" s="1"/>
  <c r="K1732" i="1"/>
  <c r="L1732" i="1" s="1"/>
  <c r="M1732" i="1" s="1"/>
  <c r="K1733" i="1"/>
  <c r="L1733" i="1" s="1"/>
  <c r="M1733" i="1" s="1"/>
  <c r="K1734" i="1"/>
  <c r="L1734" i="1" s="1"/>
  <c r="M1734" i="1" s="1"/>
  <c r="K1735" i="1"/>
  <c r="L1735" i="1" s="1"/>
  <c r="M1735" i="1" s="1"/>
  <c r="K1736" i="1"/>
  <c r="L1736" i="1" s="1"/>
  <c r="M1736" i="1" s="1"/>
  <c r="K1737" i="1"/>
  <c r="L1737" i="1" s="1"/>
  <c r="M1737" i="1" s="1"/>
  <c r="K1738" i="1"/>
  <c r="L1738" i="1" s="1"/>
  <c r="M1738" i="1" s="1"/>
  <c r="K1739" i="1"/>
  <c r="L1739" i="1" s="1"/>
  <c r="M1739" i="1" s="1"/>
  <c r="K1740" i="1"/>
  <c r="L1740" i="1" s="1"/>
  <c r="M1740" i="1" s="1"/>
  <c r="K1741" i="1"/>
  <c r="L1741" i="1" s="1"/>
  <c r="M1741" i="1" s="1"/>
  <c r="K1742" i="1"/>
  <c r="L1742" i="1" s="1"/>
  <c r="M1742" i="1" s="1"/>
  <c r="K1743" i="1"/>
  <c r="L1743" i="1" s="1"/>
  <c r="M1743" i="1" s="1"/>
  <c r="K1744" i="1"/>
  <c r="L1744" i="1" s="1"/>
  <c r="M1744" i="1" s="1"/>
  <c r="K1745" i="1"/>
  <c r="L1745" i="1" s="1"/>
  <c r="M1745" i="1" s="1"/>
  <c r="K1746" i="1"/>
  <c r="L1746" i="1" s="1"/>
  <c r="M1746" i="1" s="1"/>
  <c r="K1747" i="1"/>
  <c r="L1747" i="1" s="1"/>
  <c r="M1747" i="1" s="1"/>
  <c r="K1748" i="1"/>
  <c r="L1748" i="1" s="1"/>
  <c r="M1748" i="1" s="1"/>
  <c r="K1749" i="1"/>
  <c r="L1749" i="1" s="1"/>
  <c r="M1749" i="1" s="1"/>
  <c r="K1750" i="1"/>
  <c r="L1750" i="1" s="1"/>
  <c r="M1750" i="1" s="1"/>
  <c r="K1751" i="1"/>
  <c r="L1751" i="1" s="1"/>
  <c r="M1751" i="1" s="1"/>
  <c r="K1752" i="1"/>
  <c r="L1752" i="1" s="1"/>
  <c r="M1752" i="1" s="1"/>
  <c r="K1753" i="1"/>
  <c r="L1753" i="1" s="1"/>
  <c r="M1753" i="1" s="1"/>
  <c r="K1754" i="1"/>
  <c r="K1755" i="1"/>
  <c r="L1755" i="1" s="1"/>
  <c r="M1755" i="1" s="1"/>
  <c r="K1756" i="1"/>
  <c r="L1756" i="1" s="1"/>
  <c r="M1756" i="1" s="1"/>
  <c r="K1757" i="1"/>
  <c r="L1757" i="1" s="1"/>
  <c r="M1757" i="1" s="1"/>
  <c r="K1758" i="1"/>
  <c r="L1758" i="1" s="1"/>
  <c r="M1758" i="1" s="1"/>
  <c r="K1759" i="1"/>
  <c r="L1759" i="1" s="1"/>
  <c r="M1759" i="1" s="1"/>
  <c r="K1760" i="1"/>
  <c r="L1760" i="1" s="1"/>
  <c r="M1760" i="1" s="1"/>
  <c r="K1761" i="1"/>
  <c r="L1761" i="1" s="1"/>
  <c r="M1761" i="1" s="1"/>
  <c r="K1762" i="1"/>
  <c r="L1762" i="1" s="1"/>
  <c r="M1762" i="1" s="1"/>
  <c r="K1763" i="1"/>
  <c r="L1763" i="1" s="1"/>
  <c r="M1763" i="1" s="1"/>
  <c r="K1764" i="1"/>
  <c r="L1764" i="1" s="1"/>
  <c r="M1764" i="1" s="1"/>
  <c r="K1765" i="1"/>
  <c r="L1765" i="1" s="1"/>
  <c r="M1765" i="1" s="1"/>
  <c r="K1766" i="1"/>
  <c r="L1766" i="1" s="1"/>
  <c r="M1766" i="1" s="1"/>
  <c r="K1767" i="1"/>
  <c r="L1767" i="1" s="1"/>
  <c r="M1767" i="1" s="1"/>
  <c r="K1768" i="1"/>
  <c r="L1768" i="1" s="1"/>
  <c r="M1768" i="1" s="1"/>
  <c r="K1769" i="1"/>
  <c r="L1769" i="1" s="1"/>
  <c r="M1769" i="1" s="1"/>
  <c r="K1770" i="1"/>
  <c r="L1770" i="1" s="1"/>
  <c r="M1770" i="1" s="1"/>
  <c r="K1771" i="1"/>
  <c r="L1771" i="1" s="1"/>
  <c r="M1771" i="1" s="1"/>
  <c r="K1772" i="1"/>
  <c r="L1772" i="1" s="1"/>
  <c r="M1772" i="1" s="1"/>
  <c r="K1773" i="1"/>
  <c r="L1773" i="1" s="1"/>
  <c r="M1773" i="1" s="1"/>
  <c r="K1774" i="1"/>
  <c r="L1774" i="1" s="1"/>
  <c r="M1774" i="1" s="1"/>
  <c r="K1775" i="1"/>
  <c r="L1775" i="1" s="1"/>
  <c r="M1775" i="1" s="1"/>
  <c r="K1776" i="1"/>
  <c r="L1776" i="1" s="1"/>
  <c r="M1776" i="1" s="1"/>
  <c r="K1777" i="1"/>
  <c r="L1777" i="1" s="1"/>
  <c r="M1777" i="1" s="1"/>
  <c r="K1778" i="1"/>
  <c r="L1778" i="1" s="1"/>
  <c r="M1778" i="1" s="1"/>
  <c r="K1779" i="1"/>
  <c r="L1779" i="1" s="1"/>
  <c r="M1779" i="1" s="1"/>
  <c r="K1780" i="1"/>
  <c r="K1781" i="1"/>
  <c r="L1781" i="1" s="1"/>
  <c r="M1781" i="1" s="1"/>
  <c r="K1782" i="1"/>
  <c r="K1783" i="1"/>
  <c r="L1783" i="1" s="1"/>
  <c r="M1783" i="1" s="1"/>
  <c r="K1784" i="1"/>
  <c r="L1784" i="1" s="1"/>
  <c r="M1784" i="1" s="1"/>
  <c r="K1785" i="1"/>
  <c r="L1785" i="1" s="1"/>
  <c r="M1785" i="1" s="1"/>
  <c r="K1786" i="1"/>
  <c r="L1786" i="1" s="1"/>
  <c r="M1786" i="1" s="1"/>
  <c r="K1787" i="1"/>
  <c r="L1787" i="1" s="1"/>
  <c r="M1787" i="1" s="1"/>
  <c r="K1788" i="1"/>
  <c r="L1788" i="1" s="1"/>
  <c r="M1788" i="1" s="1"/>
  <c r="K1789" i="1"/>
  <c r="L1789" i="1" s="1"/>
  <c r="M1789" i="1" s="1"/>
  <c r="K1790" i="1"/>
  <c r="L1790" i="1" s="1"/>
  <c r="M1790" i="1" s="1"/>
  <c r="K1791" i="1"/>
  <c r="L1791" i="1" s="1"/>
  <c r="M1791" i="1" s="1"/>
  <c r="K1792" i="1"/>
  <c r="L1792" i="1" s="1"/>
  <c r="M1792" i="1" s="1"/>
  <c r="K1793" i="1"/>
  <c r="L1793" i="1" s="1"/>
  <c r="M1793" i="1" s="1"/>
  <c r="K1794" i="1"/>
  <c r="K1795" i="1"/>
  <c r="L1795" i="1" s="1"/>
  <c r="M1795" i="1" s="1"/>
  <c r="K1796" i="1"/>
  <c r="L1796" i="1" s="1"/>
  <c r="M1796" i="1" s="1"/>
  <c r="K1797" i="1"/>
  <c r="L1797" i="1" s="1"/>
  <c r="M1797" i="1" s="1"/>
  <c r="K1798" i="1"/>
  <c r="L1798" i="1" s="1"/>
  <c r="M1798" i="1" s="1"/>
  <c r="K1799" i="1"/>
  <c r="L1799" i="1" s="1"/>
  <c r="M1799" i="1" s="1"/>
  <c r="K1800" i="1"/>
  <c r="L1800" i="1" s="1"/>
  <c r="M1800" i="1" s="1"/>
  <c r="K1801" i="1"/>
  <c r="L1801" i="1" s="1"/>
  <c r="M1801" i="1" s="1"/>
  <c r="K1802" i="1"/>
  <c r="L1802" i="1" s="1"/>
  <c r="M1802" i="1" s="1"/>
  <c r="K1803" i="1"/>
  <c r="L1803" i="1" s="1"/>
  <c r="M1803" i="1" s="1"/>
  <c r="K1804" i="1"/>
  <c r="L1804" i="1" s="1"/>
  <c r="M1804" i="1" s="1"/>
  <c r="K1805" i="1"/>
  <c r="K1806" i="1"/>
  <c r="L1806" i="1" s="1"/>
  <c r="M1806" i="1" s="1"/>
  <c r="K1807" i="1"/>
  <c r="L1807" i="1" s="1"/>
  <c r="M1807" i="1" s="1"/>
  <c r="K1808" i="1"/>
  <c r="L1808" i="1" s="1"/>
  <c r="M1808" i="1" s="1"/>
  <c r="K1809" i="1"/>
  <c r="L1809" i="1" s="1"/>
  <c r="M1809" i="1" s="1"/>
  <c r="K1810" i="1"/>
  <c r="L1810" i="1" s="1"/>
  <c r="M1810" i="1" s="1"/>
  <c r="K1811" i="1"/>
  <c r="L1811" i="1" s="1"/>
  <c r="M1811" i="1" s="1"/>
  <c r="K1812" i="1"/>
  <c r="L1812" i="1" s="1"/>
  <c r="M1812" i="1" s="1"/>
  <c r="K1813" i="1"/>
  <c r="L1813" i="1" s="1"/>
  <c r="M1813" i="1" s="1"/>
  <c r="K1814" i="1"/>
  <c r="K1815" i="1"/>
  <c r="L1815" i="1" s="1"/>
  <c r="M1815" i="1" s="1"/>
  <c r="K1816" i="1"/>
  <c r="L1816" i="1" s="1"/>
  <c r="M1816" i="1" s="1"/>
  <c r="K1817" i="1"/>
  <c r="L1817" i="1" s="1"/>
  <c r="M1817" i="1" s="1"/>
  <c r="K1818" i="1"/>
  <c r="L1818" i="1" s="1"/>
  <c r="M1818" i="1" s="1"/>
  <c r="K1819" i="1"/>
  <c r="L1819" i="1" s="1"/>
  <c r="M1819" i="1" s="1"/>
  <c r="K1820" i="1"/>
  <c r="K1821" i="1"/>
  <c r="K1822" i="1"/>
  <c r="L1822" i="1" s="1"/>
  <c r="M1822" i="1" s="1"/>
  <c r="K1823" i="1"/>
  <c r="L1823" i="1" s="1"/>
  <c r="M1823" i="1" s="1"/>
  <c r="K1824" i="1"/>
  <c r="L1824" i="1" s="1"/>
  <c r="M1824" i="1" s="1"/>
  <c r="K1825" i="1"/>
  <c r="L1825" i="1" s="1"/>
  <c r="M1825" i="1" s="1"/>
  <c r="K1826" i="1"/>
  <c r="L1826" i="1" s="1"/>
  <c r="M1826" i="1" s="1"/>
  <c r="K1827" i="1"/>
  <c r="L1827" i="1" s="1"/>
  <c r="M1827" i="1" s="1"/>
  <c r="K1828" i="1"/>
  <c r="L1828" i="1" s="1"/>
  <c r="M1828" i="1" s="1"/>
  <c r="K1829" i="1"/>
  <c r="L1829" i="1" s="1"/>
  <c r="M1829" i="1" s="1"/>
  <c r="K1830" i="1"/>
  <c r="L1830" i="1" s="1"/>
  <c r="M1830" i="1" s="1"/>
  <c r="K1831" i="1"/>
  <c r="L1831" i="1" s="1"/>
  <c r="M1831" i="1" s="1"/>
  <c r="K1832" i="1"/>
  <c r="L1832" i="1" s="1"/>
  <c r="M1832" i="1" s="1"/>
  <c r="K1833" i="1"/>
  <c r="L1833" i="1" s="1"/>
  <c r="M1833" i="1" s="1"/>
  <c r="K1834" i="1"/>
  <c r="L1834" i="1" s="1"/>
  <c r="M1834" i="1" s="1"/>
  <c r="K1835" i="1"/>
  <c r="L1835" i="1" s="1"/>
  <c r="M1835" i="1" s="1"/>
  <c r="K1836" i="1"/>
  <c r="L1836" i="1" s="1"/>
  <c r="M1836" i="1" s="1"/>
  <c r="K1837" i="1"/>
  <c r="L1837" i="1" s="1"/>
  <c r="M1837" i="1" s="1"/>
  <c r="K1838" i="1"/>
  <c r="L1838" i="1" s="1"/>
  <c r="M1838" i="1" s="1"/>
  <c r="K1839" i="1"/>
  <c r="L1839" i="1" s="1"/>
  <c r="M1839" i="1" s="1"/>
  <c r="K1840" i="1"/>
  <c r="L1840" i="1" s="1"/>
  <c r="M1840" i="1" s="1"/>
  <c r="K1841" i="1"/>
  <c r="L1841" i="1" s="1"/>
  <c r="M1841" i="1" s="1"/>
  <c r="K1842" i="1"/>
  <c r="L1842" i="1" s="1"/>
  <c r="M1842" i="1" s="1"/>
  <c r="K1843" i="1"/>
  <c r="L1843" i="1" s="1"/>
  <c r="M1843" i="1" s="1"/>
  <c r="K1844" i="1"/>
  <c r="L1844" i="1" s="1"/>
  <c r="M1844" i="1" s="1"/>
  <c r="K1845" i="1"/>
  <c r="L1845" i="1" s="1"/>
  <c r="M1845" i="1" s="1"/>
  <c r="K1846" i="1"/>
  <c r="L1846" i="1" s="1"/>
  <c r="M1846" i="1" s="1"/>
  <c r="K1847" i="1"/>
  <c r="L1847" i="1" s="1"/>
  <c r="M1847" i="1" s="1"/>
  <c r="K1848" i="1"/>
  <c r="L1848" i="1" s="1"/>
  <c r="M1848" i="1" s="1"/>
  <c r="K1849" i="1"/>
  <c r="L1849" i="1" s="1"/>
  <c r="M1849" i="1" s="1"/>
  <c r="K1850" i="1"/>
  <c r="L1850" i="1" s="1"/>
  <c r="M1850" i="1" s="1"/>
  <c r="K1851" i="1"/>
  <c r="K1852" i="1"/>
  <c r="L1852" i="1" s="1"/>
  <c r="M1852" i="1" s="1"/>
  <c r="K1853" i="1"/>
  <c r="L1853" i="1" s="1"/>
  <c r="M1853" i="1" s="1"/>
  <c r="K1854" i="1"/>
  <c r="L1854" i="1" s="1"/>
  <c r="M1854" i="1" s="1"/>
  <c r="K1855" i="1"/>
  <c r="L1855" i="1" s="1"/>
  <c r="M1855" i="1" s="1"/>
  <c r="K1856" i="1"/>
  <c r="L1856" i="1" s="1"/>
  <c r="M1856" i="1" s="1"/>
  <c r="K1857" i="1"/>
  <c r="K1858" i="1"/>
  <c r="L1858" i="1" s="1"/>
  <c r="M1858" i="1" s="1"/>
  <c r="K1859" i="1"/>
  <c r="L1859" i="1" s="1"/>
  <c r="M1859" i="1" s="1"/>
  <c r="K1860" i="1"/>
  <c r="L1860" i="1" s="1"/>
  <c r="M1860" i="1" s="1"/>
  <c r="K1861" i="1"/>
  <c r="L1861" i="1" s="1"/>
  <c r="M1861" i="1" s="1"/>
  <c r="K1862" i="1"/>
  <c r="L1862" i="1" s="1"/>
  <c r="M1862" i="1" s="1"/>
  <c r="K1863" i="1"/>
  <c r="L1863" i="1" s="1"/>
  <c r="M1863" i="1" s="1"/>
  <c r="K1864" i="1"/>
  <c r="L1864" i="1" s="1"/>
  <c r="M1864" i="1" s="1"/>
  <c r="K1865" i="1"/>
  <c r="L1865" i="1" s="1"/>
  <c r="M1865" i="1" s="1"/>
  <c r="K1866" i="1"/>
  <c r="L1866" i="1" s="1"/>
  <c r="M1866" i="1" s="1"/>
  <c r="K1867" i="1"/>
  <c r="L1867" i="1" s="1"/>
  <c r="M1867" i="1" s="1"/>
  <c r="K1868" i="1"/>
  <c r="L1868" i="1" s="1"/>
  <c r="M1868" i="1" s="1"/>
  <c r="K1869" i="1"/>
  <c r="L1869" i="1" s="1"/>
  <c r="M1869" i="1" s="1"/>
  <c r="K1870" i="1"/>
  <c r="L1870" i="1" s="1"/>
  <c r="M1870" i="1" s="1"/>
  <c r="K1871" i="1"/>
  <c r="L1871" i="1" s="1"/>
  <c r="M1871" i="1" s="1"/>
  <c r="K1872" i="1"/>
  <c r="L1872" i="1" s="1"/>
  <c r="M1872" i="1" s="1"/>
  <c r="K1873" i="1"/>
  <c r="L1873" i="1" s="1"/>
  <c r="M1873" i="1" s="1"/>
  <c r="K1874" i="1"/>
  <c r="L1874" i="1" s="1"/>
  <c r="M1874" i="1" s="1"/>
  <c r="K1875" i="1"/>
  <c r="L1875" i="1" s="1"/>
  <c r="M1875" i="1" s="1"/>
  <c r="K1876" i="1"/>
  <c r="L1876" i="1" s="1"/>
  <c r="M1876" i="1" s="1"/>
  <c r="K1877" i="1"/>
  <c r="L1877" i="1" s="1"/>
  <c r="M1877" i="1" s="1"/>
  <c r="K1878" i="1"/>
  <c r="K1879" i="1"/>
  <c r="L1879" i="1" s="1"/>
  <c r="M1879" i="1" s="1"/>
  <c r="K1880" i="1"/>
  <c r="L1880" i="1" s="1"/>
  <c r="M1880" i="1" s="1"/>
  <c r="K1881" i="1"/>
  <c r="K1882" i="1"/>
  <c r="L1882" i="1" s="1"/>
  <c r="M1882" i="1" s="1"/>
  <c r="K1883" i="1"/>
  <c r="L1883" i="1" s="1"/>
  <c r="M1883" i="1" s="1"/>
  <c r="K1884" i="1"/>
  <c r="L1884" i="1" s="1"/>
  <c r="M1884" i="1" s="1"/>
  <c r="K1885" i="1"/>
  <c r="L1885" i="1" s="1"/>
  <c r="M1885" i="1" s="1"/>
  <c r="K1886" i="1"/>
  <c r="L1886" i="1" s="1"/>
  <c r="M1886" i="1" s="1"/>
  <c r="K1887" i="1"/>
  <c r="L1887" i="1" s="1"/>
  <c r="M1887" i="1" s="1"/>
  <c r="K1888" i="1"/>
  <c r="L1888" i="1" s="1"/>
  <c r="M1888" i="1" s="1"/>
  <c r="K1889" i="1"/>
  <c r="L1889" i="1" s="1"/>
  <c r="M1889" i="1" s="1"/>
  <c r="K1890" i="1"/>
  <c r="L1890" i="1" s="1"/>
  <c r="M1890" i="1" s="1"/>
  <c r="K1891" i="1"/>
  <c r="L1891" i="1" s="1"/>
  <c r="M1891" i="1" s="1"/>
  <c r="K1892" i="1"/>
  <c r="L1892" i="1" s="1"/>
  <c r="M1892" i="1" s="1"/>
  <c r="K1893" i="1"/>
  <c r="L1893" i="1" s="1"/>
  <c r="M1893" i="1" s="1"/>
  <c r="K1894" i="1"/>
  <c r="L1894" i="1" s="1"/>
  <c r="M1894" i="1" s="1"/>
  <c r="K1895" i="1"/>
  <c r="L1895" i="1" s="1"/>
  <c r="M1895" i="1" s="1"/>
  <c r="K1896" i="1"/>
  <c r="L1896" i="1" s="1"/>
  <c r="M1896" i="1" s="1"/>
  <c r="K1897" i="1"/>
  <c r="L1897" i="1" s="1"/>
  <c r="M1897" i="1" s="1"/>
  <c r="K1898" i="1"/>
  <c r="L1898" i="1" s="1"/>
  <c r="M1898" i="1" s="1"/>
  <c r="K1899" i="1"/>
  <c r="L1899" i="1" s="1"/>
  <c r="M1899" i="1" s="1"/>
  <c r="K1900" i="1"/>
  <c r="L1900" i="1" s="1"/>
  <c r="M1900" i="1" s="1"/>
  <c r="K1901" i="1"/>
  <c r="L1901" i="1" s="1"/>
  <c r="M1901" i="1" s="1"/>
  <c r="K1902" i="1"/>
  <c r="L1902" i="1" s="1"/>
  <c r="M1902" i="1" s="1"/>
  <c r="K1903" i="1"/>
  <c r="L1903" i="1" s="1"/>
  <c r="M1903" i="1" s="1"/>
  <c r="K1904" i="1"/>
  <c r="L1904" i="1" s="1"/>
  <c r="M1904" i="1" s="1"/>
  <c r="K1905" i="1"/>
  <c r="L1905" i="1" s="1"/>
  <c r="M1905" i="1" s="1"/>
  <c r="K1906" i="1"/>
  <c r="L1906" i="1" s="1"/>
  <c r="M1906" i="1" s="1"/>
  <c r="K1907" i="1"/>
  <c r="L1907" i="1" s="1"/>
  <c r="M1907" i="1" s="1"/>
  <c r="K1908" i="1"/>
  <c r="L1908" i="1" s="1"/>
  <c r="M1908" i="1" s="1"/>
  <c r="K1909" i="1"/>
  <c r="L1909" i="1" s="1"/>
  <c r="M1909" i="1" s="1"/>
  <c r="K1910" i="1"/>
  <c r="L1910" i="1" s="1"/>
  <c r="M1910" i="1" s="1"/>
  <c r="K1911" i="1"/>
  <c r="L1911" i="1" s="1"/>
  <c r="M1911" i="1" s="1"/>
  <c r="K1912" i="1"/>
  <c r="K1913" i="1"/>
  <c r="L1913" i="1" s="1"/>
  <c r="M1913" i="1" s="1"/>
  <c r="K1914" i="1"/>
  <c r="L1914" i="1" s="1"/>
  <c r="M1914" i="1" s="1"/>
  <c r="K1915" i="1"/>
  <c r="L1915" i="1" s="1"/>
  <c r="M1915" i="1" s="1"/>
  <c r="K1916" i="1"/>
  <c r="L1916" i="1" s="1"/>
  <c r="M1916" i="1" s="1"/>
  <c r="K1917" i="1"/>
  <c r="L1917" i="1" s="1"/>
  <c r="M1917" i="1" s="1"/>
  <c r="K1918" i="1"/>
  <c r="L1918" i="1" s="1"/>
  <c r="M1918" i="1" s="1"/>
  <c r="K1919" i="1"/>
  <c r="L1919" i="1" s="1"/>
  <c r="M1919" i="1" s="1"/>
  <c r="K1920" i="1"/>
  <c r="K1921" i="1"/>
  <c r="K1922" i="1"/>
  <c r="L1922" i="1" s="1"/>
  <c r="M1922" i="1" s="1"/>
  <c r="K1923" i="1"/>
  <c r="L1923" i="1" s="1"/>
  <c r="M1923" i="1" s="1"/>
  <c r="K1924" i="1"/>
  <c r="L1924" i="1" s="1"/>
  <c r="M1924" i="1" s="1"/>
  <c r="K1925" i="1"/>
  <c r="L1925" i="1" s="1"/>
  <c r="M1925" i="1" s="1"/>
  <c r="K1926" i="1"/>
  <c r="L1926" i="1" s="1"/>
  <c r="M1926" i="1" s="1"/>
  <c r="K1927" i="1"/>
  <c r="L1927" i="1" s="1"/>
  <c r="M1927" i="1" s="1"/>
  <c r="K1928" i="1"/>
  <c r="L1928" i="1" s="1"/>
  <c r="M1928" i="1" s="1"/>
  <c r="K1929" i="1"/>
  <c r="L1929" i="1" s="1"/>
  <c r="M1929" i="1" s="1"/>
  <c r="K1930" i="1"/>
  <c r="L1930" i="1" s="1"/>
  <c r="M1930" i="1" s="1"/>
  <c r="K1931" i="1"/>
  <c r="L1931" i="1" s="1"/>
  <c r="M1931" i="1" s="1"/>
  <c r="K1932" i="1"/>
  <c r="L1932" i="1" s="1"/>
  <c r="M1932" i="1" s="1"/>
  <c r="K1933" i="1"/>
  <c r="L1933" i="1" s="1"/>
  <c r="M1933" i="1" s="1"/>
  <c r="K1934" i="1"/>
  <c r="L1934" i="1" s="1"/>
  <c r="M1934" i="1" s="1"/>
  <c r="K1935" i="1"/>
  <c r="L1935" i="1" s="1"/>
  <c r="M1935" i="1" s="1"/>
  <c r="K1936" i="1"/>
  <c r="L1936" i="1" s="1"/>
  <c r="M1936" i="1" s="1"/>
  <c r="K1937" i="1"/>
  <c r="L1937" i="1" s="1"/>
  <c r="M1937" i="1" s="1"/>
  <c r="K1938" i="1"/>
  <c r="L1938" i="1" s="1"/>
  <c r="M1938" i="1" s="1"/>
  <c r="K1939" i="1"/>
  <c r="K1940" i="1"/>
  <c r="L1940" i="1" s="1"/>
  <c r="M1940" i="1" s="1"/>
  <c r="K1941" i="1"/>
  <c r="K1942" i="1"/>
  <c r="L1942" i="1" s="1"/>
  <c r="M1942" i="1" s="1"/>
  <c r="K1943" i="1"/>
  <c r="L1943" i="1" s="1"/>
  <c r="M1943" i="1" s="1"/>
  <c r="K1944" i="1"/>
  <c r="L1944" i="1" s="1"/>
  <c r="M1944" i="1" s="1"/>
  <c r="K1945" i="1"/>
  <c r="L1945" i="1" s="1"/>
  <c r="M1945" i="1" s="1"/>
  <c r="K1946" i="1"/>
  <c r="L1946" i="1" s="1"/>
  <c r="M1946" i="1" s="1"/>
  <c r="K1947" i="1"/>
  <c r="L1947" i="1" s="1"/>
  <c r="M1947" i="1" s="1"/>
  <c r="K1948" i="1"/>
  <c r="L1948" i="1" s="1"/>
  <c r="M1948" i="1" s="1"/>
  <c r="K1949" i="1"/>
  <c r="L1949" i="1" s="1"/>
  <c r="M1949" i="1" s="1"/>
  <c r="K1950" i="1"/>
  <c r="L1950" i="1" s="1"/>
  <c r="M1950" i="1" s="1"/>
  <c r="K1951" i="1"/>
  <c r="L1951" i="1" s="1"/>
  <c r="M1951" i="1" s="1"/>
  <c r="K1952" i="1"/>
  <c r="L1952" i="1" s="1"/>
  <c r="M1952" i="1" s="1"/>
  <c r="K1953" i="1"/>
  <c r="L1953" i="1" s="1"/>
  <c r="M1953" i="1" s="1"/>
  <c r="K1954" i="1"/>
  <c r="L1954" i="1" s="1"/>
  <c r="M1954" i="1" s="1"/>
  <c r="K1955" i="1"/>
  <c r="L1955" i="1" s="1"/>
  <c r="M1955" i="1" s="1"/>
  <c r="K1956" i="1"/>
  <c r="L1956" i="1" s="1"/>
  <c r="M1956" i="1" s="1"/>
  <c r="K1957" i="1"/>
  <c r="L1957" i="1" s="1"/>
  <c r="M1957" i="1" s="1"/>
  <c r="K1958" i="1"/>
  <c r="L1958" i="1" s="1"/>
  <c r="M1958" i="1" s="1"/>
  <c r="K1959" i="1"/>
  <c r="L1959" i="1" s="1"/>
  <c r="M1959" i="1" s="1"/>
  <c r="K1960" i="1"/>
  <c r="L1960" i="1" s="1"/>
  <c r="M1960" i="1" s="1"/>
  <c r="K1961" i="1"/>
  <c r="L1961" i="1" s="1"/>
  <c r="M1961" i="1" s="1"/>
  <c r="K1962" i="1"/>
  <c r="L1962" i="1" s="1"/>
  <c r="M1962" i="1" s="1"/>
  <c r="K1963" i="1"/>
  <c r="L1963" i="1" s="1"/>
  <c r="M1963" i="1" s="1"/>
  <c r="K1964" i="1"/>
  <c r="L1964" i="1" s="1"/>
  <c r="M1964" i="1" s="1"/>
  <c r="K1965" i="1"/>
  <c r="L1965" i="1" s="1"/>
  <c r="M1965" i="1" s="1"/>
  <c r="K1966" i="1"/>
  <c r="L1966" i="1" s="1"/>
  <c r="M1966" i="1" s="1"/>
  <c r="K1967" i="1"/>
  <c r="L1967" i="1" s="1"/>
  <c r="M1967" i="1" s="1"/>
  <c r="K1968" i="1"/>
  <c r="L1968" i="1" s="1"/>
  <c r="M1968" i="1" s="1"/>
  <c r="K1969" i="1"/>
  <c r="L1969" i="1" s="1"/>
  <c r="M1969" i="1" s="1"/>
  <c r="K1970" i="1"/>
  <c r="L1970" i="1" s="1"/>
  <c r="M1970" i="1" s="1"/>
  <c r="K1971" i="1"/>
  <c r="L1971" i="1" s="1"/>
  <c r="M1971" i="1" s="1"/>
  <c r="K1972" i="1"/>
  <c r="L1972" i="1" s="1"/>
  <c r="M1972" i="1" s="1"/>
  <c r="K1973" i="1"/>
  <c r="L1973" i="1" s="1"/>
  <c r="M1973" i="1" s="1"/>
  <c r="K1974" i="1"/>
  <c r="L1974" i="1" s="1"/>
  <c r="M1974" i="1" s="1"/>
  <c r="K1975" i="1"/>
  <c r="L1975" i="1" s="1"/>
  <c r="M1975" i="1" s="1"/>
  <c r="K1976" i="1"/>
  <c r="L1976" i="1" s="1"/>
  <c r="M1976" i="1" s="1"/>
  <c r="K1977" i="1"/>
  <c r="L1977" i="1" s="1"/>
  <c r="M1977" i="1" s="1"/>
  <c r="K1978" i="1"/>
  <c r="L1978" i="1" s="1"/>
  <c r="M1978" i="1" s="1"/>
  <c r="K1979" i="1"/>
  <c r="L1979" i="1" s="1"/>
  <c r="M1979" i="1" s="1"/>
  <c r="K1980" i="1"/>
  <c r="L1980" i="1" s="1"/>
  <c r="M1980" i="1" s="1"/>
  <c r="K1981" i="1"/>
  <c r="K1982" i="1"/>
  <c r="L1982" i="1" s="1"/>
  <c r="M1982" i="1" s="1"/>
  <c r="K1983" i="1"/>
  <c r="L1983" i="1" s="1"/>
  <c r="M1983" i="1" s="1"/>
  <c r="K1984" i="1"/>
  <c r="L1984" i="1" s="1"/>
  <c r="M1984" i="1" s="1"/>
  <c r="K1985" i="1"/>
  <c r="L1985" i="1" s="1"/>
  <c r="M1985" i="1" s="1"/>
  <c r="K1986" i="1"/>
  <c r="L1986" i="1" s="1"/>
  <c r="M1986" i="1" s="1"/>
  <c r="K1987" i="1"/>
  <c r="L1987" i="1" s="1"/>
  <c r="M1987" i="1" s="1"/>
  <c r="K1988" i="1"/>
  <c r="K1989" i="1"/>
  <c r="K1990" i="1"/>
  <c r="L1990" i="1" s="1"/>
  <c r="M1990" i="1" s="1"/>
  <c r="K1991" i="1"/>
  <c r="L1991" i="1" s="1"/>
  <c r="M1991" i="1" s="1"/>
  <c r="K1992" i="1"/>
  <c r="K1993" i="1"/>
  <c r="L1993" i="1" s="1"/>
  <c r="M1993" i="1" s="1"/>
  <c r="K1994" i="1"/>
  <c r="L1994" i="1" s="1"/>
  <c r="M1994" i="1" s="1"/>
  <c r="K1995" i="1"/>
  <c r="L1995" i="1" s="1"/>
  <c r="M1995" i="1" s="1"/>
  <c r="K1996" i="1"/>
  <c r="L1996" i="1" s="1"/>
  <c r="M1996" i="1" s="1"/>
  <c r="K1997" i="1"/>
  <c r="L1997" i="1" s="1"/>
  <c r="M1997" i="1" s="1"/>
  <c r="K1998" i="1"/>
  <c r="L1998" i="1" s="1"/>
  <c r="M1998" i="1" s="1"/>
  <c r="K1999" i="1"/>
  <c r="L1999" i="1" s="1"/>
  <c r="M1999" i="1" s="1"/>
  <c r="K2000" i="1"/>
  <c r="L2000" i="1" s="1"/>
  <c r="M2000" i="1" s="1"/>
  <c r="K2001" i="1"/>
  <c r="L2001" i="1" s="1"/>
  <c r="M2001" i="1" s="1"/>
  <c r="K2002" i="1"/>
  <c r="L2002" i="1" s="1"/>
  <c r="M2002" i="1" s="1"/>
  <c r="K2003" i="1"/>
  <c r="L2003" i="1" s="1"/>
  <c r="M2003" i="1" s="1"/>
  <c r="K2004" i="1"/>
  <c r="K2005" i="1"/>
  <c r="L2005" i="1" s="1"/>
  <c r="M2005" i="1" s="1"/>
  <c r="K2006" i="1"/>
  <c r="L2006" i="1" s="1"/>
  <c r="M2006" i="1" s="1"/>
  <c r="K2007" i="1"/>
  <c r="L2007" i="1" s="1"/>
  <c r="M2007" i="1" s="1"/>
  <c r="K2008" i="1"/>
  <c r="K2009" i="1"/>
  <c r="K2010" i="1"/>
  <c r="L2010" i="1" s="1"/>
  <c r="M2010" i="1" s="1"/>
  <c r="K2011" i="1"/>
  <c r="L2011" i="1" s="1"/>
  <c r="M2011" i="1" s="1"/>
  <c r="K2012" i="1"/>
  <c r="L2012" i="1" s="1"/>
  <c r="M2012" i="1" s="1"/>
  <c r="K2013" i="1"/>
  <c r="L2013" i="1" s="1"/>
  <c r="M2013" i="1" s="1"/>
  <c r="K2014" i="1"/>
  <c r="L2014" i="1" s="1"/>
  <c r="M2014" i="1" s="1"/>
  <c r="K2015" i="1"/>
  <c r="L2015" i="1" s="1"/>
  <c r="M2015" i="1" s="1"/>
  <c r="K2016" i="1"/>
  <c r="L2016" i="1" s="1"/>
  <c r="M2016" i="1" s="1"/>
  <c r="K2017" i="1"/>
  <c r="L2017" i="1" s="1"/>
  <c r="M2017" i="1" s="1"/>
  <c r="K2018" i="1"/>
  <c r="L2018" i="1" s="1"/>
  <c r="M2018" i="1" s="1"/>
  <c r="K2019" i="1"/>
  <c r="L2019" i="1" s="1"/>
  <c r="M2019" i="1" s="1"/>
  <c r="K2020" i="1"/>
  <c r="L2020" i="1" s="1"/>
  <c r="M2020" i="1" s="1"/>
  <c r="K2021" i="1"/>
  <c r="L2021" i="1" s="1"/>
  <c r="M2021" i="1" s="1"/>
  <c r="K2022" i="1"/>
  <c r="L2022" i="1" s="1"/>
  <c r="M2022" i="1" s="1"/>
  <c r="K2023" i="1"/>
  <c r="L2023" i="1" s="1"/>
  <c r="M2023" i="1" s="1"/>
  <c r="K2024" i="1"/>
  <c r="L2024" i="1" s="1"/>
  <c r="M2024" i="1" s="1"/>
  <c r="K2025" i="1"/>
  <c r="L2025" i="1" s="1"/>
  <c r="M2025" i="1" s="1"/>
  <c r="K2026" i="1"/>
  <c r="L2026" i="1" s="1"/>
  <c r="M2026" i="1" s="1"/>
  <c r="K2027" i="1"/>
  <c r="L2027" i="1" s="1"/>
  <c r="M2027" i="1" s="1"/>
  <c r="K2028" i="1"/>
  <c r="L2028" i="1" s="1"/>
  <c r="M2028" i="1" s="1"/>
  <c r="K2029" i="1"/>
  <c r="L2029" i="1" s="1"/>
  <c r="M2029" i="1" s="1"/>
  <c r="K2030" i="1"/>
  <c r="L2030" i="1" s="1"/>
  <c r="M2030" i="1" s="1"/>
  <c r="K2031" i="1"/>
  <c r="L2031" i="1" s="1"/>
  <c r="M2031" i="1" s="1"/>
  <c r="K2032" i="1"/>
  <c r="L2032" i="1" s="1"/>
  <c r="M2032" i="1" s="1"/>
  <c r="K2033" i="1"/>
  <c r="L2033" i="1" s="1"/>
  <c r="M2033" i="1" s="1"/>
  <c r="K2034" i="1"/>
  <c r="L2034" i="1" s="1"/>
  <c r="M2034" i="1" s="1"/>
  <c r="K2035" i="1"/>
  <c r="L2035" i="1" s="1"/>
  <c r="M2035" i="1" s="1"/>
  <c r="K2036" i="1"/>
  <c r="L2036" i="1" s="1"/>
  <c r="M2036" i="1" s="1"/>
  <c r="K2037" i="1"/>
  <c r="L2037" i="1" s="1"/>
  <c r="M2037" i="1" s="1"/>
  <c r="K2038" i="1"/>
  <c r="L2038" i="1" s="1"/>
  <c r="M2038" i="1" s="1"/>
  <c r="K2039" i="1"/>
  <c r="L2039" i="1" s="1"/>
  <c r="M2039" i="1" s="1"/>
  <c r="K2040" i="1"/>
  <c r="L2040" i="1" s="1"/>
  <c r="M2040" i="1" s="1"/>
  <c r="K2041" i="1"/>
  <c r="L2041" i="1" s="1"/>
  <c r="M2041" i="1" s="1"/>
  <c r="K2042" i="1"/>
  <c r="L2042" i="1" s="1"/>
  <c r="M2042" i="1" s="1"/>
  <c r="K2043" i="1"/>
  <c r="L2043" i="1" s="1"/>
  <c r="M2043" i="1" s="1"/>
  <c r="K2044" i="1"/>
  <c r="K2045" i="1"/>
  <c r="L2045" i="1" s="1"/>
  <c r="M2045" i="1" s="1"/>
  <c r="K2046" i="1"/>
  <c r="L2046" i="1" s="1"/>
  <c r="M2046" i="1" s="1"/>
  <c r="K2047" i="1"/>
  <c r="L2047" i="1" s="1"/>
  <c r="M2047" i="1" s="1"/>
  <c r="K2048" i="1"/>
  <c r="K2049" i="1"/>
  <c r="L2049" i="1" s="1"/>
  <c r="M2049" i="1" s="1"/>
  <c r="K2050" i="1"/>
  <c r="L2050" i="1" s="1"/>
  <c r="M2050" i="1" s="1"/>
  <c r="K2051" i="1"/>
  <c r="L2051" i="1" s="1"/>
  <c r="M2051" i="1" s="1"/>
  <c r="K2052" i="1"/>
  <c r="L2052" i="1" s="1"/>
  <c r="M2052" i="1" s="1"/>
  <c r="K2053" i="1"/>
  <c r="L2053" i="1" s="1"/>
  <c r="M2053" i="1" s="1"/>
  <c r="K2054" i="1"/>
  <c r="L2054" i="1" s="1"/>
  <c r="M2054" i="1" s="1"/>
  <c r="K2055" i="1"/>
  <c r="L2055" i="1" s="1"/>
  <c r="M2055" i="1" s="1"/>
  <c r="K2056" i="1"/>
  <c r="L2056" i="1" s="1"/>
  <c r="M2056" i="1" s="1"/>
  <c r="K2057" i="1"/>
  <c r="L2057" i="1" s="1"/>
  <c r="M2057" i="1" s="1"/>
  <c r="K2058" i="1"/>
  <c r="L2058" i="1" s="1"/>
  <c r="M2058" i="1" s="1"/>
  <c r="K2059" i="1"/>
  <c r="K2060" i="1"/>
  <c r="L2060" i="1" s="1"/>
  <c r="M2060" i="1" s="1"/>
  <c r="K2061" i="1"/>
  <c r="L2061" i="1" s="1"/>
  <c r="M2061" i="1" s="1"/>
  <c r="K2062" i="1"/>
  <c r="L2062" i="1" s="1"/>
  <c r="M2062" i="1" s="1"/>
  <c r="K2063" i="1"/>
  <c r="L2063" i="1" s="1"/>
  <c r="M2063" i="1" s="1"/>
  <c r="K2064" i="1"/>
  <c r="L2064" i="1" s="1"/>
  <c r="M2064" i="1" s="1"/>
  <c r="K2065" i="1"/>
  <c r="L2065" i="1" s="1"/>
  <c r="M2065" i="1" s="1"/>
  <c r="K2066" i="1"/>
  <c r="L2066" i="1" s="1"/>
  <c r="M2066" i="1" s="1"/>
  <c r="K2067" i="1"/>
  <c r="L2067" i="1" s="1"/>
  <c r="M2067" i="1" s="1"/>
  <c r="K2068" i="1"/>
  <c r="L2068" i="1" s="1"/>
  <c r="M2068" i="1" s="1"/>
  <c r="K2069" i="1"/>
  <c r="L2069" i="1" s="1"/>
  <c r="M2069" i="1" s="1"/>
  <c r="K2070" i="1"/>
  <c r="L2070" i="1" s="1"/>
  <c r="M2070" i="1" s="1"/>
  <c r="K2071" i="1"/>
  <c r="L2071" i="1" s="1"/>
  <c r="M2071" i="1" s="1"/>
  <c r="K2072" i="1"/>
  <c r="L2072" i="1" s="1"/>
  <c r="M2072" i="1" s="1"/>
  <c r="K2073" i="1"/>
  <c r="L2073" i="1" s="1"/>
  <c r="M2073" i="1" s="1"/>
  <c r="K2074" i="1"/>
  <c r="L2074" i="1" s="1"/>
  <c r="M2074" i="1" s="1"/>
  <c r="K2075" i="1"/>
  <c r="L2075" i="1" s="1"/>
  <c r="M2075" i="1" s="1"/>
  <c r="K2076" i="1"/>
  <c r="L2076" i="1" s="1"/>
  <c r="M2076" i="1" s="1"/>
  <c r="K2077" i="1"/>
  <c r="L2077" i="1" s="1"/>
  <c r="M2077" i="1" s="1"/>
  <c r="K2078" i="1"/>
  <c r="L2078" i="1" s="1"/>
  <c r="M2078" i="1" s="1"/>
  <c r="K2079" i="1"/>
  <c r="L2079" i="1" s="1"/>
  <c r="M2079" i="1" s="1"/>
  <c r="K2080" i="1"/>
  <c r="K2081" i="1"/>
  <c r="L2081" i="1" s="1"/>
  <c r="M2081" i="1" s="1"/>
  <c r="K2082" i="1"/>
  <c r="K2083" i="1"/>
  <c r="L2083" i="1" s="1"/>
  <c r="M2083" i="1" s="1"/>
  <c r="K2084" i="1"/>
  <c r="L2084" i="1" s="1"/>
  <c r="M2084" i="1" s="1"/>
  <c r="K2085" i="1"/>
  <c r="L2085" i="1" s="1"/>
  <c r="M2085" i="1" s="1"/>
  <c r="K2086" i="1"/>
  <c r="L2086" i="1" s="1"/>
  <c r="M2086" i="1" s="1"/>
  <c r="K2087" i="1"/>
  <c r="L2087" i="1" s="1"/>
  <c r="M2087" i="1" s="1"/>
  <c r="K2088" i="1"/>
  <c r="L2088" i="1" s="1"/>
  <c r="M2088" i="1" s="1"/>
  <c r="K2089" i="1"/>
  <c r="L2089" i="1" s="1"/>
  <c r="M2089" i="1" s="1"/>
  <c r="K2090" i="1"/>
  <c r="L2090" i="1" s="1"/>
  <c r="M2090" i="1" s="1"/>
  <c r="K2091" i="1"/>
  <c r="L2091" i="1" s="1"/>
  <c r="M2091" i="1" s="1"/>
  <c r="K2092" i="1"/>
  <c r="L2092" i="1" s="1"/>
  <c r="M2092" i="1" s="1"/>
  <c r="K2093" i="1"/>
  <c r="L2093" i="1" s="1"/>
  <c r="M2093" i="1" s="1"/>
  <c r="K2094" i="1"/>
  <c r="L2094" i="1" s="1"/>
  <c r="M2094" i="1" s="1"/>
  <c r="K2095" i="1"/>
  <c r="L2095" i="1" s="1"/>
  <c r="M2095" i="1" s="1"/>
  <c r="K2096" i="1"/>
  <c r="L2096" i="1" s="1"/>
  <c r="M2096" i="1" s="1"/>
  <c r="K2097" i="1"/>
  <c r="L2097" i="1" s="1"/>
  <c r="M2097" i="1" s="1"/>
  <c r="K2098" i="1"/>
  <c r="L2098" i="1" s="1"/>
  <c r="M2098" i="1" s="1"/>
  <c r="K2099" i="1"/>
  <c r="L2099" i="1" s="1"/>
  <c r="M2099" i="1" s="1"/>
  <c r="K2100" i="1"/>
  <c r="K2101" i="1"/>
  <c r="L2101" i="1" s="1"/>
  <c r="M2101" i="1" s="1"/>
  <c r="K2102" i="1"/>
  <c r="L2102" i="1" s="1"/>
  <c r="M2102" i="1" s="1"/>
  <c r="K2103" i="1"/>
  <c r="L2103" i="1" s="1"/>
  <c r="M2103" i="1" s="1"/>
  <c r="K2104" i="1"/>
  <c r="L2104" i="1" s="1"/>
  <c r="M2104" i="1" s="1"/>
  <c r="K2105" i="1"/>
  <c r="L2105" i="1" s="1"/>
  <c r="M2105" i="1" s="1"/>
  <c r="K2106" i="1"/>
  <c r="L2106" i="1" s="1"/>
  <c r="M2106" i="1" s="1"/>
  <c r="K2107" i="1"/>
  <c r="L2107" i="1" s="1"/>
  <c r="M2107" i="1" s="1"/>
  <c r="K2108" i="1"/>
  <c r="L2108" i="1" s="1"/>
  <c r="M2108" i="1" s="1"/>
  <c r="K2109" i="1"/>
  <c r="K2110" i="1"/>
  <c r="K2111" i="1"/>
  <c r="L2111" i="1" s="1"/>
  <c r="M2111" i="1" s="1"/>
  <c r="K2112" i="1"/>
  <c r="L2112" i="1" s="1"/>
  <c r="M2112" i="1" s="1"/>
  <c r="K2113" i="1"/>
  <c r="K2114" i="1"/>
  <c r="L2114" i="1" s="1"/>
  <c r="M2114" i="1" s="1"/>
  <c r="K2115" i="1"/>
  <c r="L2115" i="1" s="1"/>
  <c r="M2115" i="1" s="1"/>
  <c r="K2116" i="1"/>
  <c r="L2116" i="1" s="1"/>
  <c r="M2116" i="1" s="1"/>
  <c r="K2117" i="1"/>
  <c r="L2117" i="1" s="1"/>
  <c r="M2117" i="1" s="1"/>
  <c r="K2118" i="1"/>
  <c r="L2118" i="1" s="1"/>
  <c r="M2118" i="1" s="1"/>
  <c r="K2119" i="1"/>
  <c r="K2120" i="1"/>
  <c r="K2121" i="1"/>
  <c r="L2121" i="1" s="1"/>
  <c r="M2121" i="1" s="1"/>
  <c r="K2122" i="1"/>
  <c r="L2122" i="1" s="1"/>
  <c r="M2122" i="1" s="1"/>
  <c r="K2123" i="1"/>
  <c r="L2123" i="1" s="1"/>
  <c r="M2123" i="1" s="1"/>
  <c r="K2124" i="1"/>
  <c r="L2124" i="1" s="1"/>
  <c r="M2124" i="1" s="1"/>
  <c r="K2125" i="1"/>
  <c r="L2125" i="1" s="1"/>
  <c r="M2125" i="1" s="1"/>
  <c r="K2126" i="1"/>
  <c r="L2126" i="1" s="1"/>
  <c r="M2126" i="1" s="1"/>
  <c r="K2127" i="1"/>
  <c r="L2127" i="1" s="1"/>
  <c r="M2127" i="1" s="1"/>
  <c r="K2128" i="1"/>
  <c r="L2128" i="1" s="1"/>
  <c r="M2128" i="1" s="1"/>
  <c r="K2129" i="1"/>
  <c r="L2129" i="1" s="1"/>
  <c r="M2129" i="1" s="1"/>
  <c r="K2130" i="1"/>
  <c r="K2131" i="1"/>
  <c r="L2131" i="1" s="1"/>
  <c r="M2131" i="1" s="1"/>
  <c r="K2132" i="1"/>
  <c r="L2132" i="1" s="1"/>
  <c r="M2132" i="1" s="1"/>
  <c r="K2133" i="1"/>
  <c r="L2133" i="1" s="1"/>
  <c r="M2133" i="1" s="1"/>
  <c r="K2134" i="1"/>
  <c r="L2134" i="1" s="1"/>
  <c r="M2134" i="1" s="1"/>
  <c r="K2135" i="1"/>
  <c r="K2136" i="1"/>
  <c r="L2136" i="1" s="1"/>
  <c r="M2136" i="1" s="1"/>
  <c r="K2137" i="1"/>
  <c r="L2137" i="1" s="1"/>
  <c r="M2137" i="1" s="1"/>
  <c r="K2138" i="1"/>
  <c r="L2138" i="1" s="1"/>
  <c r="M2138" i="1" s="1"/>
  <c r="K2139" i="1"/>
  <c r="L2139" i="1" s="1"/>
  <c r="M2139" i="1" s="1"/>
  <c r="K2140" i="1"/>
  <c r="L2140" i="1" s="1"/>
  <c r="M2140" i="1" s="1"/>
  <c r="K2141" i="1"/>
  <c r="L2141" i="1" s="1"/>
  <c r="M2141" i="1" s="1"/>
  <c r="K2142" i="1"/>
  <c r="L2142" i="1" s="1"/>
  <c r="M2142" i="1" s="1"/>
  <c r="K2143" i="1"/>
  <c r="L2143" i="1" s="1"/>
  <c r="M2143" i="1" s="1"/>
  <c r="K2144" i="1"/>
  <c r="L2144" i="1" s="1"/>
  <c r="M2144" i="1" s="1"/>
  <c r="K2145" i="1"/>
  <c r="L2145" i="1" s="1"/>
  <c r="M2145" i="1" s="1"/>
  <c r="K2146" i="1"/>
  <c r="L2146" i="1" s="1"/>
  <c r="M2146" i="1" s="1"/>
  <c r="K2147" i="1"/>
  <c r="L2147" i="1" s="1"/>
  <c r="M2147" i="1" s="1"/>
  <c r="K2148" i="1"/>
  <c r="L2148" i="1" s="1"/>
  <c r="M2148" i="1" s="1"/>
  <c r="K2149" i="1"/>
  <c r="L2149" i="1" s="1"/>
  <c r="M2149" i="1" s="1"/>
  <c r="K2150" i="1"/>
  <c r="L2150" i="1" s="1"/>
  <c r="M2150" i="1" s="1"/>
  <c r="K2151" i="1"/>
  <c r="L2151" i="1" s="1"/>
  <c r="M2151" i="1" s="1"/>
  <c r="K2152" i="1"/>
  <c r="L2152" i="1" s="1"/>
  <c r="M2152" i="1" s="1"/>
  <c r="K2153" i="1"/>
  <c r="L2153" i="1" s="1"/>
  <c r="M2153" i="1" s="1"/>
  <c r="K2154" i="1"/>
  <c r="L2154" i="1" s="1"/>
  <c r="M2154" i="1" s="1"/>
  <c r="K2155" i="1"/>
  <c r="L2155" i="1" s="1"/>
  <c r="M2155" i="1" s="1"/>
  <c r="K2156" i="1"/>
  <c r="L2156" i="1" s="1"/>
  <c r="M2156" i="1" s="1"/>
  <c r="K2157" i="1"/>
  <c r="L2157" i="1" s="1"/>
  <c r="M2157" i="1" s="1"/>
  <c r="K2158" i="1"/>
  <c r="L2158" i="1" s="1"/>
  <c r="M2158" i="1" s="1"/>
  <c r="K2159" i="1"/>
  <c r="L2159" i="1" s="1"/>
  <c r="M2159" i="1" s="1"/>
  <c r="K2160" i="1"/>
  <c r="K2161" i="1"/>
  <c r="L2161" i="1" s="1"/>
  <c r="M2161" i="1" s="1"/>
  <c r="K2162" i="1"/>
  <c r="L2162" i="1" s="1"/>
  <c r="M2162" i="1" s="1"/>
  <c r="K2163" i="1"/>
  <c r="L2163" i="1" s="1"/>
  <c r="M2163" i="1" s="1"/>
  <c r="K2164" i="1"/>
  <c r="L2164" i="1" s="1"/>
  <c r="M2164" i="1" s="1"/>
  <c r="K2165" i="1"/>
  <c r="L2165" i="1" s="1"/>
  <c r="M2165" i="1" s="1"/>
  <c r="K2166" i="1"/>
  <c r="L2166" i="1" s="1"/>
  <c r="M2166" i="1" s="1"/>
  <c r="K2167" i="1"/>
  <c r="L2167" i="1" s="1"/>
  <c r="M2167" i="1" s="1"/>
  <c r="K2168" i="1"/>
  <c r="L2168" i="1" s="1"/>
  <c r="M2168" i="1" s="1"/>
  <c r="K2169" i="1"/>
  <c r="L2169" i="1" s="1"/>
  <c r="M2169" i="1" s="1"/>
  <c r="K2170" i="1"/>
  <c r="L2170" i="1" s="1"/>
  <c r="M2170" i="1" s="1"/>
  <c r="K2171" i="1"/>
  <c r="L2171" i="1" s="1"/>
  <c r="M2171" i="1" s="1"/>
  <c r="K2172" i="1"/>
  <c r="L2172" i="1" s="1"/>
  <c r="M2172" i="1" s="1"/>
  <c r="K2173" i="1"/>
  <c r="L2173" i="1" s="1"/>
  <c r="M2173" i="1" s="1"/>
  <c r="K2174" i="1"/>
  <c r="L2174" i="1" s="1"/>
  <c r="M2174" i="1" s="1"/>
  <c r="K2175" i="1"/>
  <c r="L2175" i="1" s="1"/>
  <c r="M2175" i="1" s="1"/>
  <c r="K2176" i="1"/>
  <c r="L2176" i="1" s="1"/>
  <c r="M2176" i="1" s="1"/>
  <c r="K2177" i="1"/>
  <c r="K2178" i="1"/>
  <c r="L2178" i="1" s="1"/>
  <c r="M2178" i="1" s="1"/>
  <c r="K2179" i="1"/>
  <c r="L2179" i="1" s="1"/>
  <c r="M2179" i="1" s="1"/>
  <c r="K2180" i="1"/>
  <c r="L2180" i="1" s="1"/>
  <c r="M2180" i="1" s="1"/>
  <c r="K2181" i="1"/>
  <c r="L2181" i="1" s="1"/>
  <c r="M2181" i="1" s="1"/>
  <c r="K2182" i="1"/>
  <c r="L2182" i="1" s="1"/>
  <c r="M2182" i="1" s="1"/>
  <c r="K2183" i="1"/>
  <c r="L2183" i="1" s="1"/>
  <c r="M2183" i="1" s="1"/>
  <c r="K2184" i="1"/>
  <c r="L2184" i="1" s="1"/>
  <c r="M2184" i="1" s="1"/>
  <c r="K2185" i="1"/>
  <c r="L2185" i="1" s="1"/>
  <c r="M2185" i="1" s="1"/>
  <c r="K2186" i="1"/>
  <c r="L2186" i="1" s="1"/>
  <c r="M2186" i="1" s="1"/>
  <c r="K2187" i="1"/>
  <c r="L2187" i="1" s="1"/>
  <c r="M2187" i="1" s="1"/>
  <c r="K2188" i="1"/>
  <c r="L2188" i="1" s="1"/>
  <c r="M2188" i="1" s="1"/>
  <c r="K2189" i="1"/>
  <c r="K2190" i="1"/>
  <c r="L2190" i="1" s="1"/>
  <c r="M2190" i="1" s="1"/>
  <c r="K2191" i="1"/>
  <c r="L2191" i="1" s="1"/>
  <c r="M2191" i="1" s="1"/>
  <c r="K2192" i="1"/>
  <c r="L2192" i="1" s="1"/>
  <c r="M2192" i="1" s="1"/>
  <c r="K2193" i="1"/>
  <c r="L2193" i="1" s="1"/>
  <c r="M2193" i="1" s="1"/>
  <c r="K2194" i="1"/>
  <c r="L2194" i="1" s="1"/>
  <c r="M2194" i="1" s="1"/>
  <c r="K2195" i="1"/>
  <c r="L2195" i="1" s="1"/>
  <c r="M2195" i="1" s="1"/>
  <c r="K2196" i="1"/>
  <c r="L2196" i="1" s="1"/>
  <c r="M2196" i="1" s="1"/>
  <c r="K2197" i="1"/>
  <c r="L2197" i="1" s="1"/>
  <c r="M2197" i="1" s="1"/>
  <c r="K2198" i="1"/>
  <c r="L2198" i="1" s="1"/>
  <c r="M2198" i="1" s="1"/>
  <c r="K2199" i="1"/>
  <c r="L2199" i="1" s="1"/>
  <c r="M2199" i="1" s="1"/>
  <c r="K2200" i="1"/>
  <c r="L2200" i="1" s="1"/>
  <c r="M2200" i="1" s="1"/>
  <c r="K2201" i="1"/>
  <c r="L2201" i="1" s="1"/>
  <c r="M2201" i="1" s="1"/>
  <c r="K2202" i="1"/>
  <c r="L2202" i="1" s="1"/>
  <c r="M2202" i="1" s="1"/>
  <c r="K2203" i="1"/>
  <c r="L2203" i="1" s="1"/>
  <c r="M2203" i="1" s="1"/>
  <c r="K2204" i="1"/>
  <c r="L2204" i="1" s="1"/>
  <c r="M2204" i="1" s="1"/>
  <c r="K2205" i="1"/>
  <c r="L2205" i="1" s="1"/>
  <c r="M2205" i="1" s="1"/>
  <c r="K2206" i="1"/>
  <c r="K2207" i="1"/>
  <c r="L2207" i="1" s="1"/>
  <c r="M2207" i="1" s="1"/>
  <c r="K2208" i="1"/>
  <c r="L2208" i="1" s="1"/>
  <c r="M2208" i="1" s="1"/>
  <c r="K2209" i="1"/>
  <c r="L2209" i="1" s="1"/>
  <c r="M2209" i="1" s="1"/>
  <c r="K2210" i="1"/>
  <c r="L2210" i="1" s="1"/>
  <c r="M2210" i="1" s="1"/>
  <c r="K2211" i="1"/>
  <c r="L2211" i="1" s="1"/>
  <c r="M2211" i="1" s="1"/>
  <c r="K2212" i="1"/>
  <c r="L2212" i="1" s="1"/>
  <c r="M2212" i="1" s="1"/>
  <c r="K2213" i="1"/>
  <c r="L2213" i="1" s="1"/>
  <c r="M2213" i="1" s="1"/>
  <c r="K2214" i="1"/>
  <c r="L2214" i="1" s="1"/>
  <c r="M2214" i="1" s="1"/>
  <c r="K2215" i="1"/>
  <c r="L2215" i="1" s="1"/>
  <c r="M2215" i="1" s="1"/>
  <c r="K2216" i="1"/>
  <c r="L2216" i="1" s="1"/>
  <c r="M2216" i="1" s="1"/>
  <c r="K2217" i="1"/>
  <c r="L2217" i="1" s="1"/>
  <c r="M2217" i="1" s="1"/>
  <c r="K2218" i="1"/>
  <c r="L2218" i="1" s="1"/>
  <c r="M2218" i="1" s="1"/>
  <c r="K2219" i="1"/>
  <c r="L2219" i="1" s="1"/>
  <c r="M2219" i="1" s="1"/>
  <c r="K2220" i="1"/>
  <c r="L2220" i="1" s="1"/>
  <c r="M2220" i="1" s="1"/>
  <c r="K2221" i="1"/>
  <c r="L2221" i="1" s="1"/>
  <c r="M2221" i="1" s="1"/>
  <c r="K2222" i="1"/>
  <c r="L2222" i="1" s="1"/>
  <c r="M2222" i="1" s="1"/>
  <c r="K2223" i="1"/>
  <c r="L2223" i="1" s="1"/>
  <c r="M2223" i="1" s="1"/>
  <c r="K2224" i="1"/>
  <c r="L2224" i="1" s="1"/>
  <c r="M2224" i="1" s="1"/>
  <c r="K2225" i="1"/>
  <c r="L2225" i="1" s="1"/>
  <c r="M2225" i="1" s="1"/>
  <c r="K2226" i="1"/>
  <c r="L2226" i="1" s="1"/>
  <c r="M2226" i="1" s="1"/>
  <c r="K2227" i="1"/>
  <c r="L2227" i="1" s="1"/>
  <c r="M2227" i="1" s="1"/>
  <c r="K2228" i="1"/>
  <c r="L2228" i="1" s="1"/>
  <c r="M2228" i="1" s="1"/>
  <c r="K2229" i="1"/>
  <c r="L2229" i="1" s="1"/>
  <c r="M2229" i="1" s="1"/>
  <c r="K2230" i="1"/>
  <c r="K2231" i="1"/>
  <c r="L2231" i="1" s="1"/>
  <c r="M2231" i="1" s="1"/>
  <c r="K2232" i="1"/>
  <c r="L2232" i="1" s="1"/>
  <c r="M2232" i="1" s="1"/>
  <c r="K2233" i="1"/>
  <c r="L2233" i="1" s="1"/>
  <c r="M2233" i="1" s="1"/>
  <c r="K2234" i="1"/>
  <c r="L2234" i="1" s="1"/>
  <c r="M2234" i="1" s="1"/>
  <c r="K2235" i="1"/>
  <c r="L2235" i="1" s="1"/>
  <c r="M2235" i="1" s="1"/>
  <c r="K2236" i="1"/>
  <c r="L2236" i="1" s="1"/>
  <c r="M2236" i="1" s="1"/>
  <c r="K2237" i="1"/>
  <c r="L2237" i="1" s="1"/>
  <c r="M2237" i="1" s="1"/>
  <c r="K2238" i="1"/>
  <c r="L2238" i="1" s="1"/>
  <c r="M2238" i="1" s="1"/>
  <c r="K2239" i="1"/>
  <c r="L2239" i="1" s="1"/>
  <c r="M2239" i="1" s="1"/>
  <c r="K2240" i="1"/>
  <c r="L2240" i="1" s="1"/>
  <c r="M2240" i="1" s="1"/>
  <c r="K2241" i="1"/>
  <c r="L2241" i="1" s="1"/>
  <c r="M2241" i="1" s="1"/>
  <c r="K2242" i="1"/>
  <c r="L2242" i="1" s="1"/>
  <c r="M2242" i="1" s="1"/>
  <c r="K2243" i="1"/>
  <c r="L2243" i="1" s="1"/>
  <c r="M2243" i="1" s="1"/>
  <c r="K2244" i="1"/>
  <c r="L2244" i="1" s="1"/>
  <c r="M2244" i="1" s="1"/>
  <c r="K2245" i="1"/>
  <c r="L2245" i="1" s="1"/>
  <c r="M2245" i="1" s="1"/>
  <c r="K2246" i="1"/>
  <c r="L2246" i="1" s="1"/>
  <c r="M2246" i="1" s="1"/>
  <c r="K2247" i="1"/>
  <c r="L2247" i="1" s="1"/>
  <c r="M2247" i="1" s="1"/>
  <c r="K2248" i="1"/>
  <c r="L2248" i="1" s="1"/>
  <c r="M2248" i="1" s="1"/>
  <c r="K2249" i="1"/>
  <c r="L2249" i="1" s="1"/>
  <c r="M2249" i="1" s="1"/>
  <c r="K2250" i="1"/>
  <c r="L2250" i="1" s="1"/>
  <c r="M2250" i="1" s="1"/>
  <c r="K2251" i="1"/>
  <c r="L2251" i="1" s="1"/>
  <c r="M2251" i="1" s="1"/>
  <c r="K2252" i="1"/>
  <c r="L2252" i="1" s="1"/>
  <c r="M2252" i="1" s="1"/>
  <c r="K2253" i="1"/>
  <c r="L2253" i="1" s="1"/>
  <c r="M2253" i="1" s="1"/>
  <c r="K2254" i="1"/>
  <c r="K2255" i="1"/>
  <c r="L2255" i="1" s="1"/>
  <c r="M2255" i="1" s="1"/>
  <c r="K2256" i="1"/>
  <c r="L2256" i="1" s="1"/>
  <c r="M2256" i="1" s="1"/>
  <c r="K2257" i="1"/>
  <c r="L2257" i="1" s="1"/>
  <c r="M2257" i="1" s="1"/>
  <c r="K2258" i="1"/>
  <c r="K2259" i="1"/>
  <c r="L2259" i="1" s="1"/>
  <c r="M2259" i="1" s="1"/>
  <c r="K2260" i="1"/>
  <c r="L2260" i="1" s="1"/>
  <c r="M2260" i="1" s="1"/>
  <c r="K2261" i="1"/>
  <c r="L2261" i="1" s="1"/>
  <c r="M2261" i="1" s="1"/>
  <c r="K2262" i="1"/>
  <c r="L2262" i="1" s="1"/>
  <c r="M2262" i="1" s="1"/>
  <c r="K2263" i="1"/>
  <c r="L2263" i="1" s="1"/>
  <c r="M2263" i="1" s="1"/>
  <c r="K2264" i="1"/>
  <c r="L2264" i="1" s="1"/>
  <c r="M2264" i="1" s="1"/>
  <c r="K2265" i="1"/>
  <c r="L2265" i="1" s="1"/>
  <c r="M2265" i="1" s="1"/>
  <c r="K2266" i="1"/>
  <c r="L2266" i="1" s="1"/>
  <c r="M2266" i="1" s="1"/>
  <c r="K2267" i="1"/>
  <c r="L2267" i="1" s="1"/>
  <c r="M2267" i="1" s="1"/>
  <c r="K2268" i="1"/>
  <c r="L2268" i="1" s="1"/>
  <c r="M2268" i="1" s="1"/>
  <c r="K2269" i="1"/>
  <c r="L2269" i="1" s="1"/>
  <c r="M2269" i="1" s="1"/>
  <c r="K2270" i="1"/>
  <c r="L2270" i="1" s="1"/>
  <c r="M2270" i="1" s="1"/>
  <c r="K2271" i="1"/>
  <c r="L2271" i="1" s="1"/>
  <c r="M2271" i="1" s="1"/>
  <c r="K2272" i="1"/>
  <c r="L2272" i="1" s="1"/>
  <c r="M2272" i="1" s="1"/>
  <c r="K2273" i="1"/>
  <c r="L2273" i="1" s="1"/>
  <c r="M2273" i="1" s="1"/>
  <c r="K2274" i="1"/>
  <c r="L2274" i="1" s="1"/>
  <c r="M2274" i="1" s="1"/>
  <c r="K2275" i="1"/>
  <c r="K2276" i="1"/>
  <c r="L2276" i="1" s="1"/>
  <c r="M2276" i="1" s="1"/>
  <c r="K2277" i="1"/>
  <c r="K2278" i="1"/>
  <c r="L2278" i="1" s="1"/>
  <c r="M2278" i="1" s="1"/>
  <c r="K2279" i="1"/>
  <c r="L2279" i="1" s="1"/>
  <c r="M2279" i="1" s="1"/>
  <c r="K2280" i="1"/>
  <c r="L2280" i="1" s="1"/>
  <c r="M2280" i="1" s="1"/>
  <c r="K2281" i="1"/>
  <c r="L2281" i="1" s="1"/>
  <c r="M2281" i="1" s="1"/>
  <c r="K2282" i="1"/>
  <c r="L2282" i="1" s="1"/>
  <c r="M2282" i="1" s="1"/>
  <c r="K2283" i="1"/>
  <c r="L2283" i="1" s="1"/>
  <c r="M2283" i="1" s="1"/>
  <c r="K2284" i="1"/>
  <c r="L2284" i="1" s="1"/>
  <c r="M2284" i="1" s="1"/>
  <c r="K2285" i="1"/>
  <c r="L2285" i="1" s="1"/>
  <c r="M2285" i="1" s="1"/>
  <c r="K2286" i="1"/>
  <c r="L2286" i="1" s="1"/>
  <c r="M2286" i="1" s="1"/>
  <c r="K2287" i="1"/>
  <c r="L2287" i="1" s="1"/>
  <c r="M2287" i="1" s="1"/>
  <c r="K2288" i="1"/>
  <c r="L2288" i="1" s="1"/>
  <c r="M2288" i="1" s="1"/>
  <c r="K2289" i="1"/>
  <c r="L2289" i="1" s="1"/>
  <c r="M2289" i="1" s="1"/>
  <c r="K2290" i="1"/>
  <c r="L2290" i="1" s="1"/>
  <c r="M2290" i="1" s="1"/>
  <c r="K2291" i="1"/>
  <c r="L2291" i="1" s="1"/>
  <c r="M2291" i="1" s="1"/>
  <c r="K2292" i="1"/>
  <c r="L2292" i="1" s="1"/>
  <c r="M2292" i="1" s="1"/>
  <c r="K2293" i="1"/>
  <c r="L2293" i="1" s="1"/>
  <c r="M2293" i="1" s="1"/>
  <c r="K2294" i="1"/>
  <c r="L2294" i="1" s="1"/>
  <c r="M2294" i="1" s="1"/>
  <c r="K2295" i="1"/>
  <c r="L2295" i="1" s="1"/>
  <c r="M2295" i="1" s="1"/>
  <c r="K2296" i="1"/>
  <c r="L2296" i="1" s="1"/>
  <c r="M2296" i="1" s="1"/>
  <c r="K2297" i="1"/>
  <c r="L2297" i="1" s="1"/>
  <c r="M2297" i="1" s="1"/>
  <c r="K2298" i="1"/>
  <c r="L2298" i="1" s="1"/>
  <c r="M2298" i="1" s="1"/>
  <c r="K2299" i="1"/>
  <c r="L2299" i="1" s="1"/>
  <c r="M2299" i="1" s="1"/>
  <c r="K2300" i="1"/>
  <c r="L2300" i="1" s="1"/>
  <c r="M2300" i="1" s="1"/>
  <c r="K2301" i="1"/>
  <c r="L2301" i="1" s="1"/>
  <c r="M2301" i="1" s="1"/>
  <c r="K2302" i="1"/>
  <c r="L2302" i="1" s="1"/>
  <c r="M2302" i="1" s="1"/>
  <c r="K2303" i="1"/>
  <c r="L2303" i="1" s="1"/>
  <c r="M2303" i="1" s="1"/>
  <c r="K2304" i="1"/>
  <c r="L2304" i="1" s="1"/>
  <c r="M2304" i="1" s="1"/>
  <c r="K2305" i="1"/>
  <c r="L2305" i="1" s="1"/>
  <c r="M2305" i="1" s="1"/>
  <c r="K2306" i="1"/>
  <c r="L2306" i="1" s="1"/>
  <c r="M2306" i="1" s="1"/>
  <c r="K2307" i="1"/>
  <c r="L2307" i="1" s="1"/>
  <c r="M2307" i="1" s="1"/>
  <c r="K2308" i="1"/>
  <c r="L2308" i="1" s="1"/>
  <c r="M2308" i="1" s="1"/>
  <c r="K2309" i="1"/>
  <c r="L2309" i="1" s="1"/>
  <c r="M2309" i="1" s="1"/>
  <c r="K2310" i="1"/>
  <c r="L2310" i="1" s="1"/>
  <c r="M2310" i="1" s="1"/>
  <c r="K2311" i="1"/>
  <c r="L2311" i="1" s="1"/>
  <c r="M2311" i="1" s="1"/>
  <c r="K2312" i="1"/>
  <c r="L2312" i="1" s="1"/>
  <c r="M2312" i="1" s="1"/>
  <c r="K2313" i="1"/>
  <c r="L2313" i="1" s="1"/>
  <c r="M2313" i="1" s="1"/>
  <c r="K2314" i="1"/>
  <c r="L2314" i="1" s="1"/>
  <c r="M2314" i="1" s="1"/>
  <c r="K2315" i="1"/>
  <c r="L2315" i="1" s="1"/>
  <c r="M2315" i="1" s="1"/>
  <c r="K2316" i="1"/>
  <c r="L2316" i="1" s="1"/>
  <c r="M2316" i="1" s="1"/>
  <c r="K2317" i="1"/>
  <c r="L2317" i="1" s="1"/>
  <c r="M2317" i="1" s="1"/>
  <c r="K2318" i="1"/>
  <c r="L2318" i="1" s="1"/>
  <c r="M2318" i="1" s="1"/>
  <c r="K2319" i="1"/>
  <c r="L2319" i="1" s="1"/>
  <c r="M2319" i="1" s="1"/>
  <c r="K2320" i="1"/>
  <c r="L2320" i="1" s="1"/>
  <c r="M2320" i="1" s="1"/>
  <c r="K2321" i="1"/>
  <c r="L2321" i="1" s="1"/>
  <c r="M2321" i="1" s="1"/>
  <c r="K2322" i="1"/>
  <c r="L2322" i="1" s="1"/>
  <c r="M2322" i="1" s="1"/>
  <c r="K2323" i="1"/>
  <c r="L2323" i="1" s="1"/>
  <c r="M2323" i="1" s="1"/>
  <c r="K2324" i="1"/>
  <c r="L2324" i="1" s="1"/>
  <c r="M2324" i="1" s="1"/>
  <c r="K2325" i="1"/>
  <c r="L2325" i="1" s="1"/>
  <c r="M2325" i="1" s="1"/>
  <c r="K2326" i="1"/>
  <c r="L2326" i="1" s="1"/>
  <c r="M2326" i="1" s="1"/>
  <c r="K2327" i="1"/>
  <c r="L2327" i="1" s="1"/>
  <c r="M2327" i="1" s="1"/>
  <c r="K2328" i="1"/>
  <c r="L2328" i="1" s="1"/>
  <c r="M2328" i="1" s="1"/>
  <c r="K2329" i="1"/>
  <c r="L2329" i="1" s="1"/>
  <c r="M2329" i="1" s="1"/>
  <c r="K2330" i="1"/>
  <c r="L2330" i="1" s="1"/>
  <c r="M2330" i="1" s="1"/>
  <c r="K2331" i="1"/>
  <c r="L2331" i="1" s="1"/>
  <c r="M2331" i="1" s="1"/>
  <c r="K2332" i="1"/>
  <c r="L2332" i="1" s="1"/>
  <c r="M2332" i="1" s="1"/>
  <c r="K2333" i="1"/>
  <c r="L2333" i="1" s="1"/>
  <c r="M2333" i="1" s="1"/>
  <c r="K2334" i="1"/>
  <c r="K2335" i="1"/>
  <c r="L2335" i="1" s="1"/>
  <c r="M2335" i="1" s="1"/>
  <c r="K2336" i="1"/>
  <c r="L2336" i="1" s="1"/>
  <c r="M2336" i="1" s="1"/>
  <c r="K2337" i="1"/>
  <c r="L2337" i="1" s="1"/>
  <c r="M2337" i="1" s="1"/>
  <c r="K2338" i="1"/>
  <c r="L2338" i="1" s="1"/>
  <c r="M2338" i="1" s="1"/>
  <c r="K2339" i="1"/>
  <c r="L2339" i="1" s="1"/>
  <c r="M2339" i="1" s="1"/>
  <c r="K2340" i="1"/>
  <c r="L2340" i="1" s="1"/>
  <c r="M2340" i="1" s="1"/>
  <c r="K2341" i="1"/>
  <c r="L2341" i="1" s="1"/>
  <c r="M2341" i="1" s="1"/>
  <c r="K2342" i="1"/>
  <c r="L2342" i="1" s="1"/>
  <c r="M2342" i="1" s="1"/>
  <c r="K2343" i="1"/>
  <c r="L2343" i="1" s="1"/>
  <c r="M2343" i="1" s="1"/>
  <c r="K2344" i="1"/>
  <c r="L2344" i="1" s="1"/>
  <c r="M2344" i="1" s="1"/>
  <c r="K2345" i="1"/>
  <c r="L2345" i="1" s="1"/>
  <c r="M2345" i="1" s="1"/>
  <c r="K2346" i="1"/>
  <c r="L2346" i="1" s="1"/>
  <c r="M2346" i="1" s="1"/>
  <c r="K2347" i="1"/>
  <c r="L2347" i="1" s="1"/>
  <c r="M2347" i="1" s="1"/>
  <c r="K2348" i="1"/>
  <c r="L2348" i="1" s="1"/>
  <c r="M2348" i="1" s="1"/>
  <c r="K2349" i="1"/>
  <c r="L2349" i="1" s="1"/>
  <c r="M2349" i="1" s="1"/>
  <c r="K2350" i="1"/>
  <c r="L2350" i="1" s="1"/>
  <c r="M2350" i="1" s="1"/>
  <c r="K2351" i="1"/>
  <c r="L2351" i="1" s="1"/>
  <c r="M2351" i="1" s="1"/>
  <c r="K2352" i="1"/>
  <c r="L2352" i="1" s="1"/>
  <c r="M2352" i="1" s="1"/>
  <c r="K2353" i="1"/>
  <c r="L2353" i="1" s="1"/>
  <c r="M2353" i="1" s="1"/>
  <c r="K2354" i="1"/>
  <c r="L2354" i="1" s="1"/>
  <c r="M2354" i="1" s="1"/>
  <c r="K2355" i="1"/>
  <c r="L2355" i="1" s="1"/>
  <c r="M2355" i="1" s="1"/>
  <c r="K2356" i="1"/>
  <c r="L2356" i="1" s="1"/>
  <c r="M2356" i="1" s="1"/>
  <c r="K2357" i="1"/>
  <c r="L2357" i="1" s="1"/>
  <c r="M2357" i="1" s="1"/>
  <c r="K2358" i="1"/>
  <c r="L2358" i="1" s="1"/>
  <c r="M2358" i="1" s="1"/>
  <c r="K2359" i="1"/>
  <c r="L2359" i="1" s="1"/>
  <c r="M2359" i="1" s="1"/>
  <c r="K2360" i="1"/>
  <c r="L2360" i="1" s="1"/>
  <c r="M2360" i="1" s="1"/>
  <c r="K2361" i="1"/>
  <c r="L2361" i="1" s="1"/>
  <c r="M2361" i="1" s="1"/>
  <c r="K2362" i="1"/>
  <c r="L2362" i="1" s="1"/>
  <c r="M2362" i="1" s="1"/>
  <c r="K2363" i="1"/>
  <c r="L2363" i="1" s="1"/>
  <c r="M2363" i="1" s="1"/>
  <c r="K2364" i="1"/>
  <c r="L2364" i="1" s="1"/>
  <c r="M2364" i="1" s="1"/>
  <c r="K2365" i="1"/>
  <c r="L2365" i="1" s="1"/>
  <c r="M2365" i="1" s="1"/>
  <c r="K2366" i="1"/>
  <c r="K2367" i="1"/>
  <c r="L2367" i="1" s="1"/>
  <c r="M2367" i="1" s="1"/>
  <c r="K2368" i="1"/>
  <c r="L2368" i="1" s="1"/>
  <c r="M2368" i="1" s="1"/>
  <c r="K2369" i="1"/>
  <c r="L2369" i="1" s="1"/>
  <c r="M2369" i="1" s="1"/>
  <c r="K2370" i="1"/>
  <c r="L2370" i="1" s="1"/>
  <c r="M2370" i="1" s="1"/>
  <c r="K2371" i="1"/>
  <c r="L2371" i="1" s="1"/>
  <c r="M2371" i="1" s="1"/>
  <c r="K2372" i="1"/>
  <c r="L2372" i="1" s="1"/>
  <c r="M2372" i="1" s="1"/>
  <c r="K2373" i="1"/>
  <c r="L2373" i="1" s="1"/>
  <c r="M2373" i="1" s="1"/>
  <c r="K2374" i="1"/>
  <c r="L2374" i="1" s="1"/>
  <c r="M2374" i="1" s="1"/>
  <c r="K2375" i="1"/>
  <c r="L2375" i="1" s="1"/>
  <c r="M2375" i="1" s="1"/>
  <c r="K2376" i="1"/>
  <c r="L2376" i="1" s="1"/>
  <c r="M2376" i="1" s="1"/>
  <c r="K2377" i="1"/>
  <c r="K2378" i="1"/>
  <c r="L2378" i="1" s="1"/>
  <c r="M2378" i="1" s="1"/>
  <c r="K2379" i="1"/>
  <c r="L2379" i="1" s="1"/>
  <c r="M2379" i="1" s="1"/>
  <c r="K2380" i="1"/>
  <c r="L2380" i="1" s="1"/>
  <c r="M2380" i="1" s="1"/>
  <c r="K2381" i="1"/>
  <c r="L2381" i="1" s="1"/>
  <c r="M2381" i="1" s="1"/>
  <c r="K2382" i="1"/>
  <c r="L2382" i="1" s="1"/>
  <c r="M2382" i="1" s="1"/>
  <c r="K2383" i="1"/>
  <c r="L2383" i="1" s="1"/>
  <c r="M2383" i="1" s="1"/>
  <c r="K2384" i="1"/>
  <c r="L2384" i="1" s="1"/>
  <c r="M2384" i="1" s="1"/>
  <c r="K2385" i="1"/>
  <c r="L2385" i="1" s="1"/>
  <c r="M2385" i="1" s="1"/>
  <c r="K2386" i="1"/>
  <c r="L2386" i="1" s="1"/>
  <c r="M2386" i="1" s="1"/>
  <c r="K2387" i="1"/>
  <c r="L2387" i="1" s="1"/>
  <c r="M2387" i="1" s="1"/>
  <c r="K2388" i="1"/>
  <c r="K2389" i="1"/>
  <c r="L2389" i="1" s="1"/>
  <c r="M2389" i="1" s="1"/>
  <c r="K2390" i="1"/>
  <c r="L2390" i="1" s="1"/>
  <c r="M2390" i="1" s="1"/>
  <c r="K2391" i="1"/>
  <c r="L2391" i="1" s="1"/>
  <c r="M2391" i="1" s="1"/>
  <c r="K2392" i="1"/>
  <c r="L2392" i="1" s="1"/>
  <c r="M2392" i="1" s="1"/>
  <c r="K2393" i="1"/>
  <c r="L2393" i="1" s="1"/>
  <c r="M2393" i="1" s="1"/>
  <c r="K2394" i="1"/>
  <c r="L2394" i="1" s="1"/>
  <c r="M2394" i="1" s="1"/>
  <c r="K2395" i="1"/>
  <c r="L2395" i="1" s="1"/>
  <c r="M2395" i="1" s="1"/>
  <c r="K2396" i="1"/>
  <c r="L2396" i="1" s="1"/>
  <c r="M2396" i="1" s="1"/>
  <c r="K2397" i="1"/>
  <c r="L2397" i="1" s="1"/>
  <c r="M2397" i="1" s="1"/>
  <c r="K2398" i="1"/>
  <c r="L2398" i="1" s="1"/>
  <c r="M2398" i="1" s="1"/>
  <c r="K2399" i="1"/>
  <c r="L2399" i="1" s="1"/>
  <c r="M2399" i="1" s="1"/>
  <c r="K2400" i="1"/>
  <c r="L2400" i="1" s="1"/>
  <c r="M2400" i="1" s="1"/>
  <c r="K2401" i="1"/>
  <c r="L2401" i="1" s="1"/>
  <c r="M2401" i="1" s="1"/>
  <c r="K2402" i="1"/>
  <c r="L2402" i="1" s="1"/>
  <c r="M2402" i="1" s="1"/>
  <c r="K2403" i="1"/>
  <c r="L2403" i="1" s="1"/>
  <c r="M2403" i="1" s="1"/>
  <c r="K2404" i="1"/>
  <c r="L2404" i="1" s="1"/>
  <c r="M2404" i="1" s="1"/>
  <c r="K2405" i="1"/>
  <c r="L2405" i="1" s="1"/>
  <c r="M2405" i="1" s="1"/>
  <c r="K2406" i="1"/>
  <c r="L2406" i="1" s="1"/>
  <c r="M2406" i="1" s="1"/>
  <c r="K2407" i="1"/>
  <c r="L2407" i="1" s="1"/>
  <c r="M2407" i="1" s="1"/>
  <c r="K2408" i="1"/>
  <c r="L2408" i="1" s="1"/>
  <c r="M2408" i="1" s="1"/>
  <c r="K2409" i="1"/>
  <c r="L2409" i="1" s="1"/>
  <c r="M2409" i="1" s="1"/>
  <c r="K2410" i="1"/>
  <c r="L2410" i="1" s="1"/>
  <c r="M2410" i="1" s="1"/>
  <c r="K2411" i="1"/>
  <c r="L2411" i="1" s="1"/>
  <c r="M2411" i="1" s="1"/>
  <c r="K2412" i="1"/>
  <c r="L2412" i="1" s="1"/>
  <c r="M2412" i="1" s="1"/>
  <c r="K2413" i="1"/>
  <c r="L2413" i="1" s="1"/>
  <c r="M2413" i="1" s="1"/>
  <c r="K2414" i="1"/>
  <c r="L2414" i="1" s="1"/>
  <c r="M2414" i="1" s="1"/>
  <c r="K2415" i="1"/>
  <c r="L2415" i="1" s="1"/>
  <c r="M2415" i="1" s="1"/>
  <c r="K2416" i="1"/>
  <c r="L2416" i="1" s="1"/>
  <c r="M2416" i="1" s="1"/>
  <c r="K2417" i="1"/>
  <c r="K2418" i="1"/>
  <c r="K2419" i="1"/>
  <c r="L2419" i="1" s="1"/>
  <c r="M2419" i="1" s="1"/>
  <c r="K2420" i="1"/>
  <c r="L2420" i="1" s="1"/>
  <c r="M2420" i="1" s="1"/>
  <c r="K2421" i="1"/>
  <c r="L2421" i="1" s="1"/>
  <c r="M2421" i="1" s="1"/>
  <c r="K2422" i="1"/>
  <c r="K2423" i="1"/>
  <c r="L2423" i="1" s="1"/>
  <c r="M2423" i="1" s="1"/>
  <c r="K2424" i="1"/>
  <c r="L2424" i="1" s="1"/>
  <c r="M2424" i="1" s="1"/>
  <c r="K2425" i="1"/>
  <c r="L2425" i="1" s="1"/>
  <c r="M2425" i="1" s="1"/>
  <c r="K2426" i="1"/>
  <c r="L2426" i="1" s="1"/>
  <c r="M2426" i="1" s="1"/>
  <c r="K2427" i="1"/>
  <c r="L2427" i="1" s="1"/>
  <c r="M2427" i="1" s="1"/>
  <c r="K2428" i="1"/>
  <c r="L2428" i="1" s="1"/>
  <c r="M2428" i="1" s="1"/>
  <c r="K2429" i="1"/>
  <c r="L2429" i="1" s="1"/>
  <c r="M2429" i="1" s="1"/>
  <c r="K2430" i="1"/>
  <c r="K2431" i="1"/>
  <c r="K2432" i="1"/>
  <c r="L2432" i="1" s="1"/>
  <c r="M2432" i="1" s="1"/>
  <c r="K2433" i="1"/>
  <c r="L2433" i="1" s="1"/>
  <c r="M2433" i="1" s="1"/>
  <c r="K2434" i="1"/>
  <c r="L2434" i="1" s="1"/>
  <c r="M2434" i="1" s="1"/>
  <c r="K2435" i="1"/>
  <c r="L2435" i="1" s="1"/>
  <c r="M2435" i="1" s="1"/>
  <c r="K2436" i="1"/>
  <c r="L2436" i="1" s="1"/>
  <c r="M2436" i="1" s="1"/>
  <c r="K2437" i="1"/>
  <c r="L2437" i="1" s="1"/>
  <c r="M2437" i="1" s="1"/>
  <c r="K2438" i="1"/>
  <c r="L2438" i="1" s="1"/>
  <c r="M2438" i="1" s="1"/>
  <c r="K2439" i="1"/>
  <c r="L2439" i="1" s="1"/>
  <c r="M2439" i="1" s="1"/>
  <c r="K2440" i="1"/>
  <c r="L2440" i="1" s="1"/>
  <c r="M2440" i="1" s="1"/>
  <c r="K2441" i="1"/>
  <c r="L2441" i="1" s="1"/>
  <c r="M2441" i="1" s="1"/>
  <c r="K2442" i="1"/>
  <c r="L2442" i="1" s="1"/>
  <c r="M2442" i="1" s="1"/>
  <c r="K2443" i="1"/>
  <c r="L2443" i="1" s="1"/>
  <c r="M2443" i="1" s="1"/>
  <c r="K2444" i="1"/>
  <c r="L2444" i="1" s="1"/>
  <c r="M2444" i="1" s="1"/>
  <c r="K2445" i="1"/>
  <c r="L2445" i="1" s="1"/>
  <c r="M2445" i="1" s="1"/>
  <c r="K2446" i="1"/>
  <c r="K2447" i="1"/>
  <c r="L2447" i="1" s="1"/>
  <c r="M2447" i="1" s="1"/>
  <c r="K2448" i="1"/>
  <c r="L2448" i="1" s="1"/>
  <c r="M2448" i="1" s="1"/>
  <c r="K2449" i="1"/>
  <c r="L2449" i="1" s="1"/>
  <c r="M2449" i="1" s="1"/>
  <c r="K2450" i="1"/>
  <c r="L2450" i="1" s="1"/>
  <c r="M2450" i="1" s="1"/>
  <c r="K2451" i="1"/>
  <c r="L2451" i="1" s="1"/>
  <c r="M2451" i="1" s="1"/>
  <c r="K2452" i="1"/>
  <c r="L2452" i="1" s="1"/>
  <c r="M2452" i="1" s="1"/>
  <c r="K2453" i="1"/>
  <c r="L2453" i="1" s="1"/>
  <c r="M2453" i="1" s="1"/>
  <c r="K2454" i="1"/>
  <c r="L2454" i="1" s="1"/>
  <c r="M2454" i="1" s="1"/>
  <c r="K2455" i="1"/>
  <c r="L2455" i="1" s="1"/>
  <c r="M2455" i="1" s="1"/>
  <c r="K2456" i="1"/>
  <c r="L2456" i="1" s="1"/>
  <c r="M2456" i="1" s="1"/>
  <c r="K2457" i="1"/>
  <c r="L2457" i="1" s="1"/>
  <c r="M2457" i="1" s="1"/>
  <c r="K2458" i="1"/>
  <c r="L2458" i="1" s="1"/>
  <c r="M2458" i="1" s="1"/>
  <c r="K2459" i="1"/>
  <c r="L2459" i="1" s="1"/>
  <c r="M2459" i="1" s="1"/>
  <c r="K2460" i="1"/>
  <c r="L2460" i="1" s="1"/>
  <c r="M2460" i="1" s="1"/>
  <c r="K2461" i="1"/>
  <c r="L2461" i="1" s="1"/>
  <c r="M2461" i="1" s="1"/>
  <c r="K2462" i="1"/>
  <c r="L2462" i="1" s="1"/>
  <c r="M2462" i="1" s="1"/>
  <c r="K2463" i="1"/>
  <c r="L2463" i="1" s="1"/>
  <c r="M2463" i="1" s="1"/>
  <c r="K2464" i="1"/>
  <c r="L2464" i="1" s="1"/>
  <c r="M2464" i="1" s="1"/>
  <c r="K2465" i="1"/>
  <c r="L2465" i="1" s="1"/>
  <c r="M2465" i="1" s="1"/>
  <c r="K2466" i="1"/>
  <c r="L2466" i="1" s="1"/>
  <c r="M2466" i="1" s="1"/>
  <c r="K2467" i="1"/>
  <c r="L2467" i="1" s="1"/>
  <c r="M2467" i="1" s="1"/>
  <c r="K2468" i="1"/>
  <c r="L2468" i="1" s="1"/>
  <c r="M2468" i="1" s="1"/>
  <c r="K2469" i="1"/>
  <c r="L2469" i="1" s="1"/>
  <c r="M2469" i="1" s="1"/>
  <c r="K2470" i="1"/>
  <c r="L2470" i="1" s="1"/>
  <c r="M2470" i="1" s="1"/>
  <c r="K2471" i="1"/>
  <c r="L2471" i="1" s="1"/>
  <c r="M2471" i="1" s="1"/>
  <c r="K2472" i="1"/>
  <c r="L2472" i="1" s="1"/>
  <c r="M2472" i="1" s="1"/>
  <c r="K2473" i="1"/>
  <c r="L2473" i="1" s="1"/>
  <c r="M2473" i="1" s="1"/>
  <c r="K2474" i="1"/>
  <c r="L2474" i="1" s="1"/>
  <c r="M2474" i="1" s="1"/>
  <c r="K2475" i="1"/>
  <c r="L2475" i="1" s="1"/>
  <c r="M2475" i="1" s="1"/>
  <c r="K2476" i="1"/>
  <c r="L2476" i="1" s="1"/>
  <c r="M2476" i="1" s="1"/>
  <c r="K2477" i="1"/>
  <c r="L2477" i="1" s="1"/>
  <c r="M2477" i="1" s="1"/>
  <c r="K2478" i="1"/>
  <c r="L2478" i="1" s="1"/>
  <c r="M2478" i="1" s="1"/>
  <c r="K2479" i="1"/>
  <c r="L2479" i="1" s="1"/>
  <c r="M2479" i="1" s="1"/>
  <c r="K2480" i="1"/>
  <c r="L2480" i="1" s="1"/>
  <c r="M2480" i="1" s="1"/>
  <c r="K2481" i="1"/>
  <c r="L2481" i="1" s="1"/>
  <c r="M2481" i="1" s="1"/>
  <c r="K2482" i="1"/>
  <c r="L2482" i="1" s="1"/>
  <c r="M2482" i="1" s="1"/>
  <c r="K2483" i="1"/>
  <c r="K2484" i="1"/>
  <c r="L2484" i="1" s="1"/>
  <c r="M2484" i="1" s="1"/>
  <c r="K2485" i="1"/>
  <c r="K2486" i="1"/>
  <c r="L2486" i="1" s="1"/>
  <c r="M2486" i="1" s="1"/>
  <c r="K2487" i="1"/>
  <c r="L2487" i="1" s="1"/>
  <c r="M2487" i="1" s="1"/>
  <c r="K2488" i="1"/>
  <c r="L2488" i="1" s="1"/>
  <c r="M2488" i="1" s="1"/>
  <c r="K2489" i="1"/>
  <c r="L2489" i="1" s="1"/>
  <c r="M2489" i="1" s="1"/>
  <c r="K2490" i="1"/>
  <c r="L2490" i="1" s="1"/>
  <c r="M2490" i="1" s="1"/>
  <c r="K2491" i="1"/>
  <c r="L2491" i="1" s="1"/>
  <c r="M2491" i="1" s="1"/>
  <c r="K2492" i="1"/>
  <c r="L2492" i="1" s="1"/>
  <c r="M2492" i="1" s="1"/>
  <c r="K2493" i="1"/>
  <c r="L2493" i="1" s="1"/>
  <c r="M2493" i="1" s="1"/>
  <c r="K2494" i="1"/>
  <c r="L2494" i="1" s="1"/>
  <c r="M2494" i="1" s="1"/>
  <c r="K2495" i="1"/>
  <c r="L2495" i="1" s="1"/>
  <c r="M2495" i="1" s="1"/>
  <c r="K2496" i="1"/>
  <c r="L2496" i="1" s="1"/>
  <c r="M2496" i="1" s="1"/>
  <c r="K2497" i="1"/>
  <c r="L2497" i="1" s="1"/>
  <c r="M2497" i="1" s="1"/>
  <c r="K2498" i="1"/>
  <c r="L2498" i="1" s="1"/>
  <c r="M2498" i="1" s="1"/>
  <c r="K2499" i="1"/>
  <c r="L2499" i="1" s="1"/>
  <c r="M2499" i="1" s="1"/>
  <c r="K2500" i="1"/>
  <c r="L2500" i="1" s="1"/>
  <c r="M2500" i="1" s="1"/>
  <c r="K2501" i="1"/>
  <c r="L2501" i="1" s="1"/>
  <c r="M2501" i="1" s="1"/>
  <c r="K2502" i="1"/>
  <c r="L2502" i="1" s="1"/>
  <c r="M2502" i="1" s="1"/>
  <c r="K2503" i="1"/>
  <c r="L2503" i="1" s="1"/>
  <c r="M2503" i="1" s="1"/>
  <c r="K2504" i="1"/>
  <c r="K2505" i="1"/>
  <c r="L2505" i="1" s="1"/>
  <c r="M2505" i="1" s="1"/>
  <c r="K2506" i="1"/>
  <c r="L2506" i="1" s="1"/>
  <c r="M2506" i="1" s="1"/>
  <c r="K2507" i="1"/>
  <c r="L2507" i="1" s="1"/>
  <c r="M2507" i="1" s="1"/>
  <c r="K2508" i="1"/>
  <c r="L2508" i="1" s="1"/>
  <c r="M2508" i="1" s="1"/>
  <c r="K2509" i="1"/>
  <c r="L2509" i="1" s="1"/>
  <c r="M2509" i="1" s="1"/>
  <c r="K2510" i="1"/>
  <c r="L2510" i="1" s="1"/>
  <c r="M2510" i="1" s="1"/>
  <c r="K2511" i="1"/>
  <c r="L2511" i="1" s="1"/>
  <c r="M2511" i="1" s="1"/>
  <c r="K2512" i="1"/>
  <c r="L2512" i="1" s="1"/>
  <c r="M2512" i="1" s="1"/>
  <c r="K2513" i="1"/>
  <c r="L2513" i="1" s="1"/>
  <c r="M2513" i="1" s="1"/>
  <c r="K2514" i="1"/>
  <c r="L2514" i="1" s="1"/>
  <c r="M2514" i="1" s="1"/>
  <c r="K2515" i="1"/>
  <c r="L2515" i="1" s="1"/>
  <c r="M2515" i="1" s="1"/>
  <c r="K2516" i="1"/>
  <c r="L2516" i="1" s="1"/>
  <c r="M2516" i="1" s="1"/>
  <c r="K2517" i="1"/>
  <c r="L2517" i="1" s="1"/>
  <c r="M2517" i="1" s="1"/>
  <c r="K2518" i="1"/>
  <c r="L2518" i="1" s="1"/>
  <c r="M2518" i="1" s="1"/>
  <c r="K2519" i="1"/>
  <c r="L2519" i="1" s="1"/>
  <c r="M2519" i="1" s="1"/>
  <c r="K2520" i="1"/>
  <c r="L2520" i="1" s="1"/>
  <c r="M2520" i="1" s="1"/>
  <c r="K2521" i="1"/>
  <c r="L2521" i="1" s="1"/>
  <c r="M2521" i="1" s="1"/>
  <c r="K2522" i="1"/>
  <c r="L2522" i="1" s="1"/>
  <c r="M2522" i="1" s="1"/>
  <c r="K2523" i="1"/>
  <c r="L2523" i="1" s="1"/>
  <c r="M2523" i="1" s="1"/>
  <c r="K2524" i="1"/>
  <c r="L2524" i="1" s="1"/>
  <c r="M2524" i="1" s="1"/>
  <c r="K2525" i="1"/>
  <c r="L2525" i="1" s="1"/>
  <c r="M2525" i="1" s="1"/>
  <c r="K2526" i="1"/>
  <c r="K2527" i="1"/>
  <c r="L2527" i="1" s="1"/>
  <c r="M2527" i="1" s="1"/>
  <c r="K2528" i="1"/>
  <c r="L2528" i="1" s="1"/>
  <c r="M2528" i="1" s="1"/>
  <c r="K2529" i="1"/>
  <c r="L2529" i="1" s="1"/>
  <c r="M2529" i="1" s="1"/>
  <c r="K2530" i="1"/>
  <c r="L2530" i="1" s="1"/>
  <c r="M2530" i="1" s="1"/>
  <c r="K2531" i="1"/>
  <c r="L2531" i="1" s="1"/>
  <c r="M2531" i="1" s="1"/>
  <c r="K2532" i="1"/>
  <c r="L2532" i="1" s="1"/>
  <c r="M2532" i="1" s="1"/>
  <c r="K2533" i="1"/>
  <c r="L2533" i="1" s="1"/>
  <c r="M2533" i="1" s="1"/>
  <c r="K2534" i="1"/>
  <c r="L2534" i="1" s="1"/>
  <c r="M2534" i="1" s="1"/>
  <c r="K2535" i="1"/>
  <c r="L2535" i="1" s="1"/>
  <c r="M2535" i="1" s="1"/>
  <c r="K2536" i="1"/>
  <c r="L2536" i="1" s="1"/>
  <c r="M2536" i="1" s="1"/>
  <c r="K2537" i="1"/>
  <c r="L2537" i="1" s="1"/>
  <c r="M2537" i="1" s="1"/>
  <c r="K2538" i="1"/>
  <c r="L2538" i="1" s="1"/>
  <c r="M2538" i="1" s="1"/>
  <c r="K2539" i="1"/>
  <c r="L2539" i="1" s="1"/>
  <c r="M2539" i="1" s="1"/>
  <c r="K2540" i="1"/>
  <c r="L2540" i="1" s="1"/>
  <c r="M2540" i="1" s="1"/>
  <c r="K2541" i="1"/>
  <c r="L2541" i="1" s="1"/>
  <c r="M2541" i="1" s="1"/>
  <c r="K2542" i="1"/>
  <c r="L2542" i="1" s="1"/>
  <c r="M2542" i="1" s="1"/>
  <c r="K2543" i="1"/>
  <c r="L2543" i="1" s="1"/>
  <c r="M2543" i="1" s="1"/>
  <c r="K2544" i="1"/>
  <c r="L2544" i="1" s="1"/>
  <c r="M2544" i="1" s="1"/>
  <c r="K2545" i="1"/>
  <c r="L2545" i="1" s="1"/>
  <c r="M2545" i="1" s="1"/>
  <c r="K2546" i="1"/>
  <c r="L2546" i="1" s="1"/>
  <c r="M2546" i="1" s="1"/>
  <c r="K2547" i="1"/>
  <c r="L2547" i="1" s="1"/>
  <c r="M2547" i="1" s="1"/>
  <c r="K2548" i="1"/>
  <c r="L2548" i="1" s="1"/>
  <c r="M2548" i="1" s="1"/>
  <c r="K2549" i="1"/>
  <c r="K2550" i="1"/>
  <c r="K2551" i="1"/>
  <c r="L2551" i="1" s="1"/>
  <c r="M2551" i="1" s="1"/>
  <c r="K2552" i="1"/>
  <c r="L2552" i="1" s="1"/>
  <c r="M2552" i="1" s="1"/>
  <c r="K2553" i="1"/>
  <c r="K2554" i="1"/>
  <c r="L2554" i="1" s="1"/>
  <c r="M2554" i="1" s="1"/>
  <c r="K2555" i="1"/>
  <c r="L2555" i="1" s="1"/>
  <c r="M2555" i="1" s="1"/>
  <c r="K2556" i="1"/>
  <c r="L2556" i="1" s="1"/>
  <c r="M2556" i="1" s="1"/>
  <c r="K2557" i="1"/>
  <c r="L2557" i="1" s="1"/>
  <c r="M2557" i="1" s="1"/>
  <c r="K2558" i="1"/>
  <c r="L2558" i="1" s="1"/>
  <c r="M2558" i="1" s="1"/>
  <c r="K2559" i="1"/>
  <c r="L2559" i="1" s="1"/>
  <c r="M2559" i="1" s="1"/>
  <c r="K2560" i="1"/>
  <c r="L2560" i="1" s="1"/>
  <c r="M2560" i="1" s="1"/>
  <c r="K2561" i="1"/>
  <c r="L2561" i="1" s="1"/>
  <c r="M2561" i="1" s="1"/>
  <c r="K2562" i="1"/>
  <c r="L2562" i="1" s="1"/>
  <c r="M2562" i="1" s="1"/>
  <c r="K2563" i="1"/>
  <c r="L2563" i="1" s="1"/>
  <c r="M2563" i="1" s="1"/>
  <c r="K2564" i="1"/>
  <c r="L2564" i="1" s="1"/>
  <c r="M2564" i="1" s="1"/>
  <c r="K2565" i="1"/>
  <c r="L2565" i="1" s="1"/>
  <c r="M2565" i="1" s="1"/>
  <c r="K2566" i="1"/>
  <c r="K2567" i="1"/>
  <c r="L2567" i="1" s="1"/>
  <c r="M2567" i="1" s="1"/>
  <c r="K2568" i="1"/>
  <c r="L2568" i="1" s="1"/>
  <c r="M2568" i="1" s="1"/>
  <c r="K2569" i="1"/>
  <c r="L2569" i="1" s="1"/>
  <c r="M2569" i="1" s="1"/>
  <c r="K2570" i="1"/>
  <c r="L2570" i="1" s="1"/>
  <c r="M2570" i="1" s="1"/>
  <c r="K2571" i="1"/>
  <c r="L2571" i="1" s="1"/>
  <c r="M2571" i="1" s="1"/>
  <c r="K2572" i="1"/>
  <c r="K2573" i="1"/>
  <c r="L2573" i="1" s="1"/>
  <c r="M2573" i="1" s="1"/>
  <c r="K2574" i="1"/>
  <c r="L2574" i="1" s="1"/>
  <c r="M2574" i="1" s="1"/>
  <c r="K2575" i="1"/>
  <c r="L2575" i="1" s="1"/>
  <c r="M2575" i="1" s="1"/>
  <c r="K2576" i="1"/>
  <c r="L2576" i="1" s="1"/>
  <c r="M2576" i="1" s="1"/>
  <c r="K2577" i="1"/>
  <c r="L2577" i="1" s="1"/>
  <c r="M2577" i="1" s="1"/>
  <c r="K2578" i="1"/>
  <c r="L2578" i="1" s="1"/>
  <c r="M2578" i="1" s="1"/>
  <c r="K2579" i="1"/>
  <c r="L2579" i="1" s="1"/>
  <c r="M2579" i="1" s="1"/>
  <c r="K2580" i="1"/>
  <c r="L2580" i="1" s="1"/>
  <c r="M2580" i="1" s="1"/>
  <c r="K2581" i="1"/>
  <c r="L2581" i="1" s="1"/>
  <c r="M2581" i="1" s="1"/>
  <c r="K2582" i="1"/>
  <c r="L2582" i="1" s="1"/>
  <c r="M2582" i="1" s="1"/>
  <c r="K2583" i="1"/>
  <c r="L2583" i="1" s="1"/>
  <c r="M2583" i="1" s="1"/>
  <c r="K2584" i="1"/>
  <c r="L2584" i="1" s="1"/>
  <c r="M2584" i="1" s="1"/>
  <c r="K2585" i="1"/>
  <c r="L2585" i="1" s="1"/>
  <c r="M2585" i="1" s="1"/>
  <c r="K2586" i="1"/>
  <c r="L2586" i="1" s="1"/>
  <c r="M2586" i="1" s="1"/>
  <c r="K2587" i="1"/>
  <c r="K2588" i="1"/>
  <c r="L2588" i="1" s="1"/>
  <c r="M2588" i="1" s="1"/>
  <c r="K2589" i="1"/>
  <c r="L2589" i="1" s="1"/>
  <c r="M2589" i="1" s="1"/>
  <c r="K2590" i="1"/>
  <c r="L2590" i="1" s="1"/>
  <c r="M2590" i="1" s="1"/>
  <c r="K2591" i="1"/>
  <c r="L2591" i="1" s="1"/>
  <c r="M2591" i="1" s="1"/>
  <c r="K2592" i="1"/>
  <c r="L2592" i="1" s="1"/>
  <c r="M2592" i="1" s="1"/>
  <c r="K2593" i="1"/>
  <c r="L2593" i="1" s="1"/>
  <c r="M2593" i="1" s="1"/>
  <c r="K2594" i="1"/>
  <c r="L2594" i="1" s="1"/>
  <c r="M2594" i="1" s="1"/>
  <c r="K2595" i="1"/>
  <c r="L2595" i="1" s="1"/>
  <c r="M2595" i="1" s="1"/>
  <c r="K2596" i="1"/>
  <c r="L2596" i="1" s="1"/>
  <c r="M2596" i="1" s="1"/>
  <c r="K2597" i="1"/>
  <c r="L2597" i="1" s="1"/>
  <c r="M2597" i="1" s="1"/>
  <c r="K2598" i="1"/>
  <c r="L2598" i="1" s="1"/>
  <c r="M2598" i="1" s="1"/>
  <c r="K2599" i="1"/>
  <c r="L2599" i="1" s="1"/>
  <c r="M2599" i="1" s="1"/>
  <c r="K2600" i="1"/>
  <c r="L2600" i="1" s="1"/>
  <c r="M2600" i="1" s="1"/>
  <c r="K2601" i="1"/>
  <c r="L2601" i="1" s="1"/>
  <c r="M2601" i="1" s="1"/>
  <c r="K2602" i="1"/>
  <c r="L2602" i="1" s="1"/>
  <c r="M2602" i="1" s="1"/>
  <c r="K2603" i="1"/>
  <c r="L2603" i="1" s="1"/>
  <c r="M2603" i="1" s="1"/>
  <c r="K2604" i="1"/>
  <c r="L2604" i="1" s="1"/>
  <c r="M2604" i="1" s="1"/>
  <c r="K2605" i="1"/>
  <c r="L2605" i="1" s="1"/>
  <c r="M2605" i="1" s="1"/>
  <c r="K2606" i="1"/>
  <c r="L2606" i="1" s="1"/>
  <c r="M2606" i="1" s="1"/>
  <c r="K2607" i="1"/>
  <c r="L2607" i="1" s="1"/>
  <c r="M2607" i="1" s="1"/>
  <c r="K2608" i="1"/>
  <c r="L2608" i="1" s="1"/>
  <c r="M2608" i="1" s="1"/>
  <c r="K2609" i="1"/>
  <c r="L2609" i="1" s="1"/>
  <c r="M2609" i="1" s="1"/>
  <c r="K2610" i="1"/>
  <c r="L2610" i="1" s="1"/>
  <c r="M2610" i="1" s="1"/>
  <c r="K2611" i="1"/>
  <c r="L2611" i="1" s="1"/>
  <c r="M2611" i="1" s="1"/>
  <c r="K2612" i="1"/>
  <c r="L2612" i="1" s="1"/>
  <c r="M2612" i="1" s="1"/>
  <c r="K2613" i="1"/>
  <c r="L2613" i="1" s="1"/>
  <c r="M2613" i="1" s="1"/>
  <c r="K2614" i="1"/>
  <c r="L2614" i="1" s="1"/>
  <c r="M2614" i="1" s="1"/>
  <c r="K2615" i="1"/>
  <c r="L2615" i="1" s="1"/>
  <c r="M2615" i="1" s="1"/>
  <c r="K2616" i="1"/>
  <c r="K2617" i="1"/>
  <c r="L2617" i="1" s="1"/>
  <c r="M2617" i="1" s="1"/>
  <c r="K2618" i="1"/>
  <c r="L2618" i="1" s="1"/>
  <c r="M2618" i="1" s="1"/>
  <c r="K2619" i="1"/>
  <c r="L2619" i="1" s="1"/>
  <c r="M2619" i="1" s="1"/>
  <c r="K2620" i="1"/>
  <c r="L2620" i="1" s="1"/>
  <c r="M2620" i="1" s="1"/>
  <c r="K2621" i="1"/>
  <c r="L2621" i="1" s="1"/>
  <c r="M2621" i="1" s="1"/>
  <c r="K2622" i="1"/>
  <c r="L2622" i="1" s="1"/>
  <c r="M2622" i="1" s="1"/>
  <c r="K2623" i="1"/>
  <c r="L2623" i="1" s="1"/>
  <c r="M2623" i="1" s="1"/>
  <c r="K2624" i="1"/>
  <c r="L2624" i="1" s="1"/>
  <c r="M2624" i="1" s="1"/>
  <c r="K2625" i="1"/>
  <c r="L2625" i="1" s="1"/>
  <c r="M2625" i="1" s="1"/>
  <c r="K2626" i="1"/>
  <c r="L2626" i="1" s="1"/>
  <c r="M2626" i="1" s="1"/>
  <c r="K2627" i="1"/>
  <c r="L2627" i="1" s="1"/>
  <c r="M2627" i="1" s="1"/>
  <c r="K2628" i="1"/>
  <c r="L2628" i="1" s="1"/>
  <c r="M2628" i="1" s="1"/>
  <c r="K2629" i="1"/>
  <c r="L2629" i="1" s="1"/>
  <c r="M2629" i="1" s="1"/>
  <c r="K2630" i="1"/>
  <c r="K2631" i="1"/>
  <c r="L2631" i="1" s="1"/>
  <c r="M2631" i="1" s="1"/>
  <c r="K2632" i="1"/>
  <c r="L2632" i="1" s="1"/>
  <c r="M2632" i="1" s="1"/>
  <c r="K2633" i="1"/>
  <c r="L2633" i="1" s="1"/>
  <c r="M2633" i="1" s="1"/>
  <c r="K2634" i="1"/>
  <c r="L2634" i="1" s="1"/>
  <c r="M2634" i="1" s="1"/>
  <c r="K2635" i="1"/>
  <c r="L2635" i="1" s="1"/>
  <c r="M2635" i="1" s="1"/>
  <c r="K2636" i="1"/>
  <c r="L2636" i="1" s="1"/>
  <c r="M2636" i="1" s="1"/>
  <c r="K2637" i="1"/>
  <c r="L2637" i="1" s="1"/>
  <c r="M2637" i="1" s="1"/>
  <c r="K2638" i="1"/>
  <c r="L2638" i="1" s="1"/>
  <c r="M2638" i="1" s="1"/>
  <c r="K2639" i="1"/>
  <c r="L2639" i="1" s="1"/>
  <c r="M2639" i="1" s="1"/>
  <c r="K2640" i="1"/>
  <c r="L2640" i="1" s="1"/>
  <c r="M2640" i="1" s="1"/>
  <c r="K2641" i="1"/>
  <c r="L2641" i="1" s="1"/>
  <c r="M2641" i="1" s="1"/>
  <c r="K2642" i="1"/>
  <c r="L2642" i="1" s="1"/>
  <c r="M2642" i="1" s="1"/>
  <c r="K2643" i="1"/>
  <c r="L2643" i="1" s="1"/>
  <c r="M2643" i="1" s="1"/>
  <c r="K2644" i="1"/>
  <c r="L2644" i="1" s="1"/>
  <c r="M2644" i="1" s="1"/>
  <c r="K2645" i="1"/>
  <c r="L2645" i="1" s="1"/>
  <c r="M2645" i="1" s="1"/>
  <c r="K2646" i="1"/>
  <c r="L2646" i="1" s="1"/>
  <c r="M2646" i="1" s="1"/>
  <c r="K2647" i="1"/>
  <c r="L2647" i="1" s="1"/>
  <c r="M2647" i="1" s="1"/>
  <c r="K2648" i="1"/>
  <c r="K2649" i="1"/>
  <c r="L2649" i="1" s="1"/>
  <c r="M2649" i="1" s="1"/>
  <c r="K2650" i="1"/>
  <c r="L2650" i="1" s="1"/>
  <c r="M2650" i="1" s="1"/>
  <c r="K2651" i="1"/>
  <c r="L2651" i="1" s="1"/>
  <c r="M2651" i="1" s="1"/>
  <c r="K2652" i="1"/>
  <c r="L2652" i="1" s="1"/>
  <c r="M2652" i="1" s="1"/>
  <c r="K2653" i="1"/>
  <c r="L2653" i="1" s="1"/>
  <c r="M2653" i="1" s="1"/>
  <c r="K2654" i="1"/>
  <c r="L2654" i="1" s="1"/>
  <c r="M2654" i="1" s="1"/>
  <c r="K2655" i="1"/>
  <c r="K2656" i="1"/>
  <c r="K2657" i="1"/>
  <c r="L2657" i="1" s="1"/>
  <c r="M2657" i="1" s="1"/>
  <c r="K2658" i="1"/>
  <c r="L2658" i="1" s="1"/>
  <c r="M2658" i="1" s="1"/>
  <c r="K2659" i="1"/>
  <c r="L2659" i="1" s="1"/>
  <c r="M2659" i="1" s="1"/>
  <c r="K2660" i="1"/>
  <c r="L2660" i="1" s="1"/>
  <c r="M2660" i="1" s="1"/>
  <c r="K2661" i="1"/>
  <c r="L2661" i="1" s="1"/>
  <c r="M2661" i="1" s="1"/>
  <c r="K2662" i="1"/>
  <c r="K2663" i="1"/>
  <c r="L2663" i="1" s="1"/>
  <c r="M2663" i="1" s="1"/>
  <c r="K2664" i="1"/>
  <c r="L2664" i="1" s="1"/>
  <c r="M2664" i="1" s="1"/>
  <c r="K2665" i="1"/>
  <c r="L2665" i="1" s="1"/>
  <c r="M2665" i="1" s="1"/>
  <c r="K2666" i="1"/>
  <c r="L2666" i="1" s="1"/>
  <c r="M2666" i="1" s="1"/>
  <c r="K2667" i="1"/>
  <c r="L2667" i="1" s="1"/>
  <c r="M2667" i="1" s="1"/>
  <c r="K2668" i="1"/>
  <c r="L2668" i="1" s="1"/>
  <c r="M2668" i="1" s="1"/>
  <c r="K2669" i="1"/>
  <c r="L2669" i="1" s="1"/>
  <c r="M2669" i="1" s="1"/>
  <c r="K2670" i="1"/>
  <c r="L2670" i="1" s="1"/>
  <c r="M2670" i="1" s="1"/>
  <c r="K2671" i="1"/>
  <c r="L2671" i="1" s="1"/>
  <c r="M2671" i="1" s="1"/>
  <c r="K2672" i="1"/>
  <c r="L2672" i="1" s="1"/>
  <c r="M2672" i="1" s="1"/>
  <c r="K2673" i="1"/>
  <c r="L2673" i="1" s="1"/>
  <c r="M2673" i="1" s="1"/>
  <c r="K2674" i="1"/>
  <c r="L2674" i="1" s="1"/>
  <c r="M2674" i="1" s="1"/>
  <c r="K2675" i="1"/>
  <c r="K2676" i="1"/>
  <c r="L2676" i="1" s="1"/>
  <c r="M2676" i="1" s="1"/>
  <c r="K2677" i="1"/>
  <c r="L2677" i="1" s="1"/>
  <c r="M2677" i="1" s="1"/>
  <c r="K2678" i="1"/>
  <c r="L2678" i="1" s="1"/>
  <c r="M2678" i="1" s="1"/>
  <c r="K2679" i="1"/>
  <c r="L2679" i="1" s="1"/>
  <c r="M2679" i="1" s="1"/>
  <c r="K2680" i="1"/>
  <c r="L2680" i="1" s="1"/>
  <c r="M2680" i="1" s="1"/>
  <c r="K2681" i="1"/>
  <c r="L2681" i="1" s="1"/>
  <c r="M2681" i="1" s="1"/>
  <c r="K2682" i="1"/>
  <c r="L2682" i="1" s="1"/>
  <c r="M2682" i="1" s="1"/>
  <c r="K2683" i="1"/>
  <c r="L2683" i="1" s="1"/>
  <c r="M2683" i="1" s="1"/>
  <c r="K2684" i="1"/>
  <c r="L2684" i="1" s="1"/>
  <c r="M2684" i="1" s="1"/>
  <c r="K2685" i="1"/>
  <c r="L2685" i="1" s="1"/>
  <c r="M2685" i="1" s="1"/>
  <c r="K2686" i="1"/>
  <c r="L2686" i="1" s="1"/>
  <c r="M2686" i="1" s="1"/>
  <c r="K2687" i="1"/>
  <c r="L2687" i="1" s="1"/>
  <c r="M2687" i="1" s="1"/>
  <c r="K2688" i="1"/>
  <c r="L2688" i="1" s="1"/>
  <c r="M2688" i="1" s="1"/>
  <c r="K2689" i="1"/>
  <c r="L2689" i="1" s="1"/>
  <c r="M2689" i="1" s="1"/>
  <c r="K2690" i="1"/>
  <c r="L2690" i="1" s="1"/>
  <c r="M2690" i="1" s="1"/>
  <c r="K2691" i="1"/>
  <c r="L2691" i="1" s="1"/>
  <c r="M2691" i="1" s="1"/>
  <c r="K2692" i="1"/>
  <c r="L2692" i="1" s="1"/>
  <c r="M2692" i="1" s="1"/>
  <c r="K2693" i="1"/>
  <c r="L2693" i="1" s="1"/>
  <c r="M2693" i="1" s="1"/>
  <c r="K2694" i="1"/>
  <c r="L2694" i="1" s="1"/>
  <c r="M2694" i="1" s="1"/>
  <c r="K2695" i="1"/>
  <c r="L2695" i="1" s="1"/>
  <c r="M2695" i="1" s="1"/>
  <c r="K2696" i="1"/>
  <c r="L2696" i="1" s="1"/>
  <c r="M2696" i="1" s="1"/>
  <c r="K2697" i="1"/>
  <c r="L2697" i="1" s="1"/>
  <c r="M2697" i="1" s="1"/>
  <c r="K2698" i="1"/>
  <c r="L2698" i="1" s="1"/>
  <c r="M2698" i="1" s="1"/>
  <c r="K2699" i="1"/>
  <c r="L2699" i="1" s="1"/>
  <c r="M2699" i="1" s="1"/>
  <c r="K2700" i="1"/>
  <c r="L2700" i="1" s="1"/>
  <c r="M2700" i="1" s="1"/>
  <c r="K2701" i="1"/>
  <c r="L2701" i="1" s="1"/>
  <c r="M2701" i="1" s="1"/>
  <c r="K2702" i="1"/>
  <c r="L2702" i="1" s="1"/>
  <c r="M2702" i="1" s="1"/>
  <c r="K2703" i="1"/>
  <c r="K2704" i="1"/>
  <c r="K2705" i="1"/>
  <c r="L2705" i="1" s="1"/>
  <c r="M2705" i="1" s="1"/>
  <c r="K2706" i="1"/>
  <c r="L2706" i="1" s="1"/>
  <c r="M2706" i="1" s="1"/>
  <c r="K2707" i="1"/>
  <c r="L2707" i="1" s="1"/>
  <c r="M2707" i="1" s="1"/>
  <c r="K2708" i="1"/>
  <c r="L2708" i="1" s="1"/>
  <c r="M2708" i="1" s="1"/>
  <c r="K2709" i="1"/>
  <c r="L2709" i="1" s="1"/>
  <c r="M2709" i="1" s="1"/>
  <c r="K2710" i="1"/>
  <c r="L2710" i="1" s="1"/>
  <c r="M2710" i="1" s="1"/>
  <c r="K2711" i="1"/>
  <c r="L2711" i="1" s="1"/>
  <c r="M2711" i="1" s="1"/>
  <c r="K2712" i="1"/>
  <c r="L2712" i="1" s="1"/>
  <c r="M2712" i="1" s="1"/>
  <c r="K2713" i="1"/>
  <c r="L2713" i="1" s="1"/>
  <c r="M2713" i="1" s="1"/>
  <c r="K2714" i="1"/>
  <c r="L2714" i="1" s="1"/>
  <c r="M2714" i="1" s="1"/>
  <c r="K2715" i="1"/>
  <c r="L2715" i="1" s="1"/>
  <c r="M2715" i="1" s="1"/>
  <c r="K2716" i="1"/>
  <c r="L2716" i="1" s="1"/>
  <c r="M2716" i="1" s="1"/>
  <c r="K2717" i="1"/>
  <c r="L2717" i="1" s="1"/>
  <c r="M2717" i="1" s="1"/>
  <c r="K2718" i="1"/>
  <c r="L2718" i="1" s="1"/>
  <c r="M2718" i="1" s="1"/>
  <c r="K2719" i="1"/>
  <c r="L2719" i="1" s="1"/>
  <c r="M2719" i="1" s="1"/>
  <c r="K2720" i="1"/>
  <c r="L2720" i="1" s="1"/>
  <c r="M2720" i="1" s="1"/>
  <c r="K2721" i="1"/>
  <c r="L2721" i="1" s="1"/>
  <c r="M2721" i="1" s="1"/>
  <c r="K2722" i="1"/>
  <c r="L2722" i="1" s="1"/>
  <c r="M2722" i="1" s="1"/>
  <c r="K2723" i="1"/>
  <c r="L2723" i="1" s="1"/>
  <c r="M2723" i="1" s="1"/>
  <c r="K2724" i="1"/>
  <c r="L2724" i="1" s="1"/>
  <c r="M2724" i="1" s="1"/>
  <c r="K2725" i="1"/>
  <c r="L2725" i="1" s="1"/>
  <c r="M2725" i="1" s="1"/>
  <c r="K2726" i="1"/>
  <c r="L2726" i="1" s="1"/>
  <c r="M2726" i="1" s="1"/>
  <c r="K2727" i="1"/>
  <c r="L2727" i="1" s="1"/>
  <c r="M2727" i="1" s="1"/>
  <c r="K2728" i="1"/>
  <c r="K2729" i="1"/>
  <c r="L2729" i="1" s="1"/>
  <c r="M2729" i="1" s="1"/>
  <c r="K2730" i="1"/>
  <c r="K2731" i="1"/>
  <c r="L2731" i="1" s="1"/>
  <c r="M2731" i="1" s="1"/>
  <c r="K2732" i="1"/>
  <c r="L2732" i="1" s="1"/>
  <c r="M2732" i="1" s="1"/>
  <c r="K2733" i="1"/>
  <c r="L2733" i="1" s="1"/>
  <c r="M2733" i="1" s="1"/>
  <c r="K2734" i="1"/>
  <c r="L2734" i="1" s="1"/>
  <c r="M2734" i="1" s="1"/>
  <c r="K2735" i="1"/>
  <c r="L2735" i="1" s="1"/>
  <c r="M2735" i="1" s="1"/>
  <c r="K2736" i="1"/>
  <c r="L2736" i="1" s="1"/>
  <c r="M2736" i="1" s="1"/>
  <c r="K2737" i="1"/>
  <c r="L2737" i="1" s="1"/>
  <c r="M2737" i="1" s="1"/>
  <c r="K2738" i="1"/>
  <c r="L2738" i="1" s="1"/>
  <c r="M2738" i="1" s="1"/>
  <c r="K2739" i="1"/>
  <c r="L2739" i="1" s="1"/>
  <c r="M2739" i="1" s="1"/>
  <c r="K2740" i="1"/>
  <c r="L2740" i="1" s="1"/>
  <c r="M2740" i="1" s="1"/>
  <c r="K2741" i="1"/>
  <c r="L2741" i="1" s="1"/>
  <c r="M2741" i="1" s="1"/>
  <c r="K2742" i="1"/>
  <c r="L2742" i="1" s="1"/>
  <c r="M2742" i="1" s="1"/>
  <c r="K2743" i="1"/>
  <c r="L2743" i="1" s="1"/>
  <c r="M2743" i="1" s="1"/>
  <c r="K2744" i="1"/>
  <c r="L2744" i="1" s="1"/>
  <c r="M2744" i="1" s="1"/>
  <c r="K2745" i="1"/>
  <c r="L2745" i="1" s="1"/>
  <c r="M2745" i="1" s="1"/>
  <c r="K2746" i="1"/>
  <c r="L2746" i="1" s="1"/>
  <c r="M2746" i="1" s="1"/>
  <c r="K2747" i="1"/>
  <c r="L2747" i="1" s="1"/>
  <c r="M2747" i="1" s="1"/>
  <c r="K2748" i="1"/>
  <c r="L2748" i="1" s="1"/>
  <c r="M2748" i="1" s="1"/>
  <c r="K2749" i="1"/>
  <c r="L2749" i="1" s="1"/>
  <c r="M2749" i="1" s="1"/>
  <c r="K2750" i="1"/>
  <c r="L2750" i="1" s="1"/>
  <c r="M2750" i="1" s="1"/>
  <c r="K2751" i="1"/>
  <c r="L2751" i="1" s="1"/>
  <c r="M2751" i="1" s="1"/>
  <c r="K2752" i="1"/>
  <c r="L2752" i="1" s="1"/>
  <c r="M2752" i="1" s="1"/>
  <c r="K2753" i="1"/>
  <c r="L2753" i="1" s="1"/>
  <c r="M2753" i="1" s="1"/>
  <c r="K2754" i="1"/>
  <c r="L2754" i="1" s="1"/>
  <c r="M2754" i="1" s="1"/>
  <c r="K2755" i="1"/>
  <c r="L2755" i="1" s="1"/>
  <c r="M2755" i="1" s="1"/>
  <c r="K2756" i="1"/>
  <c r="L2756" i="1" s="1"/>
  <c r="M2756" i="1" s="1"/>
  <c r="K2757" i="1"/>
  <c r="L2757" i="1" s="1"/>
  <c r="M2757" i="1" s="1"/>
  <c r="K2758" i="1"/>
  <c r="L2758" i="1" s="1"/>
  <c r="M2758" i="1" s="1"/>
  <c r="K2759" i="1"/>
  <c r="L2759" i="1" s="1"/>
  <c r="M2759" i="1" s="1"/>
  <c r="K2760" i="1"/>
  <c r="L2760" i="1" s="1"/>
  <c r="M2760" i="1" s="1"/>
  <c r="K2761" i="1"/>
  <c r="L2761" i="1" s="1"/>
  <c r="M2761" i="1" s="1"/>
  <c r="K2762" i="1"/>
  <c r="L2762" i="1" s="1"/>
  <c r="M2762" i="1" s="1"/>
  <c r="K2763" i="1"/>
  <c r="L2763" i="1" s="1"/>
  <c r="M2763" i="1" s="1"/>
  <c r="K2764" i="1"/>
  <c r="L2764" i="1" s="1"/>
  <c r="M2764" i="1" s="1"/>
  <c r="K2765" i="1"/>
  <c r="L2765" i="1" s="1"/>
  <c r="M2765" i="1" s="1"/>
  <c r="K2766" i="1"/>
  <c r="L2766" i="1" s="1"/>
  <c r="M2766" i="1" s="1"/>
  <c r="K2767" i="1"/>
  <c r="K2768" i="1"/>
  <c r="L2768" i="1" s="1"/>
  <c r="M2768" i="1" s="1"/>
  <c r="K2769" i="1"/>
  <c r="L2769" i="1" s="1"/>
  <c r="M2769" i="1" s="1"/>
  <c r="K2770" i="1"/>
  <c r="L2770" i="1" s="1"/>
  <c r="M2770" i="1" s="1"/>
  <c r="K2771" i="1"/>
  <c r="L2771" i="1" s="1"/>
  <c r="M2771" i="1" s="1"/>
  <c r="K2772" i="1"/>
  <c r="L2772" i="1" s="1"/>
  <c r="M2772" i="1" s="1"/>
  <c r="K2773" i="1"/>
  <c r="L2773" i="1" s="1"/>
  <c r="M2773" i="1" s="1"/>
  <c r="K2774" i="1"/>
  <c r="L2774" i="1" s="1"/>
  <c r="M2774" i="1" s="1"/>
  <c r="K2775" i="1"/>
  <c r="L2775" i="1" s="1"/>
  <c r="M2775" i="1" s="1"/>
  <c r="K2776" i="1"/>
  <c r="L2776" i="1" s="1"/>
  <c r="M2776" i="1" s="1"/>
  <c r="K2777" i="1"/>
  <c r="L2777" i="1" s="1"/>
  <c r="M2777" i="1" s="1"/>
  <c r="K2778" i="1"/>
  <c r="L2778" i="1" s="1"/>
  <c r="M2778" i="1" s="1"/>
  <c r="K2779" i="1"/>
  <c r="L2779" i="1" s="1"/>
  <c r="M2779" i="1" s="1"/>
  <c r="K2780" i="1"/>
  <c r="L2780" i="1" s="1"/>
  <c r="M2780" i="1" s="1"/>
  <c r="K2781" i="1"/>
  <c r="L2781" i="1" s="1"/>
  <c r="M2781" i="1" s="1"/>
  <c r="K2782" i="1"/>
  <c r="L2782" i="1" s="1"/>
  <c r="M2782" i="1" s="1"/>
  <c r="K2783" i="1"/>
  <c r="L2783" i="1" s="1"/>
  <c r="M2783" i="1" s="1"/>
  <c r="K2784" i="1"/>
  <c r="L2784" i="1" s="1"/>
  <c r="M2784" i="1" s="1"/>
  <c r="K2785" i="1"/>
  <c r="L2785" i="1" s="1"/>
  <c r="M2785" i="1" s="1"/>
  <c r="K2786" i="1"/>
  <c r="L2786" i="1" s="1"/>
  <c r="M2786" i="1" s="1"/>
  <c r="K2787" i="1"/>
  <c r="L2787" i="1" s="1"/>
  <c r="M2787" i="1" s="1"/>
  <c r="K2788" i="1"/>
  <c r="L2788" i="1" s="1"/>
  <c r="M2788" i="1" s="1"/>
  <c r="K2789" i="1"/>
  <c r="K2790" i="1"/>
  <c r="L2790" i="1" s="1"/>
  <c r="M2790" i="1" s="1"/>
  <c r="K2791" i="1"/>
  <c r="L2791" i="1" s="1"/>
  <c r="M2791" i="1" s="1"/>
  <c r="K2792" i="1"/>
  <c r="K2793" i="1"/>
  <c r="L2793" i="1" s="1"/>
  <c r="M2793" i="1" s="1"/>
  <c r="K2794" i="1"/>
  <c r="L2794" i="1" s="1"/>
  <c r="M2794" i="1" s="1"/>
  <c r="K2795" i="1"/>
  <c r="L2795" i="1" s="1"/>
  <c r="M2795" i="1" s="1"/>
  <c r="K2796" i="1"/>
  <c r="L2796" i="1" s="1"/>
  <c r="M2796" i="1" s="1"/>
  <c r="K2797" i="1"/>
  <c r="L2797" i="1" s="1"/>
  <c r="M2797" i="1" s="1"/>
  <c r="K2798" i="1"/>
  <c r="L2798" i="1" s="1"/>
  <c r="M2798" i="1" s="1"/>
  <c r="K2799" i="1"/>
  <c r="L2799" i="1" s="1"/>
  <c r="M2799" i="1" s="1"/>
  <c r="K2800" i="1"/>
  <c r="L2800" i="1" s="1"/>
  <c r="M2800" i="1" s="1"/>
  <c r="K2801" i="1"/>
  <c r="L2801" i="1" s="1"/>
  <c r="M2801" i="1" s="1"/>
  <c r="K2802" i="1"/>
  <c r="L2802" i="1" s="1"/>
  <c r="M2802" i="1" s="1"/>
  <c r="K2803" i="1"/>
  <c r="L2803" i="1" s="1"/>
  <c r="M2803" i="1" s="1"/>
  <c r="K2804" i="1"/>
  <c r="L2804" i="1" s="1"/>
  <c r="M2804" i="1" s="1"/>
  <c r="K2805" i="1"/>
  <c r="L2805" i="1" s="1"/>
  <c r="M2805" i="1" s="1"/>
  <c r="K2806" i="1"/>
  <c r="L2806" i="1" s="1"/>
  <c r="M2806" i="1" s="1"/>
  <c r="K2807" i="1"/>
  <c r="K2808" i="1"/>
  <c r="L2808" i="1" s="1"/>
  <c r="M2808" i="1" s="1"/>
  <c r="K2809" i="1"/>
  <c r="L2809" i="1" s="1"/>
  <c r="M2809" i="1" s="1"/>
  <c r="K2810" i="1"/>
  <c r="L2810" i="1" s="1"/>
  <c r="M2810" i="1" s="1"/>
  <c r="K2811" i="1"/>
  <c r="L2811" i="1" s="1"/>
  <c r="M2811" i="1" s="1"/>
  <c r="K2812" i="1"/>
  <c r="L2812" i="1" s="1"/>
  <c r="M2812" i="1" s="1"/>
  <c r="K2813" i="1"/>
  <c r="L2813" i="1" s="1"/>
  <c r="M2813" i="1" s="1"/>
  <c r="K2814" i="1"/>
  <c r="L2814" i="1" s="1"/>
  <c r="M2814" i="1" s="1"/>
  <c r="K2815" i="1"/>
  <c r="L2815" i="1" s="1"/>
  <c r="M2815" i="1" s="1"/>
  <c r="K2816" i="1"/>
  <c r="L2816" i="1" s="1"/>
  <c r="M2816" i="1" s="1"/>
  <c r="K2817" i="1"/>
  <c r="L2817" i="1" s="1"/>
  <c r="M2817" i="1" s="1"/>
  <c r="K2818" i="1"/>
  <c r="L2818" i="1" s="1"/>
  <c r="M2818" i="1" s="1"/>
  <c r="K2819" i="1"/>
  <c r="L2819" i="1" s="1"/>
  <c r="M2819" i="1" s="1"/>
  <c r="K2820" i="1"/>
  <c r="L2820" i="1" s="1"/>
  <c r="M2820" i="1" s="1"/>
  <c r="K2821" i="1"/>
  <c r="L2821" i="1" s="1"/>
  <c r="M2821" i="1" s="1"/>
  <c r="K2822" i="1"/>
  <c r="L2822" i="1" s="1"/>
  <c r="M2822" i="1" s="1"/>
  <c r="K2823" i="1"/>
  <c r="L2823" i="1" s="1"/>
  <c r="M2823" i="1" s="1"/>
  <c r="K2824" i="1"/>
  <c r="L2824" i="1" s="1"/>
  <c r="M2824" i="1" s="1"/>
  <c r="E2824" i="1"/>
  <c r="E2823" i="1"/>
  <c r="E2822" i="1"/>
  <c r="E2821" i="1"/>
  <c r="E2820" i="1"/>
  <c r="E2819" i="1"/>
  <c r="E2818" i="1"/>
  <c r="E2817" i="1"/>
  <c r="E2816" i="1"/>
  <c r="E2815" i="1"/>
  <c r="E2814" i="1"/>
  <c r="E2813" i="1"/>
  <c r="E2812" i="1"/>
  <c r="E2811" i="1"/>
  <c r="E2810" i="1"/>
  <c r="E2809" i="1"/>
  <c r="E2808" i="1"/>
  <c r="E2807" i="1"/>
  <c r="E2806" i="1"/>
  <c r="E2805" i="1"/>
  <c r="E2804" i="1"/>
  <c r="E2803" i="1"/>
  <c r="E2802" i="1"/>
  <c r="E2801" i="1"/>
  <c r="E2800" i="1"/>
  <c r="E2799" i="1"/>
  <c r="E2798" i="1"/>
  <c r="E2797" i="1"/>
  <c r="E2796" i="1"/>
  <c r="E2795" i="1"/>
  <c r="E2794" i="1"/>
  <c r="E2793" i="1"/>
  <c r="E2792" i="1"/>
  <c r="E2791" i="1"/>
  <c r="E2790" i="1"/>
  <c r="E2789" i="1"/>
  <c r="E2788" i="1"/>
  <c r="E2787" i="1"/>
  <c r="E2786" i="1"/>
  <c r="E2785" i="1"/>
  <c r="E2784" i="1"/>
  <c r="E2783" i="1"/>
  <c r="E2782" i="1"/>
  <c r="E2781" i="1"/>
  <c r="E2780" i="1"/>
  <c r="E2779" i="1"/>
  <c r="E2778" i="1"/>
  <c r="E2777" i="1"/>
  <c r="E2776" i="1"/>
  <c r="E2775" i="1"/>
  <c r="E2774" i="1"/>
  <c r="E2773" i="1"/>
  <c r="E2772" i="1"/>
  <c r="E2771" i="1"/>
  <c r="E2770" i="1"/>
  <c r="E2769" i="1"/>
  <c r="E2768" i="1"/>
  <c r="E2767" i="1"/>
  <c r="E2766" i="1"/>
  <c r="E2765" i="1"/>
  <c r="E2764" i="1"/>
  <c r="E2763" i="1"/>
  <c r="E2762" i="1"/>
  <c r="E2761" i="1"/>
  <c r="E2760" i="1"/>
  <c r="E2759" i="1"/>
  <c r="E2758" i="1"/>
  <c r="E2757" i="1"/>
  <c r="E2756" i="1"/>
  <c r="E2755" i="1"/>
  <c r="E2754" i="1"/>
  <c r="E2753" i="1"/>
  <c r="E2752" i="1"/>
  <c r="E2751" i="1"/>
  <c r="E2750" i="1"/>
  <c r="E2749" i="1"/>
  <c r="E2748" i="1"/>
  <c r="E2747" i="1"/>
  <c r="E2746" i="1"/>
  <c r="E2745" i="1"/>
  <c r="E2744" i="1"/>
  <c r="E2743" i="1"/>
  <c r="E2742" i="1"/>
  <c r="E2741" i="1"/>
  <c r="E2740" i="1"/>
  <c r="E2739" i="1"/>
  <c r="E2738" i="1"/>
  <c r="E2737" i="1"/>
  <c r="E2736" i="1"/>
  <c r="E2735" i="1"/>
  <c r="E2734" i="1"/>
  <c r="E2733" i="1"/>
  <c r="E2732" i="1"/>
  <c r="E2731" i="1"/>
  <c r="E2730" i="1"/>
  <c r="E2729" i="1"/>
  <c r="E2728" i="1"/>
  <c r="E2727" i="1"/>
  <c r="E2726" i="1"/>
  <c r="E2725" i="1"/>
  <c r="E2724" i="1"/>
  <c r="E2723" i="1"/>
  <c r="E2722" i="1"/>
  <c r="E2721" i="1"/>
  <c r="E2720" i="1"/>
  <c r="E2719" i="1"/>
  <c r="E2718" i="1"/>
  <c r="E2717" i="1"/>
  <c r="E2716" i="1"/>
  <c r="E2715" i="1"/>
  <c r="E2714" i="1"/>
  <c r="E2713" i="1"/>
  <c r="E2712" i="1"/>
  <c r="E2711" i="1"/>
  <c r="E2710" i="1"/>
  <c r="E2709" i="1"/>
  <c r="E2708" i="1"/>
  <c r="E2707" i="1"/>
  <c r="E2706" i="1"/>
  <c r="E2705" i="1"/>
  <c r="E2704" i="1"/>
  <c r="E2703" i="1"/>
  <c r="E2702" i="1"/>
  <c r="E2701" i="1"/>
  <c r="E2700" i="1"/>
  <c r="E2699" i="1"/>
  <c r="E2698" i="1"/>
  <c r="E2697" i="1"/>
  <c r="E2696" i="1"/>
  <c r="E2695" i="1"/>
  <c r="E2694" i="1"/>
  <c r="E2693" i="1"/>
  <c r="E2692" i="1"/>
  <c r="E2691" i="1"/>
  <c r="E2690" i="1"/>
  <c r="E2689" i="1"/>
  <c r="E2688" i="1"/>
  <c r="E2687" i="1"/>
  <c r="E2686" i="1"/>
  <c r="E2685" i="1"/>
  <c r="E2684" i="1"/>
  <c r="E2683" i="1"/>
  <c r="E2682" i="1"/>
  <c r="E2681" i="1"/>
  <c r="E2680" i="1"/>
  <c r="E2679" i="1"/>
  <c r="E2678" i="1"/>
  <c r="E2677" i="1"/>
  <c r="E2676" i="1"/>
  <c r="E2675" i="1"/>
  <c r="E2674" i="1"/>
  <c r="E2673" i="1"/>
  <c r="E2672" i="1"/>
  <c r="E2671" i="1"/>
  <c r="E2670" i="1"/>
  <c r="E2669" i="1"/>
  <c r="E2668" i="1"/>
  <c r="E2667" i="1"/>
  <c r="E2666" i="1"/>
  <c r="E2665" i="1"/>
  <c r="E2664" i="1"/>
  <c r="E2663" i="1"/>
  <c r="E2662" i="1"/>
  <c r="E2661" i="1"/>
  <c r="E2660" i="1"/>
  <c r="E2659" i="1"/>
  <c r="E2658" i="1"/>
  <c r="E2657" i="1"/>
  <c r="E2656" i="1"/>
  <c r="E2655" i="1"/>
  <c r="E2654" i="1"/>
  <c r="E2653" i="1"/>
  <c r="E2652" i="1"/>
  <c r="E2651" i="1"/>
  <c r="E2650" i="1"/>
  <c r="E2649" i="1"/>
  <c r="E2648" i="1"/>
  <c r="E2647" i="1"/>
  <c r="E2646" i="1"/>
  <c r="E2645" i="1"/>
  <c r="E2644" i="1"/>
  <c r="E2643" i="1"/>
  <c r="E2642" i="1"/>
  <c r="E2641" i="1"/>
  <c r="E2640" i="1"/>
  <c r="E2639" i="1"/>
  <c r="E2638" i="1"/>
  <c r="E2637" i="1"/>
  <c r="E2636" i="1"/>
  <c r="E2635" i="1"/>
  <c r="E2634" i="1"/>
  <c r="E2633" i="1"/>
  <c r="E2632" i="1"/>
  <c r="E2631" i="1"/>
  <c r="E2630" i="1"/>
  <c r="E2629" i="1"/>
  <c r="E2628" i="1"/>
  <c r="E2627" i="1"/>
  <c r="E2626" i="1"/>
  <c r="E2625" i="1"/>
  <c r="E2624" i="1"/>
  <c r="E2623" i="1"/>
  <c r="E2622" i="1"/>
  <c r="E2621" i="1"/>
  <c r="E2620" i="1"/>
  <c r="E2619" i="1"/>
  <c r="E2618" i="1"/>
  <c r="E2617" i="1"/>
  <c r="E2616" i="1"/>
  <c r="E2615" i="1"/>
  <c r="E2614" i="1"/>
  <c r="E2613" i="1"/>
  <c r="E2612" i="1"/>
  <c r="E2611" i="1"/>
  <c r="E2610" i="1"/>
  <c r="E2609" i="1"/>
  <c r="E2608" i="1"/>
  <c r="E2607" i="1"/>
  <c r="E2606" i="1"/>
  <c r="E2605" i="1"/>
  <c r="E2604" i="1"/>
  <c r="E2603" i="1"/>
  <c r="E2602" i="1"/>
  <c r="E2601" i="1"/>
  <c r="E2600" i="1"/>
  <c r="E2599" i="1"/>
  <c r="E2598" i="1"/>
  <c r="E2597" i="1"/>
  <c r="E2596" i="1"/>
  <c r="E2595" i="1"/>
  <c r="E2594" i="1"/>
  <c r="E2593" i="1"/>
  <c r="E2592" i="1"/>
  <c r="E2591" i="1"/>
  <c r="E2590" i="1"/>
  <c r="E2589" i="1"/>
  <c r="E2588" i="1"/>
  <c r="E2587" i="1"/>
  <c r="E2586" i="1"/>
  <c r="E2585" i="1"/>
  <c r="E2584" i="1"/>
  <c r="E2583" i="1"/>
  <c r="E2582" i="1"/>
  <c r="E2581" i="1"/>
  <c r="E2580" i="1"/>
  <c r="E2579" i="1"/>
  <c r="E2578" i="1"/>
  <c r="E2577" i="1"/>
  <c r="E2576" i="1"/>
  <c r="E2575" i="1"/>
  <c r="E2574" i="1"/>
  <c r="E2573" i="1"/>
  <c r="E2572" i="1"/>
  <c r="E2571" i="1"/>
  <c r="E2570" i="1"/>
  <c r="E2569" i="1"/>
  <c r="E2568" i="1"/>
  <c r="E2567" i="1"/>
  <c r="E2566" i="1"/>
  <c r="E2565" i="1"/>
  <c r="E2564" i="1"/>
  <c r="E2563" i="1"/>
  <c r="E2562" i="1"/>
  <c r="E2561" i="1"/>
  <c r="E2560" i="1"/>
  <c r="E2559" i="1"/>
  <c r="E2558" i="1"/>
  <c r="E2557" i="1"/>
  <c r="E2556" i="1"/>
  <c r="E2555" i="1"/>
  <c r="E2554" i="1"/>
  <c r="E2553" i="1"/>
  <c r="E2552" i="1"/>
  <c r="E2551" i="1"/>
  <c r="E2550" i="1"/>
  <c r="E2549" i="1"/>
  <c r="E2548" i="1"/>
  <c r="E2547" i="1"/>
  <c r="E2546" i="1"/>
  <c r="E2545" i="1"/>
  <c r="E2544" i="1"/>
  <c r="E2543" i="1"/>
  <c r="E2542" i="1"/>
  <c r="E2541" i="1"/>
  <c r="E2540" i="1"/>
  <c r="E2539" i="1"/>
  <c r="E2538" i="1"/>
  <c r="E2537" i="1"/>
  <c r="E2536" i="1"/>
  <c r="E2535" i="1"/>
  <c r="E2534" i="1"/>
  <c r="E2533" i="1"/>
  <c r="E2532" i="1"/>
  <c r="E2531" i="1"/>
  <c r="E2530" i="1"/>
  <c r="E2529" i="1"/>
  <c r="E2528" i="1"/>
  <c r="E2527" i="1"/>
  <c r="E2526" i="1"/>
  <c r="E2525" i="1"/>
  <c r="E2524" i="1"/>
  <c r="E2523" i="1"/>
  <c r="E2522" i="1"/>
  <c r="E2521" i="1"/>
  <c r="E2520" i="1"/>
  <c r="E2519" i="1"/>
  <c r="E2518" i="1"/>
  <c r="E2517" i="1"/>
  <c r="E2516" i="1"/>
  <c r="E2515" i="1"/>
  <c r="E2514" i="1"/>
  <c r="E2513" i="1"/>
  <c r="E2512" i="1"/>
  <c r="E2511" i="1"/>
  <c r="E2510" i="1"/>
  <c r="E2509" i="1"/>
  <c r="E2508" i="1"/>
  <c r="E2507" i="1"/>
  <c r="E2506" i="1"/>
  <c r="E2505" i="1"/>
  <c r="E2504" i="1"/>
  <c r="E2503" i="1"/>
  <c r="E2502" i="1"/>
  <c r="E2501" i="1"/>
  <c r="E2500" i="1"/>
  <c r="E2499" i="1"/>
  <c r="E2498" i="1"/>
  <c r="E2497" i="1"/>
  <c r="E2496" i="1"/>
  <c r="E2495" i="1"/>
  <c r="E2494" i="1"/>
  <c r="E2493" i="1"/>
  <c r="E2492" i="1"/>
  <c r="E2491" i="1"/>
  <c r="E2490" i="1"/>
  <c r="E2489" i="1"/>
  <c r="E2488" i="1"/>
  <c r="E2487" i="1"/>
  <c r="E2486" i="1"/>
  <c r="E2485" i="1"/>
  <c r="E2484" i="1"/>
  <c r="E2483" i="1"/>
  <c r="E2482" i="1"/>
  <c r="E2481" i="1"/>
  <c r="E2480" i="1"/>
  <c r="E2479" i="1"/>
  <c r="E2478" i="1"/>
  <c r="E2477" i="1"/>
  <c r="E2476" i="1"/>
  <c r="E2475" i="1"/>
  <c r="E2474" i="1"/>
  <c r="E2473" i="1"/>
  <c r="E2472" i="1"/>
  <c r="E2471" i="1"/>
  <c r="E2470" i="1"/>
  <c r="E2469" i="1"/>
  <c r="E2468" i="1"/>
  <c r="E2467" i="1"/>
  <c r="E2466" i="1"/>
  <c r="E2465" i="1"/>
  <c r="E2464" i="1"/>
  <c r="E2463" i="1"/>
  <c r="E2462" i="1"/>
  <c r="E2461" i="1"/>
  <c r="E2460" i="1"/>
  <c r="E2459" i="1"/>
  <c r="E2458" i="1"/>
  <c r="E2457" i="1"/>
  <c r="E2456" i="1"/>
  <c r="E2455" i="1"/>
  <c r="E2454" i="1"/>
  <c r="E2453" i="1"/>
  <c r="E2452" i="1"/>
  <c r="E2451" i="1"/>
  <c r="E2450" i="1"/>
  <c r="E2449" i="1"/>
  <c r="E2448" i="1"/>
  <c r="E2447" i="1"/>
  <c r="E2446" i="1"/>
  <c r="E2445" i="1"/>
  <c r="E2444" i="1"/>
  <c r="E2443" i="1"/>
  <c r="E2442" i="1"/>
  <c r="E2441" i="1"/>
  <c r="E2440" i="1"/>
  <c r="E2439" i="1"/>
  <c r="E2438" i="1"/>
  <c r="E2437" i="1"/>
  <c r="E2436" i="1"/>
  <c r="E2435" i="1"/>
  <c r="E2434" i="1"/>
  <c r="E2433" i="1"/>
  <c r="E2432" i="1"/>
  <c r="E2431" i="1"/>
  <c r="E2430" i="1"/>
  <c r="E2429" i="1"/>
  <c r="E2428" i="1"/>
  <c r="E2427" i="1"/>
  <c r="E2426" i="1"/>
  <c r="E2425" i="1"/>
  <c r="E2424" i="1"/>
  <c r="E2423" i="1"/>
  <c r="E2422" i="1"/>
  <c r="E2421" i="1"/>
  <c r="E2420" i="1"/>
  <c r="E2419" i="1"/>
  <c r="E2418" i="1"/>
  <c r="E2417" i="1"/>
  <c r="E2416" i="1"/>
  <c r="E2415" i="1"/>
  <c r="E2414" i="1"/>
  <c r="E2413" i="1"/>
  <c r="E2412" i="1"/>
  <c r="E2411" i="1"/>
  <c r="E2410" i="1"/>
  <c r="E2409" i="1"/>
  <c r="E2408" i="1"/>
  <c r="E2407" i="1"/>
  <c r="E2406" i="1"/>
  <c r="E2405" i="1"/>
  <c r="E2404" i="1"/>
  <c r="E2403" i="1"/>
  <c r="E2402" i="1"/>
  <c r="E2401" i="1"/>
  <c r="E2400" i="1"/>
  <c r="E2399" i="1"/>
  <c r="E2398" i="1"/>
  <c r="E2397" i="1"/>
  <c r="E2396" i="1"/>
  <c r="E2395" i="1"/>
  <c r="E2394" i="1"/>
  <c r="E2393" i="1"/>
  <c r="E2392" i="1"/>
  <c r="E2391" i="1"/>
  <c r="E2390" i="1"/>
  <c r="E2389" i="1"/>
  <c r="E2388" i="1"/>
  <c r="E2387" i="1"/>
  <c r="E2386" i="1"/>
  <c r="E2385" i="1"/>
  <c r="E2384" i="1"/>
  <c r="E2383" i="1"/>
  <c r="E2382" i="1"/>
  <c r="E2381" i="1"/>
  <c r="E2380" i="1"/>
  <c r="E2379" i="1"/>
  <c r="E2378" i="1"/>
  <c r="E2377" i="1"/>
  <c r="E2376" i="1"/>
  <c r="E2375" i="1"/>
  <c r="E2374" i="1"/>
  <c r="E2373" i="1"/>
  <c r="E2372" i="1"/>
  <c r="E2371" i="1"/>
  <c r="E2370" i="1"/>
  <c r="E2369" i="1"/>
  <c r="E2368" i="1"/>
  <c r="E2367" i="1"/>
  <c r="E2366" i="1"/>
  <c r="E2365" i="1"/>
  <c r="E2364" i="1"/>
  <c r="E2363" i="1"/>
  <c r="E2362" i="1"/>
  <c r="E2361" i="1"/>
  <c r="E2360" i="1"/>
  <c r="E2359" i="1"/>
  <c r="E2358" i="1"/>
  <c r="E2357" i="1"/>
  <c r="E2356" i="1"/>
  <c r="E2355" i="1"/>
  <c r="E2354" i="1"/>
  <c r="E2353" i="1"/>
  <c r="E2352" i="1"/>
  <c r="E2351" i="1"/>
  <c r="E2350" i="1"/>
  <c r="E2349" i="1"/>
  <c r="E2348" i="1"/>
  <c r="E2347" i="1"/>
  <c r="E2346" i="1"/>
  <c r="E2345" i="1"/>
  <c r="E2344" i="1"/>
  <c r="E2343" i="1"/>
  <c r="E2342" i="1"/>
  <c r="E2341" i="1"/>
  <c r="E2340" i="1"/>
  <c r="E2339" i="1"/>
  <c r="E2338" i="1"/>
  <c r="E2337" i="1"/>
  <c r="E2336" i="1"/>
  <c r="E2335" i="1"/>
  <c r="E2334" i="1"/>
  <c r="E2333" i="1"/>
  <c r="E2332" i="1"/>
  <c r="E2331" i="1"/>
  <c r="E2330" i="1"/>
  <c r="E2329" i="1"/>
  <c r="E2328" i="1"/>
  <c r="E2327" i="1"/>
  <c r="E2326" i="1"/>
  <c r="E2325" i="1"/>
  <c r="E2324" i="1"/>
  <c r="E2323" i="1"/>
  <c r="E2322" i="1"/>
  <c r="E2321" i="1"/>
  <c r="E2320" i="1"/>
  <c r="E2319" i="1"/>
  <c r="E2318" i="1"/>
  <c r="E2317" i="1"/>
  <c r="E2316" i="1"/>
  <c r="E2315" i="1"/>
  <c r="E2314" i="1"/>
  <c r="E2313" i="1"/>
  <c r="E2312" i="1"/>
  <c r="E2311" i="1"/>
  <c r="E2310" i="1"/>
  <c r="E2309" i="1"/>
  <c r="E2308" i="1"/>
  <c r="E2307" i="1"/>
  <c r="E2306" i="1"/>
  <c r="E2305" i="1"/>
  <c r="E2304" i="1"/>
  <c r="E2303" i="1"/>
  <c r="E2302" i="1"/>
  <c r="E2301" i="1"/>
  <c r="E2300" i="1"/>
  <c r="E2299" i="1"/>
  <c r="E2298" i="1"/>
  <c r="E2297" i="1"/>
  <c r="E2296" i="1"/>
  <c r="E2295" i="1"/>
  <c r="E2294" i="1"/>
  <c r="E2293" i="1"/>
  <c r="E2292" i="1"/>
  <c r="E2291" i="1"/>
  <c r="E2290" i="1"/>
  <c r="E2289" i="1"/>
  <c r="E2288" i="1"/>
  <c r="E2287" i="1"/>
  <c r="E2286" i="1"/>
  <c r="E2285" i="1"/>
  <c r="E2284" i="1"/>
  <c r="E2283" i="1"/>
  <c r="E2282" i="1"/>
  <c r="E2281" i="1"/>
  <c r="E2280" i="1"/>
  <c r="E2279" i="1"/>
  <c r="E2278" i="1"/>
  <c r="E2277" i="1"/>
  <c r="E2276" i="1"/>
  <c r="E2275" i="1"/>
  <c r="E2274" i="1"/>
  <c r="E2273" i="1"/>
  <c r="E2272" i="1"/>
  <c r="E2271" i="1"/>
  <c r="E2270" i="1"/>
  <c r="E2269" i="1"/>
  <c r="E2268" i="1"/>
  <c r="E2267" i="1"/>
  <c r="E2266" i="1"/>
  <c r="E2265" i="1"/>
  <c r="E2264" i="1"/>
  <c r="E2263" i="1"/>
  <c r="E2262" i="1"/>
  <c r="E2261" i="1"/>
  <c r="E2260" i="1"/>
  <c r="E2259" i="1"/>
  <c r="E2258" i="1"/>
  <c r="E2257" i="1"/>
  <c r="E2256" i="1"/>
  <c r="E2255" i="1"/>
  <c r="E2254" i="1"/>
  <c r="E2253" i="1"/>
  <c r="E2252" i="1"/>
  <c r="E2251" i="1"/>
  <c r="E2250" i="1"/>
  <c r="E2249" i="1"/>
  <c r="E2248" i="1"/>
  <c r="E2247" i="1"/>
  <c r="E2246" i="1"/>
  <c r="E2245" i="1"/>
  <c r="E2244" i="1"/>
  <c r="E2243" i="1"/>
  <c r="E2242" i="1"/>
  <c r="E2241" i="1"/>
  <c r="E2240" i="1"/>
  <c r="E2239" i="1"/>
  <c r="E2238" i="1"/>
  <c r="E2237" i="1"/>
  <c r="E2236" i="1"/>
  <c r="E2235" i="1"/>
  <c r="E2234" i="1"/>
  <c r="E2233" i="1"/>
  <c r="E2232" i="1"/>
  <c r="E2231" i="1"/>
  <c r="E2230" i="1"/>
  <c r="E2229" i="1"/>
  <c r="E2228" i="1"/>
  <c r="E2227" i="1"/>
  <c r="E2226" i="1"/>
  <c r="E2225" i="1"/>
  <c r="E2224" i="1"/>
  <c r="E2223" i="1"/>
  <c r="E2222" i="1"/>
  <c r="E2221" i="1"/>
  <c r="E2220" i="1"/>
  <c r="E2219" i="1"/>
  <c r="E2218" i="1"/>
  <c r="E2217" i="1"/>
  <c r="E2216" i="1"/>
  <c r="E2215" i="1"/>
  <c r="E2214" i="1"/>
  <c r="E2213" i="1"/>
  <c r="E2212" i="1"/>
  <c r="E2211" i="1"/>
  <c r="E2210" i="1"/>
  <c r="E2209" i="1"/>
  <c r="E2208" i="1"/>
  <c r="E2207" i="1"/>
  <c r="E2206" i="1"/>
  <c r="E2205" i="1"/>
  <c r="E2204" i="1"/>
  <c r="E2203" i="1"/>
  <c r="E2202" i="1"/>
  <c r="E2201" i="1"/>
  <c r="E2200" i="1"/>
  <c r="E2199" i="1"/>
  <c r="E2198" i="1"/>
  <c r="E2197" i="1"/>
  <c r="E2196" i="1"/>
  <c r="E2195" i="1"/>
  <c r="E2194" i="1"/>
  <c r="E2193" i="1"/>
  <c r="E2192" i="1"/>
  <c r="E2191" i="1"/>
  <c r="E2190" i="1"/>
  <c r="E2189" i="1"/>
  <c r="E2188" i="1"/>
  <c r="E2187" i="1"/>
  <c r="E2186" i="1"/>
  <c r="E2185" i="1"/>
  <c r="E2184" i="1"/>
  <c r="E2183" i="1"/>
  <c r="E2182" i="1"/>
  <c r="E2181" i="1"/>
  <c r="E2180" i="1"/>
  <c r="E2179" i="1"/>
  <c r="E2178" i="1"/>
  <c r="E2177" i="1"/>
  <c r="E2176" i="1"/>
  <c r="E2175" i="1"/>
  <c r="E2174" i="1"/>
  <c r="E2173" i="1"/>
  <c r="E2172" i="1"/>
  <c r="E2171" i="1"/>
  <c r="E2170" i="1"/>
  <c r="E2169" i="1"/>
  <c r="E2168" i="1"/>
  <c r="E2167" i="1"/>
  <c r="E2166" i="1"/>
  <c r="E2165" i="1"/>
  <c r="E2164" i="1"/>
  <c r="E2163" i="1"/>
  <c r="E2162" i="1"/>
  <c r="E2161" i="1"/>
  <c r="E2160" i="1"/>
  <c r="E2159" i="1"/>
  <c r="E2158" i="1"/>
  <c r="E2157" i="1"/>
  <c r="E2156" i="1"/>
  <c r="E2155" i="1"/>
  <c r="E2154" i="1"/>
  <c r="E2153" i="1"/>
  <c r="E2152" i="1"/>
  <c r="E2151" i="1"/>
  <c r="E2150" i="1"/>
  <c r="E2149" i="1"/>
  <c r="E2148" i="1"/>
  <c r="E2147" i="1"/>
  <c r="E2146" i="1"/>
  <c r="E2145" i="1"/>
  <c r="E2144" i="1"/>
  <c r="E2143" i="1"/>
  <c r="E2142" i="1"/>
  <c r="E2141" i="1"/>
  <c r="E2140" i="1"/>
  <c r="E2139" i="1"/>
  <c r="E2138" i="1"/>
  <c r="E2137" i="1"/>
  <c r="E2136" i="1"/>
  <c r="E2135" i="1"/>
  <c r="E2134" i="1"/>
  <c r="E2133" i="1"/>
  <c r="E2132" i="1"/>
  <c r="E2131" i="1"/>
  <c r="E2130" i="1"/>
  <c r="E2129" i="1"/>
  <c r="E2128" i="1"/>
  <c r="E2127" i="1"/>
  <c r="E2126" i="1"/>
  <c r="E2125" i="1"/>
  <c r="E2124" i="1"/>
  <c r="E2123" i="1"/>
  <c r="E2122" i="1"/>
  <c r="E2121" i="1"/>
  <c r="E2120" i="1"/>
  <c r="E2119" i="1"/>
  <c r="E2118" i="1"/>
  <c r="E2117" i="1"/>
  <c r="E2116" i="1"/>
  <c r="E2115" i="1"/>
  <c r="E2114" i="1"/>
  <c r="E2113" i="1"/>
  <c r="E2112" i="1"/>
  <c r="E2111" i="1"/>
  <c r="E2110" i="1"/>
  <c r="E2109" i="1"/>
  <c r="E2108" i="1"/>
  <c r="E2107" i="1"/>
  <c r="E2106" i="1"/>
  <c r="E2105" i="1"/>
  <c r="E2104" i="1"/>
  <c r="E2103" i="1"/>
  <c r="E2102" i="1"/>
  <c r="E2101" i="1"/>
  <c r="E2100" i="1"/>
  <c r="E2099" i="1"/>
  <c r="E2098" i="1"/>
  <c r="E2097" i="1"/>
  <c r="E2096" i="1"/>
  <c r="E2095" i="1"/>
  <c r="E2094" i="1"/>
  <c r="E2093" i="1"/>
  <c r="E2092" i="1"/>
  <c r="E2091" i="1"/>
  <c r="E2090" i="1"/>
  <c r="E2089" i="1"/>
  <c r="E2088" i="1"/>
  <c r="E2087" i="1"/>
  <c r="E2086" i="1"/>
  <c r="E2085" i="1"/>
  <c r="E2084" i="1"/>
  <c r="E2083" i="1"/>
  <c r="E2082" i="1"/>
  <c r="E2081" i="1"/>
  <c r="E2080" i="1"/>
  <c r="E2079" i="1"/>
  <c r="E2078" i="1"/>
  <c r="E2077" i="1"/>
  <c r="E2076" i="1"/>
  <c r="E2075" i="1"/>
  <c r="E2074" i="1"/>
  <c r="E2073" i="1"/>
  <c r="E2072" i="1"/>
  <c r="E2071" i="1"/>
  <c r="E2070" i="1"/>
  <c r="E2069" i="1"/>
  <c r="E2068" i="1"/>
  <c r="E2067" i="1"/>
  <c r="E2066" i="1"/>
  <c r="E2065" i="1"/>
  <c r="E2064" i="1"/>
  <c r="E2063" i="1"/>
  <c r="E2062" i="1"/>
  <c r="E2061" i="1"/>
  <c r="E2060" i="1"/>
  <c r="E2059" i="1"/>
  <c r="E2058" i="1"/>
  <c r="E2057" i="1"/>
  <c r="E2056" i="1"/>
  <c r="E2055" i="1"/>
  <c r="E2054" i="1"/>
  <c r="E2053" i="1"/>
  <c r="E2052" i="1"/>
  <c r="E2051" i="1"/>
  <c r="E2050" i="1"/>
  <c r="E2049" i="1"/>
  <c r="E2048" i="1"/>
  <c r="E2047" i="1"/>
  <c r="E2046" i="1"/>
  <c r="E2045" i="1"/>
  <c r="E2044" i="1"/>
  <c r="E2043" i="1"/>
  <c r="E2042" i="1"/>
  <c r="E2041" i="1"/>
  <c r="E2040" i="1"/>
  <c r="E2039" i="1"/>
  <c r="E2038" i="1"/>
  <c r="E2037" i="1"/>
  <c r="E2036" i="1"/>
  <c r="E2035" i="1"/>
  <c r="E2034" i="1"/>
  <c r="E2033" i="1"/>
  <c r="E2032" i="1"/>
  <c r="E2031" i="1"/>
  <c r="E2030" i="1"/>
  <c r="E2029" i="1"/>
  <c r="E2028" i="1"/>
  <c r="E2027" i="1"/>
  <c r="E2026" i="1"/>
  <c r="E2025" i="1"/>
  <c r="E2024" i="1"/>
  <c r="E2023" i="1"/>
  <c r="E2022" i="1"/>
  <c r="E2021" i="1"/>
  <c r="E2020" i="1"/>
  <c r="E2019" i="1"/>
  <c r="E2018" i="1"/>
  <c r="E2017" i="1"/>
  <c r="E2016" i="1"/>
  <c r="E2015" i="1"/>
  <c r="E2014" i="1"/>
  <c r="E2013" i="1"/>
  <c r="E2012" i="1"/>
  <c r="E2011" i="1"/>
  <c r="E2010" i="1"/>
  <c r="E2009" i="1"/>
  <c r="E2008" i="1"/>
  <c r="E2007" i="1"/>
  <c r="E2006" i="1"/>
  <c r="E2005" i="1"/>
  <c r="E2004" i="1"/>
  <c r="E2003" i="1"/>
  <c r="E2002" i="1"/>
  <c r="E2001" i="1"/>
  <c r="E2000" i="1"/>
  <c r="E1999" i="1"/>
  <c r="E1998" i="1"/>
  <c r="E1997" i="1"/>
  <c r="E1996" i="1"/>
  <c r="E1995" i="1"/>
  <c r="E1994" i="1"/>
  <c r="E1993" i="1"/>
  <c r="E1992" i="1"/>
  <c r="E1991" i="1"/>
  <c r="E1990" i="1"/>
  <c r="E1989" i="1"/>
  <c r="E1988" i="1"/>
  <c r="E1987" i="1"/>
  <c r="E1986" i="1"/>
  <c r="E1985" i="1"/>
  <c r="E1984" i="1"/>
  <c r="E1983" i="1"/>
  <c r="E1982" i="1"/>
  <c r="E1981" i="1"/>
  <c r="E1980" i="1"/>
  <c r="E1979" i="1"/>
  <c r="E1978" i="1"/>
  <c r="E1977" i="1"/>
  <c r="E1976" i="1"/>
  <c r="E1975" i="1"/>
  <c r="E1974" i="1"/>
  <c r="E1973" i="1"/>
  <c r="E1972" i="1"/>
  <c r="E1971" i="1"/>
  <c r="E1970" i="1"/>
  <c r="E1969" i="1"/>
  <c r="E1968" i="1"/>
  <c r="E1967" i="1"/>
  <c r="E1966" i="1"/>
  <c r="E1965" i="1"/>
  <c r="E1964" i="1"/>
  <c r="E1963" i="1"/>
  <c r="E1962" i="1"/>
  <c r="E1961" i="1"/>
  <c r="E1960" i="1"/>
  <c r="E1959" i="1"/>
  <c r="E1958" i="1"/>
  <c r="E1957" i="1"/>
  <c r="E1956" i="1"/>
  <c r="E1955" i="1"/>
  <c r="E1954" i="1"/>
  <c r="E1953" i="1"/>
  <c r="E1952" i="1"/>
  <c r="E1951" i="1"/>
  <c r="E1950" i="1"/>
  <c r="E1949" i="1"/>
  <c r="E1948" i="1"/>
  <c r="E1947" i="1"/>
  <c r="E1946" i="1"/>
  <c r="E1945" i="1"/>
  <c r="E1944" i="1"/>
  <c r="E1943" i="1"/>
  <c r="E1942" i="1"/>
  <c r="E1941" i="1"/>
  <c r="E1940" i="1"/>
  <c r="E1939" i="1"/>
  <c r="E1938" i="1"/>
  <c r="E1937" i="1"/>
  <c r="E1936" i="1"/>
  <c r="E1935" i="1"/>
  <c r="E1934" i="1"/>
  <c r="E1933" i="1"/>
  <c r="E1932" i="1"/>
  <c r="E1931" i="1"/>
  <c r="E1930" i="1"/>
  <c r="E1929" i="1"/>
  <c r="E1928" i="1"/>
  <c r="E1927" i="1"/>
  <c r="E1926" i="1"/>
  <c r="E1925" i="1"/>
  <c r="E1924" i="1"/>
  <c r="E1923" i="1"/>
  <c r="E1922" i="1"/>
  <c r="E1921" i="1"/>
  <c r="E1920" i="1"/>
  <c r="E1919" i="1"/>
  <c r="E1918" i="1"/>
  <c r="E1917" i="1"/>
  <c r="E1916" i="1"/>
  <c r="E1915" i="1"/>
  <c r="E1914" i="1"/>
  <c r="E1913" i="1"/>
  <c r="E1912" i="1"/>
  <c r="E1911" i="1"/>
  <c r="E1910" i="1"/>
  <c r="E1909" i="1"/>
  <c r="E1908" i="1"/>
  <c r="E1907" i="1"/>
  <c r="E1906" i="1"/>
  <c r="E1905" i="1"/>
  <c r="E1904" i="1"/>
  <c r="E1903" i="1"/>
  <c r="E1902" i="1"/>
  <c r="E1901" i="1"/>
  <c r="E1900" i="1"/>
  <c r="E1899" i="1"/>
  <c r="E1898" i="1"/>
  <c r="E1897" i="1"/>
  <c r="E1896" i="1"/>
  <c r="E1895" i="1"/>
  <c r="E1894" i="1"/>
  <c r="E1893" i="1"/>
  <c r="E1892" i="1"/>
  <c r="E1891" i="1"/>
  <c r="E1890" i="1"/>
  <c r="E1889" i="1"/>
  <c r="E1888" i="1"/>
  <c r="E1887" i="1"/>
  <c r="E1886" i="1"/>
  <c r="E1885" i="1"/>
  <c r="E1884" i="1"/>
  <c r="E1883" i="1"/>
  <c r="E1882" i="1"/>
  <c r="E1881" i="1"/>
  <c r="E1880" i="1"/>
  <c r="E1879" i="1"/>
  <c r="E1878" i="1"/>
  <c r="E1877" i="1"/>
  <c r="E1876" i="1"/>
  <c r="E1875" i="1"/>
  <c r="E1874" i="1"/>
  <c r="E1873" i="1"/>
  <c r="E1872" i="1"/>
  <c r="E1871" i="1"/>
  <c r="E1870" i="1"/>
  <c r="E1869" i="1"/>
  <c r="E1868" i="1"/>
  <c r="E1867" i="1"/>
  <c r="E1866" i="1"/>
  <c r="E1865" i="1"/>
  <c r="E1864" i="1"/>
  <c r="E1863" i="1"/>
  <c r="E1862" i="1"/>
  <c r="E1861" i="1"/>
  <c r="E1860" i="1"/>
  <c r="E1859" i="1"/>
  <c r="E1858" i="1"/>
  <c r="E1857" i="1"/>
  <c r="E1856" i="1"/>
  <c r="E1855" i="1"/>
  <c r="E1854" i="1"/>
  <c r="E1853" i="1"/>
  <c r="E1852" i="1"/>
  <c r="E1851" i="1"/>
  <c r="E1850" i="1"/>
  <c r="E1849" i="1"/>
  <c r="E1848" i="1"/>
  <c r="E1847" i="1"/>
  <c r="E1846" i="1"/>
  <c r="E1845" i="1"/>
  <c r="E1844" i="1"/>
  <c r="E1843" i="1"/>
  <c r="E1842" i="1"/>
  <c r="E1841" i="1"/>
  <c r="E1840" i="1"/>
  <c r="E1839" i="1"/>
  <c r="E1838" i="1"/>
  <c r="E1837" i="1"/>
  <c r="E1836" i="1"/>
  <c r="E1835" i="1"/>
  <c r="E1834" i="1"/>
  <c r="E1833" i="1"/>
  <c r="E1832" i="1"/>
  <c r="E1831" i="1"/>
  <c r="E1830" i="1"/>
  <c r="E1829" i="1"/>
  <c r="E1828" i="1"/>
  <c r="E1827" i="1"/>
  <c r="E1826" i="1"/>
  <c r="E1825" i="1"/>
  <c r="E1824" i="1"/>
  <c r="E1823" i="1"/>
  <c r="E1822" i="1"/>
  <c r="E1821" i="1"/>
  <c r="E1820" i="1"/>
  <c r="E1819" i="1"/>
  <c r="E1818" i="1"/>
  <c r="E1817" i="1"/>
  <c r="E1816" i="1"/>
  <c r="E1815" i="1"/>
  <c r="E1814" i="1"/>
  <c r="E1813" i="1"/>
  <c r="E1812" i="1"/>
  <c r="E1811" i="1"/>
  <c r="E1810" i="1"/>
  <c r="E1809" i="1"/>
  <c r="E1808" i="1"/>
  <c r="E1807" i="1"/>
  <c r="E1806" i="1"/>
  <c r="E1805" i="1"/>
  <c r="E1804" i="1"/>
  <c r="E1803" i="1"/>
  <c r="E1802" i="1"/>
  <c r="E1801" i="1"/>
  <c r="E1800" i="1"/>
  <c r="E1799" i="1"/>
  <c r="E1798" i="1"/>
  <c r="E1797" i="1"/>
  <c r="E1796" i="1"/>
  <c r="E1795" i="1"/>
  <c r="E1794" i="1"/>
  <c r="E1793" i="1"/>
  <c r="E1792" i="1"/>
  <c r="E1791" i="1"/>
  <c r="E1790" i="1"/>
  <c r="E1789" i="1"/>
  <c r="E1788" i="1"/>
  <c r="E1787" i="1"/>
  <c r="E1786" i="1"/>
  <c r="E1785" i="1"/>
  <c r="E1784" i="1"/>
  <c r="E1783" i="1"/>
  <c r="E1782" i="1"/>
  <c r="E1781" i="1"/>
  <c r="E1780" i="1"/>
  <c r="E1779" i="1"/>
  <c r="E1778" i="1"/>
  <c r="E1777" i="1"/>
  <c r="E1776" i="1"/>
  <c r="E1775" i="1"/>
  <c r="E1774" i="1"/>
  <c r="E1773" i="1"/>
  <c r="E1772" i="1"/>
  <c r="E1771" i="1"/>
  <c r="E1770" i="1"/>
  <c r="E1769" i="1"/>
  <c r="E1768" i="1"/>
  <c r="E1767" i="1"/>
  <c r="E1766" i="1"/>
  <c r="E1765" i="1"/>
  <c r="E1764" i="1"/>
  <c r="E1763" i="1"/>
  <c r="E1762" i="1"/>
  <c r="E1761" i="1"/>
  <c r="E1760" i="1"/>
  <c r="E1759" i="1"/>
  <c r="E1758" i="1"/>
  <c r="E1757" i="1"/>
  <c r="E1756" i="1"/>
  <c r="E1755" i="1"/>
  <c r="E1754" i="1"/>
  <c r="E1753" i="1"/>
  <c r="E1752" i="1"/>
  <c r="E1751" i="1"/>
  <c r="E1750" i="1"/>
  <c r="E1749" i="1"/>
  <c r="E1748" i="1"/>
  <c r="E1747" i="1"/>
  <c r="E1746" i="1"/>
  <c r="E1745" i="1"/>
  <c r="E1744" i="1"/>
  <c r="E1743" i="1"/>
  <c r="E1742" i="1"/>
  <c r="E1741" i="1"/>
  <c r="E1740" i="1"/>
  <c r="E1739" i="1"/>
  <c r="E1738" i="1"/>
  <c r="E1737" i="1"/>
  <c r="E1736" i="1"/>
  <c r="E1735" i="1"/>
  <c r="E1734" i="1"/>
  <c r="E1733" i="1"/>
  <c r="E1732" i="1"/>
  <c r="E1731" i="1"/>
  <c r="E1730" i="1"/>
  <c r="E1729" i="1"/>
  <c r="E1728" i="1"/>
  <c r="E1727" i="1"/>
  <c r="E1726" i="1"/>
  <c r="E1725" i="1"/>
  <c r="E1724" i="1"/>
  <c r="E1723" i="1"/>
  <c r="E1722" i="1"/>
  <c r="E1721" i="1"/>
  <c r="E1720" i="1"/>
  <c r="E1719" i="1"/>
  <c r="E1718" i="1"/>
  <c r="E1717" i="1"/>
  <c r="E1716" i="1"/>
  <c r="E1715" i="1"/>
  <c r="E1714" i="1"/>
  <c r="E1713" i="1"/>
  <c r="E1712" i="1"/>
  <c r="E1711" i="1"/>
  <c r="E1710" i="1"/>
  <c r="E1709" i="1"/>
  <c r="E1708" i="1"/>
  <c r="E1707" i="1"/>
  <c r="E1706" i="1"/>
  <c r="E1705" i="1"/>
  <c r="E1704" i="1"/>
  <c r="E1703" i="1"/>
  <c r="E1702" i="1"/>
  <c r="E1701" i="1"/>
  <c r="E1700" i="1"/>
  <c r="E1699" i="1"/>
  <c r="E1698" i="1"/>
  <c r="E1697" i="1"/>
  <c r="E1696" i="1"/>
  <c r="E1695" i="1"/>
  <c r="E1694" i="1"/>
  <c r="E1693" i="1"/>
  <c r="E1692" i="1"/>
  <c r="E1691" i="1"/>
  <c r="E1690" i="1"/>
  <c r="E1689" i="1"/>
  <c r="E1688" i="1"/>
  <c r="E1687" i="1"/>
  <c r="E1686" i="1"/>
  <c r="E1685" i="1"/>
  <c r="E1684" i="1"/>
  <c r="E1683" i="1"/>
  <c r="E1682" i="1"/>
  <c r="E1681" i="1"/>
  <c r="E1680" i="1"/>
  <c r="E1679" i="1"/>
  <c r="E1678" i="1"/>
  <c r="E1677" i="1"/>
  <c r="E1676" i="1"/>
  <c r="E1675" i="1"/>
  <c r="E1674" i="1"/>
  <c r="E1673" i="1"/>
  <c r="E1672" i="1"/>
  <c r="E1671" i="1"/>
  <c r="E1670" i="1"/>
  <c r="E1669" i="1"/>
  <c r="E1668" i="1"/>
  <c r="E1667" i="1"/>
  <c r="E1666" i="1"/>
  <c r="E1665" i="1"/>
  <c r="E1664" i="1"/>
  <c r="E1663" i="1"/>
  <c r="E1662" i="1"/>
  <c r="E1661" i="1"/>
  <c r="E1660" i="1"/>
  <c r="E1659" i="1"/>
  <c r="E1658" i="1"/>
  <c r="E1657" i="1"/>
  <c r="E1656" i="1"/>
  <c r="E1655" i="1"/>
  <c r="E1654" i="1"/>
  <c r="E1653" i="1"/>
  <c r="E1652" i="1"/>
  <c r="E1651" i="1"/>
  <c r="E1650" i="1"/>
  <c r="E1649" i="1"/>
  <c r="E1648" i="1"/>
  <c r="E1647" i="1"/>
  <c r="E1646" i="1"/>
  <c r="E1645" i="1"/>
  <c r="E1644" i="1"/>
  <c r="E1643" i="1"/>
  <c r="E1642" i="1"/>
  <c r="E1641" i="1"/>
  <c r="E1640" i="1"/>
  <c r="E1639" i="1"/>
  <c r="E1638" i="1"/>
  <c r="E1637" i="1"/>
  <c r="E1636" i="1"/>
  <c r="E1635" i="1"/>
  <c r="E1634" i="1"/>
  <c r="E1633" i="1"/>
  <c r="E1632" i="1"/>
  <c r="E1631" i="1"/>
  <c r="E1630" i="1"/>
  <c r="E1629" i="1"/>
  <c r="E1628" i="1"/>
  <c r="E1627" i="1"/>
  <c r="E1626" i="1"/>
  <c r="E1625" i="1"/>
  <c r="E1624" i="1"/>
  <c r="E1623" i="1"/>
  <c r="E1622" i="1"/>
  <c r="E1621" i="1"/>
  <c r="E1620" i="1"/>
  <c r="E1619" i="1"/>
  <c r="E1618" i="1"/>
  <c r="E1617" i="1"/>
  <c r="E1616" i="1"/>
  <c r="E1615" i="1"/>
  <c r="E1614" i="1"/>
  <c r="E1613" i="1"/>
  <c r="E1612" i="1"/>
  <c r="E1611" i="1"/>
  <c r="E1610" i="1"/>
  <c r="E1609" i="1"/>
  <c r="E1608" i="1"/>
  <c r="E1607" i="1"/>
  <c r="E1606" i="1"/>
  <c r="E1605" i="1"/>
  <c r="E1604" i="1"/>
  <c r="E1603" i="1"/>
  <c r="E1602" i="1"/>
  <c r="E1601" i="1"/>
  <c r="E1600" i="1"/>
  <c r="E1599" i="1"/>
  <c r="E1598" i="1"/>
  <c r="E1597" i="1"/>
  <c r="E1596" i="1"/>
  <c r="E1595" i="1"/>
  <c r="E1594" i="1"/>
  <c r="E1593" i="1"/>
  <c r="E1592" i="1"/>
  <c r="E1591" i="1"/>
  <c r="E1590" i="1"/>
  <c r="E1589" i="1"/>
  <c r="E1588" i="1"/>
  <c r="E1587" i="1"/>
  <c r="E1586" i="1"/>
  <c r="E1585" i="1"/>
  <c r="E1584" i="1"/>
  <c r="E1583" i="1"/>
  <c r="E1582" i="1"/>
  <c r="E1581" i="1"/>
  <c r="E1580" i="1"/>
  <c r="E1579" i="1"/>
  <c r="E1578" i="1"/>
  <c r="E1577" i="1"/>
  <c r="E1576" i="1"/>
  <c r="E1575" i="1"/>
  <c r="E1574" i="1"/>
  <c r="E1573" i="1"/>
  <c r="E1572" i="1"/>
  <c r="E1571" i="1"/>
  <c r="E1570" i="1"/>
  <c r="E1569" i="1"/>
  <c r="E1568" i="1"/>
  <c r="E1567" i="1"/>
  <c r="E1566" i="1"/>
  <c r="E1565" i="1"/>
  <c r="E1564" i="1"/>
  <c r="E1563" i="1"/>
  <c r="E1562" i="1"/>
  <c r="E1561" i="1"/>
  <c r="E1560" i="1"/>
  <c r="E1559" i="1"/>
  <c r="E1558" i="1"/>
  <c r="E1557" i="1"/>
  <c r="E1556" i="1"/>
  <c r="E1555" i="1"/>
  <c r="E1554" i="1"/>
  <c r="E1553" i="1"/>
  <c r="E1552" i="1"/>
  <c r="E1551" i="1"/>
  <c r="E1550" i="1"/>
  <c r="E1549" i="1"/>
  <c r="E1548" i="1"/>
  <c r="E1547" i="1"/>
  <c r="E1546" i="1"/>
  <c r="E1545" i="1"/>
  <c r="E1544" i="1"/>
  <c r="E1543" i="1"/>
  <c r="E1542" i="1"/>
  <c r="E1541" i="1"/>
  <c r="E1540" i="1"/>
  <c r="E1539" i="1"/>
  <c r="E1538" i="1"/>
  <c r="E1537" i="1"/>
  <c r="E1536" i="1"/>
  <c r="E1535" i="1"/>
  <c r="E1534" i="1"/>
  <c r="E1533" i="1"/>
  <c r="E1532" i="1"/>
  <c r="E1531" i="1"/>
  <c r="E1530" i="1"/>
  <c r="E1529" i="1"/>
  <c r="E1528" i="1"/>
  <c r="E1527" i="1"/>
  <c r="E1526" i="1"/>
  <c r="E1525" i="1"/>
  <c r="E1524" i="1"/>
  <c r="E1523" i="1"/>
  <c r="E1522" i="1"/>
  <c r="E1521" i="1"/>
  <c r="E1520" i="1"/>
  <c r="E1519" i="1"/>
  <c r="E1518" i="1"/>
  <c r="E1517" i="1"/>
  <c r="E1516" i="1"/>
  <c r="E1515" i="1"/>
  <c r="E1514" i="1"/>
  <c r="E1513" i="1"/>
  <c r="E1512" i="1"/>
  <c r="E1511" i="1"/>
  <c r="E1510" i="1"/>
  <c r="E1509" i="1"/>
  <c r="E1508" i="1"/>
  <c r="E1507" i="1"/>
  <c r="E1506" i="1"/>
  <c r="E1505" i="1"/>
  <c r="E1504" i="1"/>
  <c r="E1503" i="1"/>
  <c r="E1502" i="1"/>
  <c r="E1501" i="1"/>
  <c r="E1500" i="1"/>
  <c r="E1499" i="1"/>
  <c r="E1498" i="1"/>
  <c r="E1497" i="1"/>
  <c r="E1496" i="1"/>
  <c r="E1495" i="1"/>
  <c r="E1494" i="1"/>
  <c r="E1493" i="1"/>
  <c r="E1492" i="1"/>
  <c r="E1491" i="1"/>
  <c r="E1490" i="1"/>
  <c r="E1489" i="1"/>
  <c r="E1488" i="1"/>
  <c r="E1487" i="1"/>
  <c r="E1486" i="1"/>
  <c r="E1485" i="1"/>
  <c r="E1484" i="1"/>
  <c r="E1483" i="1"/>
  <c r="E1482" i="1"/>
  <c r="E1481" i="1"/>
  <c r="E1480" i="1"/>
  <c r="E1479" i="1"/>
  <c r="E1478" i="1"/>
  <c r="E1477" i="1"/>
  <c r="E1476" i="1"/>
  <c r="E1475" i="1"/>
  <c r="E1474" i="1"/>
  <c r="E1473" i="1"/>
  <c r="E1472" i="1"/>
  <c r="E1471" i="1"/>
  <c r="E1470" i="1"/>
  <c r="E1469" i="1"/>
  <c r="E1468" i="1"/>
  <c r="E1467" i="1"/>
  <c r="E1466" i="1"/>
  <c r="E1465" i="1"/>
  <c r="E1464" i="1"/>
  <c r="E1463" i="1"/>
  <c r="E1462" i="1"/>
  <c r="E1461" i="1"/>
  <c r="E1460" i="1"/>
  <c r="E1459" i="1"/>
  <c r="E1458" i="1"/>
  <c r="E1457" i="1"/>
  <c r="E1456" i="1"/>
  <c r="E1455" i="1"/>
  <c r="E1454" i="1"/>
  <c r="E1453" i="1"/>
  <c r="E1452" i="1"/>
  <c r="E1451" i="1"/>
  <c r="E1450" i="1"/>
  <c r="E1449" i="1"/>
  <c r="E1448" i="1"/>
  <c r="E1447" i="1"/>
  <c r="E1446" i="1"/>
  <c r="E1445" i="1"/>
  <c r="E1444" i="1"/>
  <c r="E1443" i="1"/>
  <c r="E1442" i="1"/>
  <c r="E1441" i="1"/>
  <c r="E1440" i="1"/>
  <c r="E1439" i="1"/>
  <c r="E1438" i="1"/>
  <c r="E1437" i="1"/>
  <c r="E1436" i="1"/>
  <c r="E1435" i="1"/>
  <c r="E1434" i="1"/>
  <c r="E1433" i="1"/>
  <c r="E1432" i="1"/>
  <c r="E1431" i="1"/>
  <c r="E1430" i="1"/>
  <c r="E1429" i="1"/>
  <c r="E1428" i="1"/>
  <c r="E1427" i="1"/>
  <c r="E1426" i="1"/>
  <c r="E1425" i="1"/>
  <c r="E1424" i="1"/>
  <c r="E1423" i="1"/>
  <c r="E1422" i="1"/>
  <c r="E1421" i="1"/>
  <c r="E1420" i="1"/>
  <c r="E1419" i="1"/>
  <c r="E1418" i="1"/>
  <c r="E1417" i="1"/>
  <c r="E1416" i="1"/>
  <c r="E1415" i="1"/>
  <c r="E1414" i="1"/>
  <c r="E1413" i="1"/>
  <c r="E1412" i="1"/>
  <c r="E1411" i="1"/>
  <c r="E1410" i="1"/>
  <c r="E1409" i="1"/>
  <c r="E1408" i="1"/>
  <c r="E1407" i="1"/>
  <c r="E1406" i="1"/>
  <c r="E1405" i="1"/>
  <c r="E1404" i="1"/>
  <c r="E1403" i="1"/>
  <c r="E1402" i="1"/>
  <c r="E1401" i="1"/>
  <c r="E1400" i="1"/>
  <c r="E1399" i="1"/>
  <c r="E1398" i="1"/>
  <c r="E1397" i="1"/>
  <c r="E1396" i="1"/>
  <c r="E1395" i="1"/>
  <c r="E1394" i="1"/>
  <c r="E1393" i="1"/>
  <c r="E1392" i="1"/>
  <c r="E1391" i="1"/>
  <c r="E1390" i="1"/>
  <c r="E1389" i="1"/>
  <c r="E1388" i="1"/>
  <c r="E1387" i="1"/>
  <c r="E1386" i="1"/>
  <c r="E1385" i="1"/>
  <c r="E1384" i="1"/>
  <c r="E1383" i="1"/>
  <c r="E1382" i="1"/>
  <c r="E1381" i="1"/>
  <c r="E1380" i="1"/>
  <c r="E1379" i="1"/>
  <c r="E1378" i="1"/>
  <c r="E1377" i="1"/>
  <c r="E1376" i="1"/>
  <c r="E1375" i="1"/>
  <c r="E1374" i="1"/>
  <c r="E1373" i="1"/>
  <c r="E1372" i="1"/>
  <c r="E1371" i="1"/>
  <c r="E1370" i="1"/>
  <c r="E1369" i="1"/>
  <c r="E1368" i="1"/>
  <c r="E1367" i="1"/>
  <c r="E1366" i="1"/>
  <c r="E1365" i="1"/>
  <c r="E1364" i="1"/>
  <c r="E1363" i="1"/>
  <c r="E1362" i="1"/>
  <c r="E1361" i="1"/>
  <c r="E1360" i="1"/>
  <c r="E1359" i="1"/>
  <c r="E1358" i="1"/>
  <c r="E1357" i="1"/>
  <c r="E1356" i="1"/>
  <c r="E1355" i="1"/>
  <c r="E1354" i="1"/>
  <c r="E1353" i="1"/>
  <c r="E1352" i="1"/>
  <c r="E1351" i="1"/>
  <c r="E1350" i="1"/>
  <c r="E1349" i="1"/>
  <c r="E1348" i="1"/>
  <c r="E1347" i="1"/>
  <c r="E1346" i="1"/>
  <c r="E1345" i="1"/>
  <c r="E1344" i="1"/>
  <c r="E1343" i="1"/>
  <c r="E1342" i="1"/>
  <c r="E1341" i="1"/>
  <c r="E1340" i="1"/>
  <c r="E1339" i="1"/>
  <c r="E1338" i="1"/>
  <c r="E1337" i="1"/>
  <c r="E1336" i="1"/>
  <c r="E1335" i="1"/>
  <c r="E1334" i="1"/>
  <c r="E1333" i="1"/>
  <c r="E1332" i="1"/>
  <c r="E1331" i="1"/>
  <c r="E1330" i="1"/>
  <c r="E1329" i="1"/>
  <c r="E1328" i="1"/>
  <c r="E1327" i="1"/>
  <c r="E1326" i="1"/>
  <c r="E1325" i="1"/>
  <c r="E1324" i="1"/>
  <c r="E1323" i="1"/>
  <c r="E1322" i="1"/>
  <c r="E1321" i="1"/>
  <c r="E1320" i="1"/>
  <c r="E1319" i="1"/>
  <c r="E1318" i="1"/>
  <c r="E1317" i="1"/>
  <c r="E1316" i="1"/>
  <c r="E1315" i="1"/>
  <c r="E1314" i="1"/>
  <c r="E1313" i="1"/>
  <c r="E1312" i="1"/>
  <c r="E1311" i="1"/>
  <c r="E1310" i="1"/>
  <c r="E1309" i="1"/>
  <c r="E1308" i="1"/>
  <c r="E1307" i="1"/>
  <c r="E1306" i="1"/>
  <c r="E1305" i="1"/>
  <c r="E1304" i="1"/>
  <c r="E1303" i="1"/>
  <c r="E1302" i="1"/>
  <c r="E1301" i="1"/>
  <c r="E1300" i="1"/>
  <c r="E1299" i="1"/>
  <c r="E1298" i="1"/>
  <c r="E1297" i="1"/>
  <c r="E1296" i="1"/>
  <c r="E1295" i="1"/>
  <c r="E1294" i="1"/>
  <c r="E1293" i="1"/>
  <c r="E1292" i="1"/>
  <c r="E1291" i="1"/>
  <c r="E1290" i="1"/>
  <c r="E1289" i="1"/>
  <c r="E1288" i="1"/>
  <c r="E1287" i="1"/>
  <c r="E1286" i="1"/>
  <c r="E1285" i="1"/>
  <c r="E1284" i="1"/>
  <c r="E1283" i="1"/>
  <c r="E1282" i="1"/>
  <c r="E1281" i="1"/>
  <c r="E1280" i="1"/>
  <c r="E1279" i="1"/>
  <c r="E1278" i="1"/>
  <c r="E1277" i="1"/>
  <c r="E1276" i="1"/>
  <c r="E1275" i="1"/>
  <c r="E1274" i="1"/>
  <c r="E1273" i="1"/>
  <c r="E1272" i="1"/>
  <c r="E1271" i="1"/>
  <c r="E1270" i="1"/>
  <c r="E1269" i="1"/>
  <c r="E1268" i="1"/>
  <c r="E1267" i="1"/>
  <c r="E1266" i="1"/>
  <c r="E1265" i="1"/>
  <c r="E1264" i="1"/>
  <c r="E1263" i="1"/>
  <c r="E1262" i="1"/>
  <c r="E1261" i="1"/>
  <c r="E1260" i="1"/>
  <c r="E1259" i="1"/>
  <c r="E1258" i="1"/>
  <c r="E1257" i="1"/>
  <c r="E1256" i="1"/>
  <c r="E1255" i="1"/>
  <c r="E1254" i="1"/>
  <c r="E1253" i="1"/>
  <c r="E1252" i="1"/>
  <c r="E1251" i="1"/>
  <c r="E1250" i="1"/>
  <c r="E1249" i="1"/>
  <c r="E1248" i="1"/>
  <c r="E1247" i="1"/>
  <c r="E1246" i="1"/>
  <c r="E1245" i="1"/>
  <c r="E1244" i="1"/>
  <c r="E1243" i="1"/>
  <c r="E1242" i="1"/>
  <c r="E1241" i="1"/>
  <c r="E1240" i="1"/>
  <c r="E1239" i="1"/>
  <c r="E1238" i="1"/>
  <c r="E1237" i="1"/>
  <c r="E1236" i="1"/>
  <c r="E1235" i="1"/>
  <c r="E1234" i="1"/>
  <c r="E1233" i="1"/>
  <c r="E1232" i="1"/>
  <c r="E1231" i="1"/>
  <c r="E1230" i="1"/>
  <c r="E1229" i="1"/>
  <c r="E1228" i="1"/>
  <c r="E1227" i="1"/>
  <c r="E1226" i="1"/>
  <c r="E1225" i="1"/>
  <c r="E1224" i="1"/>
  <c r="E1223" i="1"/>
  <c r="E1222" i="1"/>
  <c r="E1221" i="1"/>
  <c r="E1220" i="1"/>
  <c r="E1219" i="1"/>
  <c r="E1218" i="1"/>
  <c r="E1217" i="1"/>
  <c r="E1216" i="1"/>
  <c r="E1215" i="1"/>
  <c r="E1214" i="1"/>
  <c r="E1213" i="1"/>
  <c r="E1212" i="1"/>
  <c r="E1211" i="1"/>
  <c r="E1210" i="1"/>
  <c r="E1209" i="1"/>
  <c r="E1208" i="1"/>
  <c r="E1207" i="1"/>
  <c r="E1206" i="1"/>
  <c r="E1205" i="1"/>
  <c r="E1204" i="1"/>
  <c r="E1203" i="1"/>
  <c r="E1202" i="1"/>
  <c r="E1201" i="1"/>
  <c r="E1200" i="1"/>
  <c r="E1199" i="1"/>
  <c r="E1198" i="1"/>
  <c r="E1197" i="1"/>
  <c r="E1196" i="1"/>
  <c r="E1195" i="1"/>
  <c r="E1194" i="1"/>
  <c r="E1193" i="1"/>
  <c r="E1192" i="1"/>
  <c r="E1191" i="1"/>
  <c r="E1190" i="1"/>
  <c r="E1189" i="1"/>
  <c r="E1188" i="1"/>
  <c r="E1187" i="1"/>
  <c r="E1186" i="1"/>
  <c r="E1185" i="1"/>
  <c r="E1184" i="1"/>
  <c r="E1183" i="1"/>
  <c r="E1182" i="1"/>
  <c r="E1181" i="1"/>
  <c r="E1180" i="1"/>
  <c r="E1179" i="1"/>
  <c r="E1178" i="1"/>
  <c r="E1177" i="1"/>
  <c r="E1176" i="1"/>
  <c r="E1175" i="1"/>
  <c r="E1174" i="1"/>
  <c r="E1173" i="1"/>
  <c r="E1172" i="1"/>
  <c r="E1171" i="1"/>
  <c r="E1170" i="1"/>
  <c r="E1169" i="1"/>
  <c r="E1168" i="1"/>
  <c r="E1167" i="1"/>
  <c r="E1166" i="1"/>
  <c r="E1165" i="1"/>
  <c r="E1164" i="1"/>
  <c r="E1163" i="1"/>
  <c r="E1162" i="1"/>
  <c r="E1161" i="1"/>
  <c r="E1160" i="1"/>
  <c r="E1159" i="1"/>
  <c r="E1158" i="1"/>
  <c r="E1157" i="1"/>
  <c r="E1156" i="1"/>
  <c r="E1155" i="1"/>
  <c r="E1154" i="1"/>
  <c r="E1153" i="1"/>
  <c r="E1152" i="1"/>
  <c r="E1151" i="1"/>
  <c r="E1150" i="1"/>
  <c r="E1149" i="1"/>
  <c r="E1148" i="1"/>
  <c r="E1147" i="1"/>
  <c r="E1146" i="1"/>
  <c r="E1145" i="1"/>
  <c r="E1144" i="1"/>
  <c r="E1143" i="1"/>
  <c r="E1142" i="1"/>
  <c r="E1141" i="1"/>
  <c r="E1140" i="1"/>
  <c r="E1139" i="1"/>
  <c r="E1138" i="1"/>
  <c r="E1137" i="1"/>
  <c r="E1136" i="1"/>
  <c r="E1135" i="1"/>
  <c r="E1134" i="1"/>
  <c r="E1133" i="1"/>
  <c r="E1132" i="1"/>
  <c r="E1131" i="1"/>
  <c r="E1130" i="1"/>
  <c r="E1129" i="1"/>
  <c r="E1128" i="1"/>
  <c r="E1127" i="1"/>
  <c r="E1126" i="1"/>
  <c r="E1125" i="1"/>
  <c r="E1124" i="1"/>
  <c r="E1123" i="1"/>
  <c r="E1122" i="1"/>
  <c r="E1121" i="1"/>
  <c r="E1120" i="1"/>
  <c r="E1119" i="1"/>
  <c r="E1118" i="1"/>
  <c r="E1117" i="1"/>
  <c r="E1116" i="1"/>
  <c r="E1115" i="1"/>
  <c r="E1114" i="1"/>
  <c r="E1113" i="1"/>
  <c r="E1112" i="1"/>
  <c r="E1111" i="1"/>
  <c r="E1110" i="1"/>
  <c r="E1109" i="1"/>
  <c r="E1108" i="1"/>
  <c r="E1107" i="1"/>
  <c r="E1106" i="1"/>
  <c r="E1105" i="1"/>
  <c r="E1104" i="1"/>
  <c r="E1103" i="1"/>
  <c r="E1102" i="1"/>
  <c r="E1101" i="1"/>
  <c r="E1100" i="1"/>
  <c r="E1099" i="1"/>
  <c r="E1098" i="1"/>
  <c r="E1097" i="1"/>
  <c r="E1096" i="1"/>
  <c r="E1095" i="1"/>
  <c r="E1094" i="1"/>
  <c r="E1093" i="1"/>
  <c r="E1092" i="1"/>
  <c r="E1091" i="1"/>
  <c r="E1090" i="1"/>
  <c r="E1089" i="1"/>
  <c r="E1088" i="1"/>
  <c r="E1087" i="1"/>
  <c r="E1086" i="1"/>
  <c r="E1085" i="1"/>
  <c r="E1084" i="1"/>
  <c r="E1083" i="1"/>
  <c r="E1082" i="1"/>
  <c r="E1081" i="1"/>
  <c r="E1080" i="1"/>
  <c r="E1079" i="1"/>
  <c r="E1078" i="1"/>
  <c r="E1077" i="1"/>
  <c r="E1076" i="1"/>
  <c r="E1075" i="1"/>
  <c r="E1074" i="1"/>
  <c r="E1073" i="1"/>
  <c r="E1072" i="1"/>
  <c r="E1071" i="1"/>
  <c r="E1070" i="1"/>
  <c r="E1069" i="1"/>
  <c r="E1068" i="1"/>
  <c r="E1067" i="1"/>
  <c r="E1066" i="1"/>
  <c r="E1065" i="1"/>
  <c r="E1064" i="1"/>
  <c r="E1063" i="1"/>
  <c r="E1062" i="1"/>
  <c r="E1061" i="1"/>
  <c r="E1060" i="1"/>
  <c r="E1059" i="1"/>
  <c r="E1058" i="1"/>
  <c r="E1057" i="1"/>
  <c r="E1056" i="1"/>
  <c r="E1055" i="1"/>
  <c r="E1054" i="1"/>
  <c r="E1053" i="1"/>
  <c r="E1052" i="1"/>
  <c r="E1051" i="1"/>
  <c r="E1050" i="1"/>
  <c r="E1049" i="1"/>
  <c r="E1048" i="1"/>
  <c r="E1047" i="1"/>
  <c r="E1046" i="1"/>
  <c r="E1045" i="1"/>
  <c r="E1044" i="1"/>
  <c r="E1043" i="1"/>
  <c r="E1042" i="1"/>
  <c r="E1041" i="1"/>
  <c r="E1040" i="1"/>
  <c r="E1039" i="1"/>
  <c r="E1038" i="1"/>
  <c r="E1037" i="1"/>
  <c r="E1036" i="1"/>
  <c r="E1035" i="1"/>
  <c r="E1034" i="1"/>
  <c r="E1033" i="1"/>
  <c r="E1032" i="1"/>
  <c r="E1031" i="1"/>
  <c r="E1030" i="1"/>
  <c r="E1029" i="1"/>
  <c r="E1028" i="1"/>
  <c r="E1027" i="1"/>
  <c r="E1026" i="1"/>
  <c r="E1025" i="1"/>
  <c r="E1024" i="1"/>
  <c r="E1023" i="1"/>
  <c r="E1022" i="1"/>
  <c r="E1021" i="1"/>
  <c r="E1020" i="1"/>
  <c r="E1019" i="1"/>
  <c r="E1018" i="1"/>
  <c r="E1017" i="1"/>
  <c r="E1016" i="1"/>
  <c r="E1015" i="1"/>
  <c r="E1014" i="1"/>
  <c r="E1013" i="1"/>
  <c r="E1012" i="1"/>
  <c r="E1011" i="1"/>
  <c r="E1010" i="1"/>
  <c r="E1009" i="1"/>
  <c r="E1008" i="1"/>
  <c r="E1007" i="1"/>
  <c r="E1006" i="1"/>
  <c r="E1005" i="1"/>
  <c r="E1004" i="1"/>
  <c r="E1003" i="1"/>
  <c r="E1002" i="1"/>
  <c r="E1001" i="1"/>
  <c r="E1000" i="1"/>
  <c r="E999" i="1"/>
  <c r="E998" i="1"/>
  <c r="E997" i="1"/>
  <c r="E996" i="1"/>
  <c r="E995" i="1"/>
  <c r="E994" i="1"/>
  <c r="E993" i="1"/>
  <c r="E992" i="1"/>
  <c r="E991" i="1"/>
  <c r="E990" i="1"/>
  <c r="E989" i="1"/>
  <c r="E988" i="1"/>
  <c r="E987" i="1"/>
  <c r="E986" i="1"/>
  <c r="E985" i="1"/>
  <c r="E984" i="1"/>
  <c r="E983" i="1"/>
  <c r="E982" i="1"/>
  <c r="E981" i="1"/>
  <c r="E980" i="1"/>
  <c r="E979" i="1"/>
  <c r="E978" i="1"/>
  <c r="E977" i="1"/>
  <c r="E976" i="1"/>
  <c r="E975" i="1"/>
  <c r="E974" i="1"/>
  <c r="E973" i="1"/>
  <c r="E972" i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6" i="1"/>
  <c r="E945" i="1"/>
  <c r="E944" i="1"/>
  <c r="E943" i="1"/>
  <c r="E942" i="1"/>
  <c r="E941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C2824" i="1"/>
  <c r="D2824" i="1" s="1"/>
  <c r="C2823" i="1"/>
  <c r="D2823" i="1" s="1"/>
  <c r="C2822" i="1"/>
  <c r="D2822" i="1" s="1"/>
  <c r="C2821" i="1"/>
  <c r="D2821" i="1" s="1"/>
  <c r="C2820" i="1"/>
  <c r="D2820" i="1" s="1"/>
  <c r="C2819" i="1"/>
  <c r="D2819" i="1" s="1"/>
  <c r="C2818" i="1"/>
  <c r="D2818" i="1" s="1"/>
  <c r="C2817" i="1"/>
  <c r="D2817" i="1" s="1"/>
  <c r="C2816" i="1"/>
  <c r="D2816" i="1" s="1"/>
  <c r="C2815" i="1"/>
  <c r="D2815" i="1" s="1"/>
  <c r="C2814" i="1"/>
  <c r="D2814" i="1" s="1"/>
  <c r="C2813" i="1"/>
  <c r="D2813" i="1" s="1"/>
  <c r="C2812" i="1"/>
  <c r="D2812" i="1" s="1"/>
  <c r="C2811" i="1"/>
  <c r="D2811" i="1" s="1"/>
  <c r="C2810" i="1"/>
  <c r="D2810" i="1" s="1"/>
  <c r="C2809" i="1"/>
  <c r="D2809" i="1" s="1"/>
  <c r="C2808" i="1"/>
  <c r="D2808" i="1" s="1"/>
  <c r="C2807" i="1"/>
  <c r="D2807" i="1" s="1"/>
  <c r="C2806" i="1"/>
  <c r="D2806" i="1" s="1"/>
  <c r="C2805" i="1"/>
  <c r="D2805" i="1" s="1"/>
  <c r="C2804" i="1"/>
  <c r="D2804" i="1" s="1"/>
  <c r="C2803" i="1"/>
  <c r="D2803" i="1" s="1"/>
  <c r="C2802" i="1"/>
  <c r="D2802" i="1" s="1"/>
  <c r="C2801" i="1"/>
  <c r="D2801" i="1" s="1"/>
  <c r="C2800" i="1"/>
  <c r="D2800" i="1" s="1"/>
  <c r="C2799" i="1"/>
  <c r="D2799" i="1" s="1"/>
  <c r="C2798" i="1"/>
  <c r="D2798" i="1" s="1"/>
  <c r="C2797" i="1"/>
  <c r="D2797" i="1" s="1"/>
  <c r="C2796" i="1"/>
  <c r="D2796" i="1" s="1"/>
  <c r="C2795" i="1"/>
  <c r="D2795" i="1" s="1"/>
  <c r="C2794" i="1"/>
  <c r="D2794" i="1" s="1"/>
  <c r="C2793" i="1"/>
  <c r="D2793" i="1" s="1"/>
  <c r="C2792" i="1"/>
  <c r="D2792" i="1" s="1"/>
  <c r="C2791" i="1"/>
  <c r="D2791" i="1" s="1"/>
  <c r="C2790" i="1"/>
  <c r="D2790" i="1" s="1"/>
  <c r="C2789" i="1"/>
  <c r="D2789" i="1" s="1"/>
  <c r="C2788" i="1"/>
  <c r="D2788" i="1" s="1"/>
  <c r="C2787" i="1"/>
  <c r="D2787" i="1" s="1"/>
  <c r="C2786" i="1"/>
  <c r="D2786" i="1" s="1"/>
  <c r="C2785" i="1"/>
  <c r="D2785" i="1" s="1"/>
  <c r="C2784" i="1"/>
  <c r="D2784" i="1" s="1"/>
  <c r="C2783" i="1"/>
  <c r="D2783" i="1" s="1"/>
  <c r="C2782" i="1"/>
  <c r="D2782" i="1" s="1"/>
  <c r="C2781" i="1"/>
  <c r="D2781" i="1" s="1"/>
  <c r="C2780" i="1"/>
  <c r="D2780" i="1" s="1"/>
  <c r="C2779" i="1"/>
  <c r="D2779" i="1" s="1"/>
  <c r="C2778" i="1"/>
  <c r="D2778" i="1" s="1"/>
  <c r="C2777" i="1"/>
  <c r="D2777" i="1" s="1"/>
  <c r="C2776" i="1"/>
  <c r="D2776" i="1" s="1"/>
  <c r="C2775" i="1"/>
  <c r="D2775" i="1" s="1"/>
  <c r="C2774" i="1"/>
  <c r="D2774" i="1" s="1"/>
  <c r="C2773" i="1"/>
  <c r="D2773" i="1" s="1"/>
  <c r="C2772" i="1"/>
  <c r="D2772" i="1" s="1"/>
  <c r="C2771" i="1"/>
  <c r="D2771" i="1" s="1"/>
  <c r="C2770" i="1"/>
  <c r="D2770" i="1" s="1"/>
  <c r="C2769" i="1"/>
  <c r="D2769" i="1" s="1"/>
  <c r="C2768" i="1"/>
  <c r="D2768" i="1" s="1"/>
  <c r="C2767" i="1"/>
  <c r="D2767" i="1" s="1"/>
  <c r="C2766" i="1"/>
  <c r="D2766" i="1" s="1"/>
  <c r="C2765" i="1"/>
  <c r="D2765" i="1" s="1"/>
  <c r="C2764" i="1"/>
  <c r="D2764" i="1" s="1"/>
  <c r="C2763" i="1"/>
  <c r="D2763" i="1" s="1"/>
  <c r="C2762" i="1"/>
  <c r="D2762" i="1" s="1"/>
  <c r="C2761" i="1"/>
  <c r="D2761" i="1" s="1"/>
  <c r="C2760" i="1"/>
  <c r="D2760" i="1" s="1"/>
  <c r="C2759" i="1"/>
  <c r="D2759" i="1" s="1"/>
  <c r="C2758" i="1"/>
  <c r="D2758" i="1" s="1"/>
  <c r="C2757" i="1"/>
  <c r="D2757" i="1" s="1"/>
  <c r="C2756" i="1"/>
  <c r="D2756" i="1" s="1"/>
  <c r="C2755" i="1"/>
  <c r="D2755" i="1" s="1"/>
  <c r="C2754" i="1"/>
  <c r="D2754" i="1" s="1"/>
  <c r="C2753" i="1"/>
  <c r="D2753" i="1" s="1"/>
  <c r="C2752" i="1"/>
  <c r="D2752" i="1" s="1"/>
  <c r="C2751" i="1"/>
  <c r="D2751" i="1" s="1"/>
  <c r="C2750" i="1"/>
  <c r="D2750" i="1" s="1"/>
  <c r="C2749" i="1"/>
  <c r="D2749" i="1" s="1"/>
  <c r="C2748" i="1"/>
  <c r="D2748" i="1" s="1"/>
  <c r="C2747" i="1"/>
  <c r="D2747" i="1" s="1"/>
  <c r="C2746" i="1"/>
  <c r="D2746" i="1" s="1"/>
  <c r="C2745" i="1"/>
  <c r="D2745" i="1" s="1"/>
  <c r="C2744" i="1"/>
  <c r="D2744" i="1" s="1"/>
  <c r="C2743" i="1"/>
  <c r="D2743" i="1" s="1"/>
  <c r="C2742" i="1"/>
  <c r="D2742" i="1" s="1"/>
  <c r="C2741" i="1"/>
  <c r="D2741" i="1" s="1"/>
  <c r="C2740" i="1"/>
  <c r="D2740" i="1" s="1"/>
  <c r="C2739" i="1"/>
  <c r="D2739" i="1" s="1"/>
  <c r="C2738" i="1"/>
  <c r="D2738" i="1" s="1"/>
  <c r="C2737" i="1"/>
  <c r="D2737" i="1" s="1"/>
  <c r="C2736" i="1"/>
  <c r="D2736" i="1" s="1"/>
  <c r="C2735" i="1"/>
  <c r="D2735" i="1" s="1"/>
  <c r="C2734" i="1"/>
  <c r="D2734" i="1" s="1"/>
  <c r="C2733" i="1"/>
  <c r="D2733" i="1" s="1"/>
  <c r="C2732" i="1"/>
  <c r="D2732" i="1" s="1"/>
  <c r="C2731" i="1"/>
  <c r="D2731" i="1" s="1"/>
  <c r="C2730" i="1"/>
  <c r="D2730" i="1" s="1"/>
  <c r="C2729" i="1"/>
  <c r="D2729" i="1" s="1"/>
  <c r="C2728" i="1"/>
  <c r="D2728" i="1" s="1"/>
  <c r="C2727" i="1"/>
  <c r="D2727" i="1" s="1"/>
  <c r="C2726" i="1"/>
  <c r="D2726" i="1" s="1"/>
  <c r="C2725" i="1"/>
  <c r="D2725" i="1" s="1"/>
  <c r="C2724" i="1"/>
  <c r="D2724" i="1" s="1"/>
  <c r="C2723" i="1"/>
  <c r="D2723" i="1" s="1"/>
  <c r="C2722" i="1"/>
  <c r="D2722" i="1" s="1"/>
  <c r="C2721" i="1"/>
  <c r="D2721" i="1" s="1"/>
  <c r="C2720" i="1"/>
  <c r="D2720" i="1" s="1"/>
  <c r="C2719" i="1"/>
  <c r="D2719" i="1" s="1"/>
  <c r="C2718" i="1"/>
  <c r="D2718" i="1" s="1"/>
  <c r="C2717" i="1"/>
  <c r="D2717" i="1" s="1"/>
  <c r="C2716" i="1"/>
  <c r="D2716" i="1" s="1"/>
  <c r="C2715" i="1"/>
  <c r="D2715" i="1" s="1"/>
  <c r="C2714" i="1"/>
  <c r="D2714" i="1" s="1"/>
  <c r="C2713" i="1"/>
  <c r="D2713" i="1" s="1"/>
  <c r="C2712" i="1"/>
  <c r="D2712" i="1" s="1"/>
  <c r="C2711" i="1"/>
  <c r="D2711" i="1" s="1"/>
  <c r="C2710" i="1"/>
  <c r="D2710" i="1" s="1"/>
  <c r="C2709" i="1"/>
  <c r="D2709" i="1" s="1"/>
  <c r="C2708" i="1"/>
  <c r="D2708" i="1" s="1"/>
  <c r="C2707" i="1"/>
  <c r="D2707" i="1" s="1"/>
  <c r="C2706" i="1"/>
  <c r="D2706" i="1" s="1"/>
  <c r="C2705" i="1"/>
  <c r="D2705" i="1" s="1"/>
  <c r="C2704" i="1"/>
  <c r="D2704" i="1" s="1"/>
  <c r="C2703" i="1"/>
  <c r="D2703" i="1" s="1"/>
  <c r="C2702" i="1"/>
  <c r="D2702" i="1" s="1"/>
  <c r="C2701" i="1"/>
  <c r="D2701" i="1" s="1"/>
  <c r="C2700" i="1"/>
  <c r="D2700" i="1" s="1"/>
  <c r="C2699" i="1"/>
  <c r="D2699" i="1" s="1"/>
  <c r="C2698" i="1"/>
  <c r="D2698" i="1" s="1"/>
  <c r="C2697" i="1"/>
  <c r="D2697" i="1" s="1"/>
  <c r="C2696" i="1"/>
  <c r="D2696" i="1" s="1"/>
  <c r="C2695" i="1"/>
  <c r="D2695" i="1" s="1"/>
  <c r="C2694" i="1"/>
  <c r="D2694" i="1" s="1"/>
  <c r="C2693" i="1"/>
  <c r="D2693" i="1" s="1"/>
  <c r="C2692" i="1"/>
  <c r="D2692" i="1" s="1"/>
  <c r="C2691" i="1"/>
  <c r="D2691" i="1" s="1"/>
  <c r="C2690" i="1"/>
  <c r="D2690" i="1" s="1"/>
  <c r="C2689" i="1"/>
  <c r="D2689" i="1" s="1"/>
  <c r="C2688" i="1"/>
  <c r="D2688" i="1" s="1"/>
  <c r="C2687" i="1"/>
  <c r="D2687" i="1" s="1"/>
  <c r="C2686" i="1"/>
  <c r="D2686" i="1" s="1"/>
  <c r="C2685" i="1"/>
  <c r="D2685" i="1" s="1"/>
  <c r="C2684" i="1"/>
  <c r="D2684" i="1" s="1"/>
  <c r="C2683" i="1"/>
  <c r="D2683" i="1" s="1"/>
  <c r="C2682" i="1"/>
  <c r="D2682" i="1" s="1"/>
  <c r="C2681" i="1"/>
  <c r="D2681" i="1" s="1"/>
  <c r="C2680" i="1"/>
  <c r="D2680" i="1" s="1"/>
  <c r="C2679" i="1"/>
  <c r="D2679" i="1" s="1"/>
  <c r="C2678" i="1"/>
  <c r="D2678" i="1" s="1"/>
  <c r="C2677" i="1"/>
  <c r="D2677" i="1" s="1"/>
  <c r="C2676" i="1"/>
  <c r="D2676" i="1" s="1"/>
  <c r="C2675" i="1"/>
  <c r="D2675" i="1" s="1"/>
  <c r="C2674" i="1"/>
  <c r="D2674" i="1" s="1"/>
  <c r="C2673" i="1"/>
  <c r="D2673" i="1" s="1"/>
  <c r="C2672" i="1"/>
  <c r="D2672" i="1" s="1"/>
  <c r="C2671" i="1"/>
  <c r="D2671" i="1" s="1"/>
  <c r="C2670" i="1"/>
  <c r="D2670" i="1" s="1"/>
  <c r="C2669" i="1"/>
  <c r="D2669" i="1" s="1"/>
  <c r="C2668" i="1"/>
  <c r="D2668" i="1" s="1"/>
  <c r="C2667" i="1"/>
  <c r="D2667" i="1" s="1"/>
  <c r="C2666" i="1"/>
  <c r="D2666" i="1" s="1"/>
  <c r="C2665" i="1"/>
  <c r="D2665" i="1" s="1"/>
  <c r="C2664" i="1"/>
  <c r="D2664" i="1" s="1"/>
  <c r="C2663" i="1"/>
  <c r="D2663" i="1" s="1"/>
  <c r="C2662" i="1"/>
  <c r="D2662" i="1" s="1"/>
  <c r="C2661" i="1"/>
  <c r="D2661" i="1" s="1"/>
  <c r="C2660" i="1"/>
  <c r="D2660" i="1" s="1"/>
  <c r="C2659" i="1"/>
  <c r="D2659" i="1" s="1"/>
  <c r="C2658" i="1"/>
  <c r="D2658" i="1" s="1"/>
  <c r="C2657" i="1"/>
  <c r="D2657" i="1" s="1"/>
  <c r="C2656" i="1"/>
  <c r="D2656" i="1" s="1"/>
  <c r="C2655" i="1"/>
  <c r="D2655" i="1" s="1"/>
  <c r="C2654" i="1"/>
  <c r="D2654" i="1" s="1"/>
  <c r="C2653" i="1"/>
  <c r="D2653" i="1" s="1"/>
  <c r="C2652" i="1"/>
  <c r="D2652" i="1" s="1"/>
  <c r="C2651" i="1"/>
  <c r="D2651" i="1" s="1"/>
  <c r="C2650" i="1"/>
  <c r="D2650" i="1" s="1"/>
  <c r="C2649" i="1"/>
  <c r="D2649" i="1" s="1"/>
  <c r="C2648" i="1"/>
  <c r="D2648" i="1" s="1"/>
  <c r="C2647" i="1"/>
  <c r="D2647" i="1" s="1"/>
  <c r="C2646" i="1"/>
  <c r="D2646" i="1" s="1"/>
  <c r="C2645" i="1"/>
  <c r="D2645" i="1" s="1"/>
  <c r="C2644" i="1"/>
  <c r="D2644" i="1" s="1"/>
  <c r="C2643" i="1"/>
  <c r="D2643" i="1" s="1"/>
  <c r="C2642" i="1"/>
  <c r="D2642" i="1" s="1"/>
  <c r="C2641" i="1"/>
  <c r="D2641" i="1" s="1"/>
  <c r="C2640" i="1"/>
  <c r="D2640" i="1" s="1"/>
  <c r="C2639" i="1"/>
  <c r="D2639" i="1" s="1"/>
  <c r="C2638" i="1"/>
  <c r="D2638" i="1" s="1"/>
  <c r="C2637" i="1"/>
  <c r="D2637" i="1" s="1"/>
  <c r="C2636" i="1"/>
  <c r="D2636" i="1" s="1"/>
  <c r="C2635" i="1"/>
  <c r="D2635" i="1" s="1"/>
  <c r="C2634" i="1"/>
  <c r="D2634" i="1" s="1"/>
  <c r="C2633" i="1"/>
  <c r="D2633" i="1" s="1"/>
  <c r="C2632" i="1"/>
  <c r="D2632" i="1" s="1"/>
  <c r="C2631" i="1"/>
  <c r="D2631" i="1" s="1"/>
  <c r="C2630" i="1"/>
  <c r="D2630" i="1" s="1"/>
  <c r="C2629" i="1"/>
  <c r="D2629" i="1" s="1"/>
  <c r="C2628" i="1"/>
  <c r="D2628" i="1" s="1"/>
  <c r="C2627" i="1"/>
  <c r="D2627" i="1" s="1"/>
  <c r="C2626" i="1"/>
  <c r="D2626" i="1" s="1"/>
  <c r="C2625" i="1"/>
  <c r="D2625" i="1" s="1"/>
  <c r="C2624" i="1"/>
  <c r="D2624" i="1" s="1"/>
  <c r="C2623" i="1"/>
  <c r="D2623" i="1" s="1"/>
  <c r="C2622" i="1"/>
  <c r="D2622" i="1" s="1"/>
  <c r="C2621" i="1"/>
  <c r="D2621" i="1" s="1"/>
  <c r="C2620" i="1"/>
  <c r="D2620" i="1" s="1"/>
  <c r="C2619" i="1"/>
  <c r="D2619" i="1" s="1"/>
  <c r="C2618" i="1"/>
  <c r="D2618" i="1" s="1"/>
  <c r="C2617" i="1"/>
  <c r="D2617" i="1" s="1"/>
  <c r="C2616" i="1"/>
  <c r="D2616" i="1" s="1"/>
  <c r="C2615" i="1"/>
  <c r="D2615" i="1" s="1"/>
  <c r="C2614" i="1"/>
  <c r="D2614" i="1" s="1"/>
  <c r="C2613" i="1"/>
  <c r="D2613" i="1" s="1"/>
  <c r="C2612" i="1"/>
  <c r="D2612" i="1" s="1"/>
  <c r="C2611" i="1"/>
  <c r="D2611" i="1" s="1"/>
  <c r="C2610" i="1"/>
  <c r="D2610" i="1" s="1"/>
  <c r="C2609" i="1"/>
  <c r="D2609" i="1" s="1"/>
  <c r="C2608" i="1"/>
  <c r="D2608" i="1" s="1"/>
  <c r="C2607" i="1"/>
  <c r="D2607" i="1" s="1"/>
  <c r="C2606" i="1"/>
  <c r="D2606" i="1" s="1"/>
  <c r="C2605" i="1"/>
  <c r="D2605" i="1" s="1"/>
  <c r="C2604" i="1"/>
  <c r="D2604" i="1" s="1"/>
  <c r="C2603" i="1"/>
  <c r="D2603" i="1" s="1"/>
  <c r="C2602" i="1"/>
  <c r="D2602" i="1" s="1"/>
  <c r="C2601" i="1"/>
  <c r="D2601" i="1" s="1"/>
  <c r="C2600" i="1"/>
  <c r="D2600" i="1" s="1"/>
  <c r="C2599" i="1"/>
  <c r="D2599" i="1" s="1"/>
  <c r="C2598" i="1"/>
  <c r="D2598" i="1" s="1"/>
  <c r="C2597" i="1"/>
  <c r="D2597" i="1" s="1"/>
  <c r="C2596" i="1"/>
  <c r="D2596" i="1" s="1"/>
  <c r="C2595" i="1"/>
  <c r="D2595" i="1" s="1"/>
  <c r="C2594" i="1"/>
  <c r="D2594" i="1" s="1"/>
  <c r="C2593" i="1"/>
  <c r="D2593" i="1" s="1"/>
  <c r="C2592" i="1"/>
  <c r="D2592" i="1" s="1"/>
  <c r="C2591" i="1"/>
  <c r="D2591" i="1" s="1"/>
  <c r="C2590" i="1"/>
  <c r="D2590" i="1" s="1"/>
  <c r="C2589" i="1"/>
  <c r="D2589" i="1" s="1"/>
  <c r="C2588" i="1"/>
  <c r="D2588" i="1" s="1"/>
  <c r="C2587" i="1"/>
  <c r="D2587" i="1" s="1"/>
  <c r="C2586" i="1"/>
  <c r="D2586" i="1" s="1"/>
  <c r="C2585" i="1"/>
  <c r="D2585" i="1" s="1"/>
  <c r="C2584" i="1"/>
  <c r="D2584" i="1" s="1"/>
  <c r="C2583" i="1"/>
  <c r="D2583" i="1" s="1"/>
  <c r="C2582" i="1"/>
  <c r="D2582" i="1" s="1"/>
  <c r="C2581" i="1"/>
  <c r="D2581" i="1" s="1"/>
  <c r="C2580" i="1"/>
  <c r="D2580" i="1" s="1"/>
  <c r="C2579" i="1"/>
  <c r="D2579" i="1" s="1"/>
  <c r="C2578" i="1"/>
  <c r="D2578" i="1" s="1"/>
  <c r="C2577" i="1"/>
  <c r="D2577" i="1" s="1"/>
  <c r="C2576" i="1"/>
  <c r="D2576" i="1" s="1"/>
  <c r="C2575" i="1"/>
  <c r="D2575" i="1" s="1"/>
  <c r="C2574" i="1"/>
  <c r="D2574" i="1" s="1"/>
  <c r="C2573" i="1"/>
  <c r="D2573" i="1" s="1"/>
  <c r="C2572" i="1"/>
  <c r="D2572" i="1" s="1"/>
  <c r="C2571" i="1"/>
  <c r="D2571" i="1" s="1"/>
  <c r="C2570" i="1"/>
  <c r="D2570" i="1" s="1"/>
  <c r="C2569" i="1"/>
  <c r="D2569" i="1" s="1"/>
  <c r="C2568" i="1"/>
  <c r="D2568" i="1" s="1"/>
  <c r="C2567" i="1"/>
  <c r="D2567" i="1" s="1"/>
  <c r="C2566" i="1"/>
  <c r="D2566" i="1" s="1"/>
  <c r="C2565" i="1"/>
  <c r="D2565" i="1" s="1"/>
  <c r="C2564" i="1"/>
  <c r="D2564" i="1" s="1"/>
  <c r="C2563" i="1"/>
  <c r="D2563" i="1" s="1"/>
  <c r="C2562" i="1"/>
  <c r="D2562" i="1" s="1"/>
  <c r="C2561" i="1"/>
  <c r="D2561" i="1" s="1"/>
  <c r="C2560" i="1"/>
  <c r="D2560" i="1" s="1"/>
  <c r="C2559" i="1"/>
  <c r="D2559" i="1" s="1"/>
  <c r="C2558" i="1"/>
  <c r="D2558" i="1" s="1"/>
  <c r="C2557" i="1"/>
  <c r="D2557" i="1" s="1"/>
  <c r="C2556" i="1"/>
  <c r="D2556" i="1" s="1"/>
  <c r="C2555" i="1"/>
  <c r="D2555" i="1" s="1"/>
  <c r="C2554" i="1"/>
  <c r="D2554" i="1" s="1"/>
  <c r="C2553" i="1"/>
  <c r="D2553" i="1" s="1"/>
  <c r="C2552" i="1"/>
  <c r="D2552" i="1" s="1"/>
  <c r="C2551" i="1"/>
  <c r="D2551" i="1" s="1"/>
  <c r="C2550" i="1"/>
  <c r="D2550" i="1" s="1"/>
  <c r="C2549" i="1"/>
  <c r="D2549" i="1" s="1"/>
  <c r="C2548" i="1"/>
  <c r="D2548" i="1" s="1"/>
  <c r="C2547" i="1"/>
  <c r="D2547" i="1" s="1"/>
  <c r="C2546" i="1"/>
  <c r="D2546" i="1" s="1"/>
  <c r="C2545" i="1"/>
  <c r="D2545" i="1" s="1"/>
  <c r="C2544" i="1"/>
  <c r="D2544" i="1" s="1"/>
  <c r="C2543" i="1"/>
  <c r="D2543" i="1" s="1"/>
  <c r="C2542" i="1"/>
  <c r="D2542" i="1" s="1"/>
  <c r="C2541" i="1"/>
  <c r="D2541" i="1" s="1"/>
  <c r="C2540" i="1"/>
  <c r="D2540" i="1" s="1"/>
  <c r="C2539" i="1"/>
  <c r="D2539" i="1" s="1"/>
  <c r="C2538" i="1"/>
  <c r="D2538" i="1" s="1"/>
  <c r="C2537" i="1"/>
  <c r="D2537" i="1" s="1"/>
  <c r="C2536" i="1"/>
  <c r="D2536" i="1" s="1"/>
  <c r="C2535" i="1"/>
  <c r="D2535" i="1" s="1"/>
  <c r="C2534" i="1"/>
  <c r="D2534" i="1" s="1"/>
  <c r="C2533" i="1"/>
  <c r="D2533" i="1" s="1"/>
  <c r="C2532" i="1"/>
  <c r="D2532" i="1" s="1"/>
  <c r="C2531" i="1"/>
  <c r="D2531" i="1" s="1"/>
  <c r="C2530" i="1"/>
  <c r="D2530" i="1" s="1"/>
  <c r="C2529" i="1"/>
  <c r="D2529" i="1" s="1"/>
  <c r="C2528" i="1"/>
  <c r="D2528" i="1" s="1"/>
  <c r="C2527" i="1"/>
  <c r="D2527" i="1" s="1"/>
  <c r="C2526" i="1"/>
  <c r="D2526" i="1" s="1"/>
  <c r="C2525" i="1"/>
  <c r="D2525" i="1" s="1"/>
  <c r="C2524" i="1"/>
  <c r="D2524" i="1" s="1"/>
  <c r="C2523" i="1"/>
  <c r="D2523" i="1" s="1"/>
  <c r="C2522" i="1"/>
  <c r="D2522" i="1" s="1"/>
  <c r="C2521" i="1"/>
  <c r="D2521" i="1" s="1"/>
  <c r="C2520" i="1"/>
  <c r="D2520" i="1" s="1"/>
  <c r="C2519" i="1"/>
  <c r="D2519" i="1" s="1"/>
  <c r="C2518" i="1"/>
  <c r="D2518" i="1" s="1"/>
  <c r="C2517" i="1"/>
  <c r="D2517" i="1" s="1"/>
  <c r="C2516" i="1"/>
  <c r="D2516" i="1" s="1"/>
  <c r="C2515" i="1"/>
  <c r="D2515" i="1" s="1"/>
  <c r="C2514" i="1"/>
  <c r="D2514" i="1" s="1"/>
  <c r="C2513" i="1"/>
  <c r="D2513" i="1" s="1"/>
  <c r="C2512" i="1"/>
  <c r="D2512" i="1" s="1"/>
  <c r="C2511" i="1"/>
  <c r="D2511" i="1" s="1"/>
  <c r="C2510" i="1"/>
  <c r="D2510" i="1" s="1"/>
  <c r="C2509" i="1"/>
  <c r="D2509" i="1" s="1"/>
  <c r="C2508" i="1"/>
  <c r="D2508" i="1" s="1"/>
  <c r="C2507" i="1"/>
  <c r="D2507" i="1" s="1"/>
  <c r="C2506" i="1"/>
  <c r="D2506" i="1" s="1"/>
  <c r="C2505" i="1"/>
  <c r="D2505" i="1" s="1"/>
  <c r="C2504" i="1"/>
  <c r="D2504" i="1" s="1"/>
  <c r="C2503" i="1"/>
  <c r="D2503" i="1" s="1"/>
  <c r="C2502" i="1"/>
  <c r="D2502" i="1" s="1"/>
  <c r="C2501" i="1"/>
  <c r="D2501" i="1" s="1"/>
  <c r="C2500" i="1"/>
  <c r="D2500" i="1" s="1"/>
  <c r="C2499" i="1"/>
  <c r="D2499" i="1" s="1"/>
  <c r="C2498" i="1"/>
  <c r="D2498" i="1" s="1"/>
  <c r="C2497" i="1"/>
  <c r="D2497" i="1" s="1"/>
  <c r="C2496" i="1"/>
  <c r="D2496" i="1" s="1"/>
  <c r="C2495" i="1"/>
  <c r="D2495" i="1" s="1"/>
  <c r="C2494" i="1"/>
  <c r="D2494" i="1" s="1"/>
  <c r="C2493" i="1"/>
  <c r="D2493" i="1" s="1"/>
  <c r="C2492" i="1"/>
  <c r="D2492" i="1" s="1"/>
  <c r="C2491" i="1"/>
  <c r="D2491" i="1" s="1"/>
  <c r="C2490" i="1"/>
  <c r="D2490" i="1" s="1"/>
  <c r="C2489" i="1"/>
  <c r="D2489" i="1" s="1"/>
  <c r="C2488" i="1"/>
  <c r="D2488" i="1" s="1"/>
  <c r="C2487" i="1"/>
  <c r="D2487" i="1" s="1"/>
  <c r="C2486" i="1"/>
  <c r="D2486" i="1" s="1"/>
  <c r="C2485" i="1"/>
  <c r="D2485" i="1" s="1"/>
  <c r="C2484" i="1"/>
  <c r="D2484" i="1" s="1"/>
  <c r="C2483" i="1"/>
  <c r="D2483" i="1" s="1"/>
  <c r="C2482" i="1"/>
  <c r="D2482" i="1" s="1"/>
  <c r="C2481" i="1"/>
  <c r="D2481" i="1" s="1"/>
  <c r="C2480" i="1"/>
  <c r="D2480" i="1" s="1"/>
  <c r="C2479" i="1"/>
  <c r="D2479" i="1" s="1"/>
  <c r="C2478" i="1"/>
  <c r="D2478" i="1" s="1"/>
  <c r="C2477" i="1"/>
  <c r="D2477" i="1" s="1"/>
  <c r="C2476" i="1"/>
  <c r="D2476" i="1" s="1"/>
  <c r="C2475" i="1"/>
  <c r="D2475" i="1" s="1"/>
  <c r="C2474" i="1"/>
  <c r="D2474" i="1" s="1"/>
  <c r="C2473" i="1"/>
  <c r="D2473" i="1" s="1"/>
  <c r="C2472" i="1"/>
  <c r="D2472" i="1" s="1"/>
  <c r="C2471" i="1"/>
  <c r="D2471" i="1" s="1"/>
  <c r="C2470" i="1"/>
  <c r="D2470" i="1" s="1"/>
  <c r="C2469" i="1"/>
  <c r="D2469" i="1" s="1"/>
  <c r="C2468" i="1"/>
  <c r="D2468" i="1" s="1"/>
  <c r="C2467" i="1"/>
  <c r="D2467" i="1" s="1"/>
  <c r="C2466" i="1"/>
  <c r="D2466" i="1" s="1"/>
  <c r="C2465" i="1"/>
  <c r="D2465" i="1" s="1"/>
  <c r="C2464" i="1"/>
  <c r="D2464" i="1" s="1"/>
  <c r="C2463" i="1"/>
  <c r="D2463" i="1" s="1"/>
  <c r="C2462" i="1"/>
  <c r="D2462" i="1" s="1"/>
  <c r="C2461" i="1"/>
  <c r="D2461" i="1" s="1"/>
  <c r="C2460" i="1"/>
  <c r="D2460" i="1" s="1"/>
  <c r="C2459" i="1"/>
  <c r="D2459" i="1" s="1"/>
  <c r="C2458" i="1"/>
  <c r="D2458" i="1" s="1"/>
  <c r="C2457" i="1"/>
  <c r="D2457" i="1" s="1"/>
  <c r="C2456" i="1"/>
  <c r="D2456" i="1" s="1"/>
  <c r="C2455" i="1"/>
  <c r="D2455" i="1" s="1"/>
  <c r="C2454" i="1"/>
  <c r="D2454" i="1" s="1"/>
  <c r="C2453" i="1"/>
  <c r="D2453" i="1" s="1"/>
  <c r="C2452" i="1"/>
  <c r="D2452" i="1" s="1"/>
  <c r="C2451" i="1"/>
  <c r="D2451" i="1" s="1"/>
  <c r="C2450" i="1"/>
  <c r="D2450" i="1" s="1"/>
  <c r="C2449" i="1"/>
  <c r="D2449" i="1" s="1"/>
  <c r="C2448" i="1"/>
  <c r="D2448" i="1" s="1"/>
  <c r="C2447" i="1"/>
  <c r="D2447" i="1" s="1"/>
  <c r="C2446" i="1"/>
  <c r="D2446" i="1" s="1"/>
  <c r="C2445" i="1"/>
  <c r="D2445" i="1" s="1"/>
  <c r="C2444" i="1"/>
  <c r="D2444" i="1" s="1"/>
  <c r="C2443" i="1"/>
  <c r="D2443" i="1" s="1"/>
  <c r="C2442" i="1"/>
  <c r="D2442" i="1" s="1"/>
  <c r="C2441" i="1"/>
  <c r="D2441" i="1" s="1"/>
  <c r="C2440" i="1"/>
  <c r="D2440" i="1" s="1"/>
  <c r="C2439" i="1"/>
  <c r="D2439" i="1" s="1"/>
  <c r="C2438" i="1"/>
  <c r="D2438" i="1" s="1"/>
  <c r="C2437" i="1"/>
  <c r="D2437" i="1" s="1"/>
  <c r="C2436" i="1"/>
  <c r="D2436" i="1" s="1"/>
  <c r="C2435" i="1"/>
  <c r="D2435" i="1" s="1"/>
  <c r="C2434" i="1"/>
  <c r="D2434" i="1" s="1"/>
  <c r="C2433" i="1"/>
  <c r="D2433" i="1" s="1"/>
  <c r="C2432" i="1"/>
  <c r="D2432" i="1" s="1"/>
  <c r="C2431" i="1"/>
  <c r="D2431" i="1" s="1"/>
  <c r="C2430" i="1"/>
  <c r="D2430" i="1" s="1"/>
  <c r="C2429" i="1"/>
  <c r="D2429" i="1" s="1"/>
  <c r="C2428" i="1"/>
  <c r="D2428" i="1" s="1"/>
  <c r="C2427" i="1"/>
  <c r="D2427" i="1" s="1"/>
  <c r="C2426" i="1"/>
  <c r="D2426" i="1" s="1"/>
  <c r="C2425" i="1"/>
  <c r="D2425" i="1" s="1"/>
  <c r="C2424" i="1"/>
  <c r="D2424" i="1" s="1"/>
  <c r="C2423" i="1"/>
  <c r="D2423" i="1" s="1"/>
  <c r="C2422" i="1"/>
  <c r="D2422" i="1" s="1"/>
  <c r="C2421" i="1"/>
  <c r="D2421" i="1" s="1"/>
  <c r="C2420" i="1"/>
  <c r="D2420" i="1" s="1"/>
  <c r="C2419" i="1"/>
  <c r="D2419" i="1" s="1"/>
  <c r="C2418" i="1"/>
  <c r="D2418" i="1" s="1"/>
  <c r="C2417" i="1"/>
  <c r="D2417" i="1" s="1"/>
  <c r="C2416" i="1"/>
  <c r="D2416" i="1" s="1"/>
  <c r="C2415" i="1"/>
  <c r="D2415" i="1" s="1"/>
  <c r="C2414" i="1"/>
  <c r="D2414" i="1" s="1"/>
  <c r="C2413" i="1"/>
  <c r="D2413" i="1" s="1"/>
  <c r="C2412" i="1"/>
  <c r="D2412" i="1" s="1"/>
  <c r="C2411" i="1"/>
  <c r="D2411" i="1" s="1"/>
  <c r="C2410" i="1"/>
  <c r="D2410" i="1" s="1"/>
  <c r="C2409" i="1"/>
  <c r="D2409" i="1" s="1"/>
  <c r="C2408" i="1"/>
  <c r="D2408" i="1" s="1"/>
  <c r="C2407" i="1"/>
  <c r="D2407" i="1" s="1"/>
  <c r="C2406" i="1"/>
  <c r="D2406" i="1" s="1"/>
  <c r="C2405" i="1"/>
  <c r="D2405" i="1" s="1"/>
  <c r="C2404" i="1"/>
  <c r="D2404" i="1" s="1"/>
  <c r="C2403" i="1"/>
  <c r="D2403" i="1" s="1"/>
  <c r="C2402" i="1"/>
  <c r="D2402" i="1" s="1"/>
  <c r="C2401" i="1"/>
  <c r="D2401" i="1" s="1"/>
  <c r="C2400" i="1"/>
  <c r="D2400" i="1" s="1"/>
  <c r="C2399" i="1"/>
  <c r="D2399" i="1" s="1"/>
  <c r="C2398" i="1"/>
  <c r="D2398" i="1" s="1"/>
  <c r="C2397" i="1"/>
  <c r="D2397" i="1" s="1"/>
  <c r="C2396" i="1"/>
  <c r="D2396" i="1" s="1"/>
  <c r="C2395" i="1"/>
  <c r="D2395" i="1" s="1"/>
  <c r="C2394" i="1"/>
  <c r="D2394" i="1" s="1"/>
  <c r="C2393" i="1"/>
  <c r="D2393" i="1" s="1"/>
  <c r="C2392" i="1"/>
  <c r="D2392" i="1" s="1"/>
  <c r="C2391" i="1"/>
  <c r="D2391" i="1" s="1"/>
  <c r="C2390" i="1"/>
  <c r="D2390" i="1" s="1"/>
  <c r="C2389" i="1"/>
  <c r="D2389" i="1" s="1"/>
  <c r="C2388" i="1"/>
  <c r="D2388" i="1" s="1"/>
  <c r="C2387" i="1"/>
  <c r="D2387" i="1" s="1"/>
  <c r="C2386" i="1"/>
  <c r="D2386" i="1" s="1"/>
  <c r="C2385" i="1"/>
  <c r="D2385" i="1" s="1"/>
  <c r="C2384" i="1"/>
  <c r="D2384" i="1" s="1"/>
  <c r="C2383" i="1"/>
  <c r="D2383" i="1" s="1"/>
  <c r="C2382" i="1"/>
  <c r="D2382" i="1" s="1"/>
  <c r="C2381" i="1"/>
  <c r="D2381" i="1" s="1"/>
  <c r="C2380" i="1"/>
  <c r="D2380" i="1" s="1"/>
  <c r="C2379" i="1"/>
  <c r="D2379" i="1" s="1"/>
  <c r="C2378" i="1"/>
  <c r="D2378" i="1" s="1"/>
  <c r="C2377" i="1"/>
  <c r="D2377" i="1" s="1"/>
  <c r="C2376" i="1"/>
  <c r="D2376" i="1" s="1"/>
  <c r="C2375" i="1"/>
  <c r="D2375" i="1" s="1"/>
  <c r="C2374" i="1"/>
  <c r="D2374" i="1" s="1"/>
  <c r="C2373" i="1"/>
  <c r="D2373" i="1" s="1"/>
  <c r="C2372" i="1"/>
  <c r="D2372" i="1" s="1"/>
  <c r="C2371" i="1"/>
  <c r="D2371" i="1" s="1"/>
  <c r="C2370" i="1"/>
  <c r="D2370" i="1" s="1"/>
  <c r="C2369" i="1"/>
  <c r="D2369" i="1" s="1"/>
  <c r="C2368" i="1"/>
  <c r="D2368" i="1" s="1"/>
  <c r="C2367" i="1"/>
  <c r="D2367" i="1" s="1"/>
  <c r="C2366" i="1"/>
  <c r="D2366" i="1" s="1"/>
  <c r="C2365" i="1"/>
  <c r="D2365" i="1" s="1"/>
  <c r="C2364" i="1"/>
  <c r="D2364" i="1" s="1"/>
  <c r="C2363" i="1"/>
  <c r="D2363" i="1" s="1"/>
  <c r="C2362" i="1"/>
  <c r="D2362" i="1" s="1"/>
  <c r="C2361" i="1"/>
  <c r="D2361" i="1" s="1"/>
  <c r="C2360" i="1"/>
  <c r="D2360" i="1" s="1"/>
  <c r="C2359" i="1"/>
  <c r="D2359" i="1" s="1"/>
  <c r="C2358" i="1"/>
  <c r="D2358" i="1" s="1"/>
  <c r="C2357" i="1"/>
  <c r="D2357" i="1" s="1"/>
  <c r="C2356" i="1"/>
  <c r="D2356" i="1" s="1"/>
  <c r="C2355" i="1"/>
  <c r="D2355" i="1" s="1"/>
  <c r="C2354" i="1"/>
  <c r="D2354" i="1" s="1"/>
  <c r="C2353" i="1"/>
  <c r="D2353" i="1" s="1"/>
  <c r="C2352" i="1"/>
  <c r="D2352" i="1" s="1"/>
  <c r="C2351" i="1"/>
  <c r="D2351" i="1" s="1"/>
  <c r="C2350" i="1"/>
  <c r="D2350" i="1" s="1"/>
  <c r="C2349" i="1"/>
  <c r="D2349" i="1" s="1"/>
  <c r="C2348" i="1"/>
  <c r="D2348" i="1" s="1"/>
  <c r="C2347" i="1"/>
  <c r="D2347" i="1" s="1"/>
  <c r="C2346" i="1"/>
  <c r="D2346" i="1" s="1"/>
  <c r="C2345" i="1"/>
  <c r="D2345" i="1" s="1"/>
  <c r="C2344" i="1"/>
  <c r="D2344" i="1" s="1"/>
  <c r="C2343" i="1"/>
  <c r="D2343" i="1" s="1"/>
  <c r="C2342" i="1"/>
  <c r="D2342" i="1" s="1"/>
  <c r="C2341" i="1"/>
  <c r="D2341" i="1" s="1"/>
  <c r="C2340" i="1"/>
  <c r="D2340" i="1" s="1"/>
  <c r="C2339" i="1"/>
  <c r="D2339" i="1" s="1"/>
  <c r="C2338" i="1"/>
  <c r="D2338" i="1" s="1"/>
  <c r="C2337" i="1"/>
  <c r="D2337" i="1" s="1"/>
  <c r="C2336" i="1"/>
  <c r="D2336" i="1" s="1"/>
  <c r="C2335" i="1"/>
  <c r="D2335" i="1" s="1"/>
  <c r="C2334" i="1"/>
  <c r="D2334" i="1" s="1"/>
  <c r="C2333" i="1"/>
  <c r="D2333" i="1" s="1"/>
  <c r="C2332" i="1"/>
  <c r="D2332" i="1" s="1"/>
  <c r="C2331" i="1"/>
  <c r="D2331" i="1" s="1"/>
  <c r="C2330" i="1"/>
  <c r="D2330" i="1" s="1"/>
  <c r="C2329" i="1"/>
  <c r="D2329" i="1" s="1"/>
  <c r="C2328" i="1"/>
  <c r="D2328" i="1" s="1"/>
  <c r="C2327" i="1"/>
  <c r="D2327" i="1" s="1"/>
  <c r="C2326" i="1"/>
  <c r="D2326" i="1" s="1"/>
  <c r="C2325" i="1"/>
  <c r="D2325" i="1" s="1"/>
  <c r="C2324" i="1"/>
  <c r="D2324" i="1" s="1"/>
  <c r="C2323" i="1"/>
  <c r="D2323" i="1" s="1"/>
  <c r="C2322" i="1"/>
  <c r="D2322" i="1" s="1"/>
  <c r="C2321" i="1"/>
  <c r="D2321" i="1" s="1"/>
  <c r="C2320" i="1"/>
  <c r="D2320" i="1" s="1"/>
  <c r="C2319" i="1"/>
  <c r="D2319" i="1" s="1"/>
  <c r="C2318" i="1"/>
  <c r="D2318" i="1" s="1"/>
  <c r="C2317" i="1"/>
  <c r="D2317" i="1" s="1"/>
  <c r="C2316" i="1"/>
  <c r="D2316" i="1" s="1"/>
  <c r="C2315" i="1"/>
  <c r="D2315" i="1" s="1"/>
  <c r="C2314" i="1"/>
  <c r="D2314" i="1" s="1"/>
  <c r="C2313" i="1"/>
  <c r="D2313" i="1" s="1"/>
  <c r="C2312" i="1"/>
  <c r="D2312" i="1" s="1"/>
  <c r="C2311" i="1"/>
  <c r="D2311" i="1" s="1"/>
  <c r="C2310" i="1"/>
  <c r="D2310" i="1" s="1"/>
  <c r="C2309" i="1"/>
  <c r="D2309" i="1" s="1"/>
  <c r="C2308" i="1"/>
  <c r="D2308" i="1" s="1"/>
  <c r="C2307" i="1"/>
  <c r="D2307" i="1" s="1"/>
  <c r="C2306" i="1"/>
  <c r="D2306" i="1" s="1"/>
  <c r="C2305" i="1"/>
  <c r="D2305" i="1" s="1"/>
  <c r="C2304" i="1"/>
  <c r="D2304" i="1" s="1"/>
  <c r="C2303" i="1"/>
  <c r="D2303" i="1" s="1"/>
  <c r="C2302" i="1"/>
  <c r="D2302" i="1" s="1"/>
  <c r="C2301" i="1"/>
  <c r="D2301" i="1" s="1"/>
  <c r="C2300" i="1"/>
  <c r="D2300" i="1" s="1"/>
  <c r="C2299" i="1"/>
  <c r="D2299" i="1" s="1"/>
  <c r="C2298" i="1"/>
  <c r="D2298" i="1" s="1"/>
  <c r="C2297" i="1"/>
  <c r="D2297" i="1" s="1"/>
  <c r="C2296" i="1"/>
  <c r="D2296" i="1" s="1"/>
  <c r="C2295" i="1"/>
  <c r="D2295" i="1" s="1"/>
  <c r="C2294" i="1"/>
  <c r="D2294" i="1" s="1"/>
  <c r="C2293" i="1"/>
  <c r="D2293" i="1" s="1"/>
  <c r="C2292" i="1"/>
  <c r="D2292" i="1" s="1"/>
  <c r="C2291" i="1"/>
  <c r="D2291" i="1" s="1"/>
  <c r="C2290" i="1"/>
  <c r="D2290" i="1" s="1"/>
  <c r="C2289" i="1"/>
  <c r="D2289" i="1" s="1"/>
  <c r="C2288" i="1"/>
  <c r="D2288" i="1" s="1"/>
  <c r="C2287" i="1"/>
  <c r="D2287" i="1" s="1"/>
  <c r="C2286" i="1"/>
  <c r="D2286" i="1" s="1"/>
  <c r="C2285" i="1"/>
  <c r="D2285" i="1" s="1"/>
  <c r="C2284" i="1"/>
  <c r="D2284" i="1" s="1"/>
  <c r="C2283" i="1"/>
  <c r="D2283" i="1" s="1"/>
  <c r="C2282" i="1"/>
  <c r="D2282" i="1" s="1"/>
  <c r="C2281" i="1"/>
  <c r="D2281" i="1" s="1"/>
  <c r="C2280" i="1"/>
  <c r="D2280" i="1" s="1"/>
  <c r="C2279" i="1"/>
  <c r="D2279" i="1" s="1"/>
  <c r="C2278" i="1"/>
  <c r="D2278" i="1" s="1"/>
  <c r="C2277" i="1"/>
  <c r="D2277" i="1" s="1"/>
  <c r="C2276" i="1"/>
  <c r="D2276" i="1" s="1"/>
  <c r="C2275" i="1"/>
  <c r="D2275" i="1" s="1"/>
  <c r="C2274" i="1"/>
  <c r="D2274" i="1" s="1"/>
  <c r="C2273" i="1"/>
  <c r="D2273" i="1" s="1"/>
  <c r="C2272" i="1"/>
  <c r="D2272" i="1" s="1"/>
  <c r="C2271" i="1"/>
  <c r="D2271" i="1" s="1"/>
  <c r="C2270" i="1"/>
  <c r="D2270" i="1" s="1"/>
  <c r="C2269" i="1"/>
  <c r="D2269" i="1" s="1"/>
  <c r="C2268" i="1"/>
  <c r="D2268" i="1" s="1"/>
  <c r="C2267" i="1"/>
  <c r="D2267" i="1" s="1"/>
  <c r="C2266" i="1"/>
  <c r="D2266" i="1" s="1"/>
  <c r="C2265" i="1"/>
  <c r="D2265" i="1" s="1"/>
  <c r="C2264" i="1"/>
  <c r="D2264" i="1" s="1"/>
  <c r="C2263" i="1"/>
  <c r="D2263" i="1" s="1"/>
  <c r="C2262" i="1"/>
  <c r="D2262" i="1" s="1"/>
  <c r="C2261" i="1"/>
  <c r="D2261" i="1" s="1"/>
  <c r="C2260" i="1"/>
  <c r="D2260" i="1" s="1"/>
  <c r="C2259" i="1"/>
  <c r="D2259" i="1" s="1"/>
  <c r="C2258" i="1"/>
  <c r="D2258" i="1" s="1"/>
  <c r="C2257" i="1"/>
  <c r="D2257" i="1" s="1"/>
  <c r="C2256" i="1"/>
  <c r="D2256" i="1" s="1"/>
  <c r="C2255" i="1"/>
  <c r="D2255" i="1" s="1"/>
  <c r="C2254" i="1"/>
  <c r="D2254" i="1" s="1"/>
  <c r="C2253" i="1"/>
  <c r="D2253" i="1" s="1"/>
  <c r="C2252" i="1"/>
  <c r="D2252" i="1" s="1"/>
  <c r="C2251" i="1"/>
  <c r="D2251" i="1" s="1"/>
  <c r="C2250" i="1"/>
  <c r="D2250" i="1" s="1"/>
  <c r="C2249" i="1"/>
  <c r="D2249" i="1" s="1"/>
  <c r="C2248" i="1"/>
  <c r="D2248" i="1" s="1"/>
  <c r="C2247" i="1"/>
  <c r="D2247" i="1" s="1"/>
  <c r="C2246" i="1"/>
  <c r="D2246" i="1" s="1"/>
  <c r="C2245" i="1"/>
  <c r="D2245" i="1" s="1"/>
  <c r="C2244" i="1"/>
  <c r="D2244" i="1" s="1"/>
  <c r="C2243" i="1"/>
  <c r="D2243" i="1" s="1"/>
  <c r="C2242" i="1"/>
  <c r="D2242" i="1" s="1"/>
  <c r="C2241" i="1"/>
  <c r="D2241" i="1" s="1"/>
  <c r="C2240" i="1"/>
  <c r="D2240" i="1" s="1"/>
  <c r="C2239" i="1"/>
  <c r="D2239" i="1" s="1"/>
  <c r="C2238" i="1"/>
  <c r="D2238" i="1" s="1"/>
  <c r="C2237" i="1"/>
  <c r="D2237" i="1" s="1"/>
  <c r="C2236" i="1"/>
  <c r="D2236" i="1" s="1"/>
  <c r="C2235" i="1"/>
  <c r="D2235" i="1" s="1"/>
  <c r="C2234" i="1"/>
  <c r="D2234" i="1" s="1"/>
  <c r="C2233" i="1"/>
  <c r="D2233" i="1" s="1"/>
  <c r="C2232" i="1"/>
  <c r="D2232" i="1" s="1"/>
  <c r="C2231" i="1"/>
  <c r="D2231" i="1" s="1"/>
  <c r="C2230" i="1"/>
  <c r="D2230" i="1" s="1"/>
  <c r="C2229" i="1"/>
  <c r="D2229" i="1" s="1"/>
  <c r="C2228" i="1"/>
  <c r="D2228" i="1" s="1"/>
  <c r="C2227" i="1"/>
  <c r="D2227" i="1" s="1"/>
  <c r="C2226" i="1"/>
  <c r="D2226" i="1" s="1"/>
  <c r="C2225" i="1"/>
  <c r="D2225" i="1" s="1"/>
  <c r="C2224" i="1"/>
  <c r="D2224" i="1" s="1"/>
  <c r="C2223" i="1"/>
  <c r="D2223" i="1" s="1"/>
  <c r="C2222" i="1"/>
  <c r="D2222" i="1" s="1"/>
  <c r="C2221" i="1"/>
  <c r="D2221" i="1" s="1"/>
  <c r="C2220" i="1"/>
  <c r="D2220" i="1" s="1"/>
  <c r="C2219" i="1"/>
  <c r="D2219" i="1" s="1"/>
  <c r="C2218" i="1"/>
  <c r="D2218" i="1" s="1"/>
  <c r="C2217" i="1"/>
  <c r="D2217" i="1" s="1"/>
  <c r="C2216" i="1"/>
  <c r="D2216" i="1" s="1"/>
  <c r="C2215" i="1"/>
  <c r="D2215" i="1" s="1"/>
  <c r="C2214" i="1"/>
  <c r="D2214" i="1" s="1"/>
  <c r="C2213" i="1"/>
  <c r="D2213" i="1" s="1"/>
  <c r="C2212" i="1"/>
  <c r="D2212" i="1" s="1"/>
  <c r="C2211" i="1"/>
  <c r="D2211" i="1" s="1"/>
  <c r="C2210" i="1"/>
  <c r="D2210" i="1" s="1"/>
  <c r="C2209" i="1"/>
  <c r="D2209" i="1" s="1"/>
  <c r="C2208" i="1"/>
  <c r="D2208" i="1" s="1"/>
  <c r="C2207" i="1"/>
  <c r="D2207" i="1" s="1"/>
  <c r="C2206" i="1"/>
  <c r="D2206" i="1" s="1"/>
  <c r="C2205" i="1"/>
  <c r="D2205" i="1" s="1"/>
  <c r="C2204" i="1"/>
  <c r="D2204" i="1" s="1"/>
  <c r="C2203" i="1"/>
  <c r="D2203" i="1" s="1"/>
  <c r="C2202" i="1"/>
  <c r="D2202" i="1" s="1"/>
  <c r="C2201" i="1"/>
  <c r="D2201" i="1" s="1"/>
  <c r="C2200" i="1"/>
  <c r="D2200" i="1" s="1"/>
  <c r="C2199" i="1"/>
  <c r="D2199" i="1" s="1"/>
  <c r="C2198" i="1"/>
  <c r="D2198" i="1" s="1"/>
  <c r="C2197" i="1"/>
  <c r="D2197" i="1" s="1"/>
  <c r="C2196" i="1"/>
  <c r="D2196" i="1" s="1"/>
  <c r="C2195" i="1"/>
  <c r="D2195" i="1" s="1"/>
  <c r="C2194" i="1"/>
  <c r="D2194" i="1" s="1"/>
  <c r="C2193" i="1"/>
  <c r="D2193" i="1" s="1"/>
  <c r="C2192" i="1"/>
  <c r="D2192" i="1" s="1"/>
  <c r="C2191" i="1"/>
  <c r="D2191" i="1" s="1"/>
  <c r="C2190" i="1"/>
  <c r="D2190" i="1" s="1"/>
  <c r="C2189" i="1"/>
  <c r="D2189" i="1" s="1"/>
  <c r="C2188" i="1"/>
  <c r="D2188" i="1" s="1"/>
  <c r="C2187" i="1"/>
  <c r="D2187" i="1" s="1"/>
  <c r="C2186" i="1"/>
  <c r="D2186" i="1" s="1"/>
  <c r="C2185" i="1"/>
  <c r="D2185" i="1" s="1"/>
  <c r="C2184" i="1"/>
  <c r="D2184" i="1" s="1"/>
  <c r="C2183" i="1"/>
  <c r="D2183" i="1" s="1"/>
  <c r="C2182" i="1"/>
  <c r="D2182" i="1" s="1"/>
  <c r="C2181" i="1"/>
  <c r="D2181" i="1" s="1"/>
  <c r="C2180" i="1"/>
  <c r="D2180" i="1" s="1"/>
  <c r="C2179" i="1"/>
  <c r="D2179" i="1" s="1"/>
  <c r="C2178" i="1"/>
  <c r="D2178" i="1" s="1"/>
  <c r="C2177" i="1"/>
  <c r="D2177" i="1" s="1"/>
  <c r="C2176" i="1"/>
  <c r="D2176" i="1" s="1"/>
  <c r="C2175" i="1"/>
  <c r="D2175" i="1" s="1"/>
  <c r="C2174" i="1"/>
  <c r="D2174" i="1" s="1"/>
  <c r="C2173" i="1"/>
  <c r="D2173" i="1" s="1"/>
  <c r="C2172" i="1"/>
  <c r="D2172" i="1" s="1"/>
  <c r="C2171" i="1"/>
  <c r="D2171" i="1" s="1"/>
  <c r="C2170" i="1"/>
  <c r="D2170" i="1" s="1"/>
  <c r="C2169" i="1"/>
  <c r="D2169" i="1" s="1"/>
  <c r="C2168" i="1"/>
  <c r="D2168" i="1" s="1"/>
  <c r="C2167" i="1"/>
  <c r="D2167" i="1" s="1"/>
  <c r="C2166" i="1"/>
  <c r="D2166" i="1" s="1"/>
  <c r="C2165" i="1"/>
  <c r="D2165" i="1" s="1"/>
  <c r="C2164" i="1"/>
  <c r="D2164" i="1" s="1"/>
  <c r="C2163" i="1"/>
  <c r="D2163" i="1" s="1"/>
  <c r="C2162" i="1"/>
  <c r="D2162" i="1" s="1"/>
  <c r="C2161" i="1"/>
  <c r="D2161" i="1" s="1"/>
  <c r="C2160" i="1"/>
  <c r="D2160" i="1" s="1"/>
  <c r="C2159" i="1"/>
  <c r="D2159" i="1" s="1"/>
  <c r="C2158" i="1"/>
  <c r="D2158" i="1" s="1"/>
  <c r="C2157" i="1"/>
  <c r="D2157" i="1" s="1"/>
  <c r="C2156" i="1"/>
  <c r="D2156" i="1" s="1"/>
  <c r="C2155" i="1"/>
  <c r="D2155" i="1" s="1"/>
  <c r="C2154" i="1"/>
  <c r="D2154" i="1" s="1"/>
  <c r="C2153" i="1"/>
  <c r="D2153" i="1" s="1"/>
  <c r="C2152" i="1"/>
  <c r="D2152" i="1" s="1"/>
  <c r="C2151" i="1"/>
  <c r="D2151" i="1" s="1"/>
  <c r="C2150" i="1"/>
  <c r="D2150" i="1" s="1"/>
  <c r="C2149" i="1"/>
  <c r="D2149" i="1" s="1"/>
  <c r="C2148" i="1"/>
  <c r="D2148" i="1" s="1"/>
  <c r="C2147" i="1"/>
  <c r="D2147" i="1" s="1"/>
  <c r="C2146" i="1"/>
  <c r="D2146" i="1" s="1"/>
  <c r="C2145" i="1"/>
  <c r="D2145" i="1" s="1"/>
  <c r="C2144" i="1"/>
  <c r="D2144" i="1" s="1"/>
  <c r="C2143" i="1"/>
  <c r="D2143" i="1" s="1"/>
  <c r="C2142" i="1"/>
  <c r="D2142" i="1" s="1"/>
  <c r="C2141" i="1"/>
  <c r="D2141" i="1" s="1"/>
  <c r="C2140" i="1"/>
  <c r="D2140" i="1" s="1"/>
  <c r="C2139" i="1"/>
  <c r="D2139" i="1" s="1"/>
  <c r="C2138" i="1"/>
  <c r="D2138" i="1" s="1"/>
  <c r="C2137" i="1"/>
  <c r="D2137" i="1" s="1"/>
  <c r="C2136" i="1"/>
  <c r="D2136" i="1" s="1"/>
  <c r="C2135" i="1"/>
  <c r="D2135" i="1" s="1"/>
  <c r="C2134" i="1"/>
  <c r="D2134" i="1" s="1"/>
  <c r="C2133" i="1"/>
  <c r="D2133" i="1" s="1"/>
  <c r="C2132" i="1"/>
  <c r="D2132" i="1" s="1"/>
  <c r="C2131" i="1"/>
  <c r="D2131" i="1" s="1"/>
  <c r="C2130" i="1"/>
  <c r="D2130" i="1" s="1"/>
  <c r="C2129" i="1"/>
  <c r="D2129" i="1" s="1"/>
  <c r="C2128" i="1"/>
  <c r="D2128" i="1" s="1"/>
  <c r="C2127" i="1"/>
  <c r="D2127" i="1" s="1"/>
  <c r="C2126" i="1"/>
  <c r="D2126" i="1" s="1"/>
  <c r="C2125" i="1"/>
  <c r="D2125" i="1" s="1"/>
  <c r="C2124" i="1"/>
  <c r="D2124" i="1" s="1"/>
  <c r="C2123" i="1"/>
  <c r="D2123" i="1" s="1"/>
  <c r="C2122" i="1"/>
  <c r="D2122" i="1" s="1"/>
  <c r="C2121" i="1"/>
  <c r="D2121" i="1" s="1"/>
  <c r="C2120" i="1"/>
  <c r="D2120" i="1" s="1"/>
  <c r="C2119" i="1"/>
  <c r="D2119" i="1" s="1"/>
  <c r="C2118" i="1"/>
  <c r="D2118" i="1" s="1"/>
  <c r="C2117" i="1"/>
  <c r="D2117" i="1" s="1"/>
  <c r="C2116" i="1"/>
  <c r="D2116" i="1" s="1"/>
  <c r="C2115" i="1"/>
  <c r="D2115" i="1" s="1"/>
  <c r="C2114" i="1"/>
  <c r="D2114" i="1" s="1"/>
  <c r="C2113" i="1"/>
  <c r="D2113" i="1" s="1"/>
  <c r="C2112" i="1"/>
  <c r="D2112" i="1" s="1"/>
  <c r="C2111" i="1"/>
  <c r="D2111" i="1" s="1"/>
  <c r="C2110" i="1"/>
  <c r="D2110" i="1" s="1"/>
  <c r="C2109" i="1"/>
  <c r="D2109" i="1" s="1"/>
  <c r="C2108" i="1"/>
  <c r="D2108" i="1" s="1"/>
  <c r="C2107" i="1"/>
  <c r="D2107" i="1" s="1"/>
  <c r="C2106" i="1"/>
  <c r="D2106" i="1" s="1"/>
  <c r="C2105" i="1"/>
  <c r="D2105" i="1" s="1"/>
  <c r="C2104" i="1"/>
  <c r="D2104" i="1" s="1"/>
  <c r="C2103" i="1"/>
  <c r="D2103" i="1" s="1"/>
  <c r="C2102" i="1"/>
  <c r="D2102" i="1" s="1"/>
  <c r="C2101" i="1"/>
  <c r="D2101" i="1" s="1"/>
  <c r="C2100" i="1"/>
  <c r="D2100" i="1" s="1"/>
  <c r="C2099" i="1"/>
  <c r="D2099" i="1" s="1"/>
  <c r="C2098" i="1"/>
  <c r="D2098" i="1" s="1"/>
  <c r="C2097" i="1"/>
  <c r="D2097" i="1" s="1"/>
  <c r="C2096" i="1"/>
  <c r="D2096" i="1" s="1"/>
  <c r="C2095" i="1"/>
  <c r="D2095" i="1" s="1"/>
  <c r="C2094" i="1"/>
  <c r="D2094" i="1" s="1"/>
  <c r="C2093" i="1"/>
  <c r="D2093" i="1" s="1"/>
  <c r="C2092" i="1"/>
  <c r="D2092" i="1" s="1"/>
  <c r="C2091" i="1"/>
  <c r="D2091" i="1" s="1"/>
  <c r="C2090" i="1"/>
  <c r="D2090" i="1" s="1"/>
  <c r="C2089" i="1"/>
  <c r="D2089" i="1" s="1"/>
  <c r="C2088" i="1"/>
  <c r="D2088" i="1" s="1"/>
  <c r="C2087" i="1"/>
  <c r="D2087" i="1" s="1"/>
  <c r="C2086" i="1"/>
  <c r="D2086" i="1" s="1"/>
  <c r="C2085" i="1"/>
  <c r="D2085" i="1" s="1"/>
  <c r="C2084" i="1"/>
  <c r="D2084" i="1" s="1"/>
  <c r="C2083" i="1"/>
  <c r="D2083" i="1" s="1"/>
  <c r="C2082" i="1"/>
  <c r="D2082" i="1" s="1"/>
  <c r="C2081" i="1"/>
  <c r="D2081" i="1" s="1"/>
  <c r="C2080" i="1"/>
  <c r="D2080" i="1" s="1"/>
  <c r="C2079" i="1"/>
  <c r="D2079" i="1" s="1"/>
  <c r="C2078" i="1"/>
  <c r="D2078" i="1" s="1"/>
  <c r="C2077" i="1"/>
  <c r="D2077" i="1" s="1"/>
  <c r="C2076" i="1"/>
  <c r="D2076" i="1" s="1"/>
  <c r="C2075" i="1"/>
  <c r="D2075" i="1" s="1"/>
  <c r="C2074" i="1"/>
  <c r="D2074" i="1" s="1"/>
  <c r="C2073" i="1"/>
  <c r="D2073" i="1" s="1"/>
  <c r="C2072" i="1"/>
  <c r="D2072" i="1" s="1"/>
  <c r="C2071" i="1"/>
  <c r="D2071" i="1" s="1"/>
  <c r="C2070" i="1"/>
  <c r="D2070" i="1" s="1"/>
  <c r="C2069" i="1"/>
  <c r="D2069" i="1" s="1"/>
  <c r="C2068" i="1"/>
  <c r="D2068" i="1" s="1"/>
  <c r="C2067" i="1"/>
  <c r="D2067" i="1" s="1"/>
  <c r="C2066" i="1"/>
  <c r="D2066" i="1" s="1"/>
  <c r="C2065" i="1"/>
  <c r="D2065" i="1" s="1"/>
  <c r="C2064" i="1"/>
  <c r="D2064" i="1" s="1"/>
  <c r="C2063" i="1"/>
  <c r="D2063" i="1" s="1"/>
  <c r="C2062" i="1"/>
  <c r="D2062" i="1" s="1"/>
  <c r="C2061" i="1"/>
  <c r="D2061" i="1" s="1"/>
  <c r="C2060" i="1"/>
  <c r="D2060" i="1" s="1"/>
  <c r="C2059" i="1"/>
  <c r="D2059" i="1" s="1"/>
  <c r="C2058" i="1"/>
  <c r="D2058" i="1" s="1"/>
  <c r="C2057" i="1"/>
  <c r="D2057" i="1" s="1"/>
  <c r="C2056" i="1"/>
  <c r="D2056" i="1" s="1"/>
  <c r="C2055" i="1"/>
  <c r="D2055" i="1" s="1"/>
  <c r="C2054" i="1"/>
  <c r="D2054" i="1" s="1"/>
  <c r="C2053" i="1"/>
  <c r="D2053" i="1" s="1"/>
  <c r="C2052" i="1"/>
  <c r="D2052" i="1" s="1"/>
  <c r="C2051" i="1"/>
  <c r="D2051" i="1" s="1"/>
  <c r="C2050" i="1"/>
  <c r="D2050" i="1" s="1"/>
  <c r="C2049" i="1"/>
  <c r="D2049" i="1" s="1"/>
  <c r="C2048" i="1"/>
  <c r="D2048" i="1" s="1"/>
  <c r="C2047" i="1"/>
  <c r="D2047" i="1" s="1"/>
  <c r="C2046" i="1"/>
  <c r="D2046" i="1" s="1"/>
  <c r="C2045" i="1"/>
  <c r="D2045" i="1" s="1"/>
  <c r="C2044" i="1"/>
  <c r="D2044" i="1" s="1"/>
  <c r="C2043" i="1"/>
  <c r="D2043" i="1" s="1"/>
  <c r="C2042" i="1"/>
  <c r="D2042" i="1" s="1"/>
  <c r="C2041" i="1"/>
  <c r="D2041" i="1" s="1"/>
  <c r="C2040" i="1"/>
  <c r="D2040" i="1" s="1"/>
  <c r="C2039" i="1"/>
  <c r="D2039" i="1" s="1"/>
  <c r="C2038" i="1"/>
  <c r="D2038" i="1" s="1"/>
  <c r="C2037" i="1"/>
  <c r="D2037" i="1" s="1"/>
  <c r="C2036" i="1"/>
  <c r="D2036" i="1" s="1"/>
  <c r="C2035" i="1"/>
  <c r="D2035" i="1" s="1"/>
  <c r="C2034" i="1"/>
  <c r="D2034" i="1" s="1"/>
  <c r="C2033" i="1"/>
  <c r="D2033" i="1" s="1"/>
  <c r="C2032" i="1"/>
  <c r="D2032" i="1" s="1"/>
  <c r="C2031" i="1"/>
  <c r="D2031" i="1" s="1"/>
  <c r="C2030" i="1"/>
  <c r="D2030" i="1" s="1"/>
  <c r="C2029" i="1"/>
  <c r="D2029" i="1" s="1"/>
  <c r="C2028" i="1"/>
  <c r="D2028" i="1" s="1"/>
  <c r="C2027" i="1"/>
  <c r="D2027" i="1" s="1"/>
  <c r="C2026" i="1"/>
  <c r="D2026" i="1" s="1"/>
  <c r="C2025" i="1"/>
  <c r="D2025" i="1" s="1"/>
  <c r="C2024" i="1"/>
  <c r="D2024" i="1" s="1"/>
  <c r="C2023" i="1"/>
  <c r="D2023" i="1" s="1"/>
  <c r="C2022" i="1"/>
  <c r="D2022" i="1" s="1"/>
  <c r="C2021" i="1"/>
  <c r="D2021" i="1" s="1"/>
  <c r="C2020" i="1"/>
  <c r="D2020" i="1" s="1"/>
  <c r="C2019" i="1"/>
  <c r="D2019" i="1" s="1"/>
  <c r="C2018" i="1"/>
  <c r="D2018" i="1" s="1"/>
  <c r="C2017" i="1"/>
  <c r="D2017" i="1" s="1"/>
  <c r="C2016" i="1"/>
  <c r="D2016" i="1" s="1"/>
  <c r="C2015" i="1"/>
  <c r="D2015" i="1" s="1"/>
  <c r="C2014" i="1"/>
  <c r="D2014" i="1" s="1"/>
  <c r="C2013" i="1"/>
  <c r="D2013" i="1" s="1"/>
  <c r="C2012" i="1"/>
  <c r="D2012" i="1" s="1"/>
  <c r="C2011" i="1"/>
  <c r="D2011" i="1" s="1"/>
  <c r="C2010" i="1"/>
  <c r="D2010" i="1" s="1"/>
  <c r="C2009" i="1"/>
  <c r="D2009" i="1" s="1"/>
  <c r="C2008" i="1"/>
  <c r="D2008" i="1" s="1"/>
  <c r="C2007" i="1"/>
  <c r="D2007" i="1" s="1"/>
  <c r="C2006" i="1"/>
  <c r="D2006" i="1" s="1"/>
  <c r="C2005" i="1"/>
  <c r="D2005" i="1" s="1"/>
  <c r="C2004" i="1"/>
  <c r="D2004" i="1" s="1"/>
  <c r="C2003" i="1"/>
  <c r="D2003" i="1" s="1"/>
  <c r="C2002" i="1"/>
  <c r="D2002" i="1" s="1"/>
  <c r="C2001" i="1"/>
  <c r="D2001" i="1" s="1"/>
  <c r="C2000" i="1"/>
  <c r="D2000" i="1" s="1"/>
  <c r="C1999" i="1"/>
  <c r="D1999" i="1" s="1"/>
  <c r="C1998" i="1"/>
  <c r="D1998" i="1" s="1"/>
  <c r="C1997" i="1"/>
  <c r="D1997" i="1" s="1"/>
  <c r="C1996" i="1"/>
  <c r="D1996" i="1" s="1"/>
  <c r="C1995" i="1"/>
  <c r="D1995" i="1" s="1"/>
  <c r="C1994" i="1"/>
  <c r="D1994" i="1" s="1"/>
  <c r="C1993" i="1"/>
  <c r="D1993" i="1" s="1"/>
  <c r="C1992" i="1"/>
  <c r="D1992" i="1" s="1"/>
  <c r="C1991" i="1"/>
  <c r="D1991" i="1" s="1"/>
  <c r="C1990" i="1"/>
  <c r="D1990" i="1" s="1"/>
  <c r="C1989" i="1"/>
  <c r="D1989" i="1" s="1"/>
  <c r="C1988" i="1"/>
  <c r="D1988" i="1" s="1"/>
  <c r="C1987" i="1"/>
  <c r="D1987" i="1" s="1"/>
  <c r="C1986" i="1"/>
  <c r="D1986" i="1" s="1"/>
  <c r="C1985" i="1"/>
  <c r="D1985" i="1" s="1"/>
  <c r="C1984" i="1"/>
  <c r="D1984" i="1" s="1"/>
  <c r="C1983" i="1"/>
  <c r="D1983" i="1" s="1"/>
  <c r="C1982" i="1"/>
  <c r="D1982" i="1" s="1"/>
  <c r="C1981" i="1"/>
  <c r="D1981" i="1" s="1"/>
  <c r="C1980" i="1"/>
  <c r="D1980" i="1" s="1"/>
  <c r="C1979" i="1"/>
  <c r="D1979" i="1" s="1"/>
  <c r="C1978" i="1"/>
  <c r="D1978" i="1" s="1"/>
  <c r="C1977" i="1"/>
  <c r="D1977" i="1" s="1"/>
  <c r="C1976" i="1"/>
  <c r="D1976" i="1" s="1"/>
  <c r="C1975" i="1"/>
  <c r="D1975" i="1" s="1"/>
  <c r="C1974" i="1"/>
  <c r="D1974" i="1" s="1"/>
  <c r="C1973" i="1"/>
  <c r="D1973" i="1" s="1"/>
  <c r="C1972" i="1"/>
  <c r="D1972" i="1" s="1"/>
  <c r="C1971" i="1"/>
  <c r="D1971" i="1" s="1"/>
  <c r="C1970" i="1"/>
  <c r="D1970" i="1" s="1"/>
  <c r="C1969" i="1"/>
  <c r="D1969" i="1" s="1"/>
  <c r="C1968" i="1"/>
  <c r="D1968" i="1" s="1"/>
  <c r="C1967" i="1"/>
  <c r="D1967" i="1" s="1"/>
  <c r="C1966" i="1"/>
  <c r="D1966" i="1" s="1"/>
  <c r="C1965" i="1"/>
  <c r="D1965" i="1" s="1"/>
  <c r="C1964" i="1"/>
  <c r="D1964" i="1" s="1"/>
  <c r="C1963" i="1"/>
  <c r="D1963" i="1" s="1"/>
  <c r="C1962" i="1"/>
  <c r="D1962" i="1" s="1"/>
  <c r="C1961" i="1"/>
  <c r="D1961" i="1" s="1"/>
  <c r="C1960" i="1"/>
  <c r="D1960" i="1" s="1"/>
  <c r="C1959" i="1"/>
  <c r="D1959" i="1" s="1"/>
  <c r="C1958" i="1"/>
  <c r="D1958" i="1" s="1"/>
  <c r="C1957" i="1"/>
  <c r="D1957" i="1" s="1"/>
  <c r="C1956" i="1"/>
  <c r="D1956" i="1" s="1"/>
  <c r="C1955" i="1"/>
  <c r="D1955" i="1" s="1"/>
  <c r="C1954" i="1"/>
  <c r="D1954" i="1" s="1"/>
  <c r="C1953" i="1"/>
  <c r="D1953" i="1" s="1"/>
  <c r="C1952" i="1"/>
  <c r="D1952" i="1" s="1"/>
  <c r="C1951" i="1"/>
  <c r="D1951" i="1" s="1"/>
  <c r="C1950" i="1"/>
  <c r="D1950" i="1" s="1"/>
  <c r="C1949" i="1"/>
  <c r="D1949" i="1" s="1"/>
  <c r="C1948" i="1"/>
  <c r="D1948" i="1" s="1"/>
  <c r="C1947" i="1"/>
  <c r="D1947" i="1" s="1"/>
  <c r="C1946" i="1"/>
  <c r="D1946" i="1" s="1"/>
  <c r="C1945" i="1"/>
  <c r="D1945" i="1" s="1"/>
  <c r="C1944" i="1"/>
  <c r="D1944" i="1" s="1"/>
  <c r="C1943" i="1"/>
  <c r="D1943" i="1" s="1"/>
  <c r="C1942" i="1"/>
  <c r="D1942" i="1" s="1"/>
  <c r="C1941" i="1"/>
  <c r="D1941" i="1" s="1"/>
  <c r="C1940" i="1"/>
  <c r="D1940" i="1" s="1"/>
  <c r="C1939" i="1"/>
  <c r="D1939" i="1" s="1"/>
  <c r="C1938" i="1"/>
  <c r="D1938" i="1" s="1"/>
  <c r="C1937" i="1"/>
  <c r="D1937" i="1" s="1"/>
  <c r="C1936" i="1"/>
  <c r="D1936" i="1" s="1"/>
  <c r="C1935" i="1"/>
  <c r="D1935" i="1" s="1"/>
  <c r="C1934" i="1"/>
  <c r="D1934" i="1" s="1"/>
  <c r="C1933" i="1"/>
  <c r="D1933" i="1" s="1"/>
  <c r="C1932" i="1"/>
  <c r="D1932" i="1" s="1"/>
  <c r="C1931" i="1"/>
  <c r="D1931" i="1" s="1"/>
  <c r="C1930" i="1"/>
  <c r="D1930" i="1" s="1"/>
  <c r="C1929" i="1"/>
  <c r="D1929" i="1" s="1"/>
  <c r="C1928" i="1"/>
  <c r="D1928" i="1" s="1"/>
  <c r="C1927" i="1"/>
  <c r="D1927" i="1" s="1"/>
  <c r="C1926" i="1"/>
  <c r="D1926" i="1" s="1"/>
  <c r="C1925" i="1"/>
  <c r="D1925" i="1" s="1"/>
  <c r="C1924" i="1"/>
  <c r="D1924" i="1" s="1"/>
  <c r="C1923" i="1"/>
  <c r="D1923" i="1" s="1"/>
  <c r="C1922" i="1"/>
  <c r="D1922" i="1" s="1"/>
  <c r="C1921" i="1"/>
  <c r="D1921" i="1" s="1"/>
  <c r="C1920" i="1"/>
  <c r="D1920" i="1" s="1"/>
  <c r="C1919" i="1"/>
  <c r="D1919" i="1" s="1"/>
  <c r="C1918" i="1"/>
  <c r="D1918" i="1" s="1"/>
  <c r="C1917" i="1"/>
  <c r="D1917" i="1" s="1"/>
  <c r="C1916" i="1"/>
  <c r="D1916" i="1" s="1"/>
  <c r="C1915" i="1"/>
  <c r="D1915" i="1" s="1"/>
  <c r="C1914" i="1"/>
  <c r="D1914" i="1" s="1"/>
  <c r="C1913" i="1"/>
  <c r="D1913" i="1" s="1"/>
  <c r="C1912" i="1"/>
  <c r="D1912" i="1" s="1"/>
  <c r="C1911" i="1"/>
  <c r="D1911" i="1" s="1"/>
  <c r="C1910" i="1"/>
  <c r="D1910" i="1" s="1"/>
  <c r="C1909" i="1"/>
  <c r="D1909" i="1" s="1"/>
  <c r="C1908" i="1"/>
  <c r="D1908" i="1" s="1"/>
  <c r="C1907" i="1"/>
  <c r="D1907" i="1" s="1"/>
  <c r="C1906" i="1"/>
  <c r="D1906" i="1" s="1"/>
  <c r="C1905" i="1"/>
  <c r="D1905" i="1" s="1"/>
  <c r="C1904" i="1"/>
  <c r="D1904" i="1" s="1"/>
  <c r="C1903" i="1"/>
  <c r="D1903" i="1" s="1"/>
  <c r="C1902" i="1"/>
  <c r="D1902" i="1" s="1"/>
  <c r="C1901" i="1"/>
  <c r="D1901" i="1" s="1"/>
  <c r="C1900" i="1"/>
  <c r="D1900" i="1" s="1"/>
  <c r="C1899" i="1"/>
  <c r="D1899" i="1" s="1"/>
  <c r="C1898" i="1"/>
  <c r="D1898" i="1" s="1"/>
  <c r="C1897" i="1"/>
  <c r="D1897" i="1" s="1"/>
  <c r="C1896" i="1"/>
  <c r="D1896" i="1" s="1"/>
  <c r="C1895" i="1"/>
  <c r="D1895" i="1" s="1"/>
  <c r="C1894" i="1"/>
  <c r="D1894" i="1" s="1"/>
  <c r="C1893" i="1"/>
  <c r="D1893" i="1" s="1"/>
  <c r="C1892" i="1"/>
  <c r="D1892" i="1" s="1"/>
  <c r="C1891" i="1"/>
  <c r="D1891" i="1" s="1"/>
  <c r="C1890" i="1"/>
  <c r="D1890" i="1" s="1"/>
  <c r="C1889" i="1"/>
  <c r="D1889" i="1" s="1"/>
  <c r="C1888" i="1"/>
  <c r="D1888" i="1" s="1"/>
  <c r="C1887" i="1"/>
  <c r="D1887" i="1" s="1"/>
  <c r="C1886" i="1"/>
  <c r="D1886" i="1" s="1"/>
  <c r="C1885" i="1"/>
  <c r="D1885" i="1" s="1"/>
  <c r="C1884" i="1"/>
  <c r="D1884" i="1" s="1"/>
  <c r="C1883" i="1"/>
  <c r="D1883" i="1" s="1"/>
  <c r="C1882" i="1"/>
  <c r="D1882" i="1" s="1"/>
  <c r="C1881" i="1"/>
  <c r="D1881" i="1" s="1"/>
  <c r="C1880" i="1"/>
  <c r="D1880" i="1" s="1"/>
  <c r="C1879" i="1"/>
  <c r="D1879" i="1" s="1"/>
  <c r="C1878" i="1"/>
  <c r="D1878" i="1" s="1"/>
  <c r="C1877" i="1"/>
  <c r="D1877" i="1" s="1"/>
  <c r="C1876" i="1"/>
  <c r="D1876" i="1" s="1"/>
  <c r="C1875" i="1"/>
  <c r="D1875" i="1" s="1"/>
  <c r="C1874" i="1"/>
  <c r="D1874" i="1" s="1"/>
  <c r="C1873" i="1"/>
  <c r="D1873" i="1" s="1"/>
  <c r="C1872" i="1"/>
  <c r="D1872" i="1" s="1"/>
  <c r="C1871" i="1"/>
  <c r="D1871" i="1" s="1"/>
  <c r="C1870" i="1"/>
  <c r="D1870" i="1" s="1"/>
  <c r="C1869" i="1"/>
  <c r="D1869" i="1" s="1"/>
  <c r="C1868" i="1"/>
  <c r="D1868" i="1" s="1"/>
  <c r="C1867" i="1"/>
  <c r="D1867" i="1" s="1"/>
  <c r="C1866" i="1"/>
  <c r="D1866" i="1" s="1"/>
  <c r="C1865" i="1"/>
  <c r="D1865" i="1" s="1"/>
  <c r="C1864" i="1"/>
  <c r="D1864" i="1" s="1"/>
  <c r="C1863" i="1"/>
  <c r="D1863" i="1" s="1"/>
  <c r="C1862" i="1"/>
  <c r="D1862" i="1" s="1"/>
  <c r="C1861" i="1"/>
  <c r="D1861" i="1" s="1"/>
  <c r="C1860" i="1"/>
  <c r="D1860" i="1" s="1"/>
  <c r="C1859" i="1"/>
  <c r="D1859" i="1" s="1"/>
  <c r="C1858" i="1"/>
  <c r="D1858" i="1" s="1"/>
  <c r="C1857" i="1"/>
  <c r="D1857" i="1" s="1"/>
  <c r="C1856" i="1"/>
  <c r="D1856" i="1" s="1"/>
  <c r="C1855" i="1"/>
  <c r="D1855" i="1" s="1"/>
  <c r="C1854" i="1"/>
  <c r="D1854" i="1" s="1"/>
  <c r="C1853" i="1"/>
  <c r="D1853" i="1" s="1"/>
  <c r="C1852" i="1"/>
  <c r="D1852" i="1" s="1"/>
  <c r="C1851" i="1"/>
  <c r="D1851" i="1" s="1"/>
  <c r="C1850" i="1"/>
  <c r="D1850" i="1" s="1"/>
  <c r="C1849" i="1"/>
  <c r="D1849" i="1" s="1"/>
  <c r="C1848" i="1"/>
  <c r="D1848" i="1" s="1"/>
  <c r="C1847" i="1"/>
  <c r="D1847" i="1" s="1"/>
  <c r="C1846" i="1"/>
  <c r="D1846" i="1" s="1"/>
  <c r="C1845" i="1"/>
  <c r="D1845" i="1" s="1"/>
  <c r="C1844" i="1"/>
  <c r="D1844" i="1" s="1"/>
  <c r="C1843" i="1"/>
  <c r="D1843" i="1" s="1"/>
  <c r="C1842" i="1"/>
  <c r="D1842" i="1" s="1"/>
  <c r="C1841" i="1"/>
  <c r="D1841" i="1" s="1"/>
  <c r="C1840" i="1"/>
  <c r="D1840" i="1" s="1"/>
  <c r="C1839" i="1"/>
  <c r="D1839" i="1" s="1"/>
  <c r="C1838" i="1"/>
  <c r="D1838" i="1" s="1"/>
  <c r="C1837" i="1"/>
  <c r="D1837" i="1" s="1"/>
  <c r="C1836" i="1"/>
  <c r="D1836" i="1" s="1"/>
  <c r="C1835" i="1"/>
  <c r="D1835" i="1" s="1"/>
  <c r="C1834" i="1"/>
  <c r="D1834" i="1" s="1"/>
  <c r="C1833" i="1"/>
  <c r="D1833" i="1" s="1"/>
  <c r="C1832" i="1"/>
  <c r="D1832" i="1" s="1"/>
  <c r="C1831" i="1"/>
  <c r="D1831" i="1" s="1"/>
  <c r="C1830" i="1"/>
  <c r="D1830" i="1" s="1"/>
  <c r="C1829" i="1"/>
  <c r="D1829" i="1" s="1"/>
  <c r="C1828" i="1"/>
  <c r="D1828" i="1" s="1"/>
  <c r="C1827" i="1"/>
  <c r="D1827" i="1" s="1"/>
  <c r="C1826" i="1"/>
  <c r="D1826" i="1" s="1"/>
  <c r="C1825" i="1"/>
  <c r="D1825" i="1" s="1"/>
  <c r="C1824" i="1"/>
  <c r="D1824" i="1" s="1"/>
  <c r="C1823" i="1"/>
  <c r="D1823" i="1" s="1"/>
  <c r="C1822" i="1"/>
  <c r="D1822" i="1" s="1"/>
  <c r="C1821" i="1"/>
  <c r="D1821" i="1" s="1"/>
  <c r="C1820" i="1"/>
  <c r="D1820" i="1" s="1"/>
  <c r="C1819" i="1"/>
  <c r="D1819" i="1" s="1"/>
  <c r="C1818" i="1"/>
  <c r="D1818" i="1" s="1"/>
  <c r="C1817" i="1"/>
  <c r="D1817" i="1" s="1"/>
  <c r="C1816" i="1"/>
  <c r="D1816" i="1" s="1"/>
  <c r="C1815" i="1"/>
  <c r="D1815" i="1" s="1"/>
  <c r="C1814" i="1"/>
  <c r="D1814" i="1" s="1"/>
  <c r="C1813" i="1"/>
  <c r="D1813" i="1" s="1"/>
  <c r="C1812" i="1"/>
  <c r="D1812" i="1" s="1"/>
  <c r="C1811" i="1"/>
  <c r="D1811" i="1" s="1"/>
  <c r="C1810" i="1"/>
  <c r="D1810" i="1" s="1"/>
  <c r="C1809" i="1"/>
  <c r="D1809" i="1" s="1"/>
  <c r="C1808" i="1"/>
  <c r="D1808" i="1" s="1"/>
  <c r="C1807" i="1"/>
  <c r="D1807" i="1" s="1"/>
  <c r="C1806" i="1"/>
  <c r="D1806" i="1" s="1"/>
  <c r="C1805" i="1"/>
  <c r="D1805" i="1" s="1"/>
  <c r="C1804" i="1"/>
  <c r="D1804" i="1" s="1"/>
  <c r="C1803" i="1"/>
  <c r="D1803" i="1" s="1"/>
  <c r="C1802" i="1"/>
  <c r="D1802" i="1" s="1"/>
  <c r="C1801" i="1"/>
  <c r="D1801" i="1" s="1"/>
  <c r="C1800" i="1"/>
  <c r="D1800" i="1" s="1"/>
  <c r="C1799" i="1"/>
  <c r="D1799" i="1" s="1"/>
  <c r="C1798" i="1"/>
  <c r="D1798" i="1" s="1"/>
  <c r="C1797" i="1"/>
  <c r="D1797" i="1" s="1"/>
  <c r="C1796" i="1"/>
  <c r="D1796" i="1" s="1"/>
  <c r="C1795" i="1"/>
  <c r="D1795" i="1" s="1"/>
  <c r="C1794" i="1"/>
  <c r="D1794" i="1" s="1"/>
  <c r="C1793" i="1"/>
  <c r="D1793" i="1" s="1"/>
  <c r="C1792" i="1"/>
  <c r="D1792" i="1" s="1"/>
  <c r="C1791" i="1"/>
  <c r="D1791" i="1" s="1"/>
  <c r="C1790" i="1"/>
  <c r="D1790" i="1" s="1"/>
  <c r="C1789" i="1"/>
  <c r="D1789" i="1" s="1"/>
  <c r="C1788" i="1"/>
  <c r="D1788" i="1" s="1"/>
  <c r="C1787" i="1"/>
  <c r="D1787" i="1" s="1"/>
  <c r="C1786" i="1"/>
  <c r="D1786" i="1" s="1"/>
  <c r="C1785" i="1"/>
  <c r="D1785" i="1" s="1"/>
  <c r="C1784" i="1"/>
  <c r="D1784" i="1" s="1"/>
  <c r="C1783" i="1"/>
  <c r="D1783" i="1" s="1"/>
  <c r="C1782" i="1"/>
  <c r="D1782" i="1" s="1"/>
  <c r="C1781" i="1"/>
  <c r="D1781" i="1" s="1"/>
  <c r="C1780" i="1"/>
  <c r="D1780" i="1" s="1"/>
  <c r="C1779" i="1"/>
  <c r="D1779" i="1" s="1"/>
  <c r="C1778" i="1"/>
  <c r="D1778" i="1" s="1"/>
  <c r="C1777" i="1"/>
  <c r="D1777" i="1" s="1"/>
  <c r="C1776" i="1"/>
  <c r="D1776" i="1" s="1"/>
  <c r="C1775" i="1"/>
  <c r="D1775" i="1" s="1"/>
  <c r="C1774" i="1"/>
  <c r="D1774" i="1" s="1"/>
  <c r="C1773" i="1"/>
  <c r="D1773" i="1" s="1"/>
  <c r="C1772" i="1"/>
  <c r="D1772" i="1" s="1"/>
  <c r="C1771" i="1"/>
  <c r="D1771" i="1" s="1"/>
  <c r="C1770" i="1"/>
  <c r="D1770" i="1" s="1"/>
  <c r="C1769" i="1"/>
  <c r="D1769" i="1" s="1"/>
  <c r="C1768" i="1"/>
  <c r="D1768" i="1" s="1"/>
  <c r="C1767" i="1"/>
  <c r="D1767" i="1" s="1"/>
  <c r="C1766" i="1"/>
  <c r="D1766" i="1" s="1"/>
  <c r="C1765" i="1"/>
  <c r="D1765" i="1" s="1"/>
  <c r="C1764" i="1"/>
  <c r="D1764" i="1" s="1"/>
  <c r="C1763" i="1"/>
  <c r="D1763" i="1" s="1"/>
  <c r="C1762" i="1"/>
  <c r="D1762" i="1" s="1"/>
  <c r="C1761" i="1"/>
  <c r="D1761" i="1" s="1"/>
  <c r="C1760" i="1"/>
  <c r="D1760" i="1" s="1"/>
  <c r="C1759" i="1"/>
  <c r="D1759" i="1" s="1"/>
  <c r="C1758" i="1"/>
  <c r="D1758" i="1" s="1"/>
  <c r="C1757" i="1"/>
  <c r="D1757" i="1" s="1"/>
  <c r="C1756" i="1"/>
  <c r="D1756" i="1" s="1"/>
  <c r="C1755" i="1"/>
  <c r="D1755" i="1" s="1"/>
  <c r="C1754" i="1"/>
  <c r="D1754" i="1" s="1"/>
  <c r="C1753" i="1"/>
  <c r="D1753" i="1" s="1"/>
  <c r="C1752" i="1"/>
  <c r="D1752" i="1" s="1"/>
  <c r="C1751" i="1"/>
  <c r="D1751" i="1" s="1"/>
  <c r="C1750" i="1"/>
  <c r="D1750" i="1" s="1"/>
  <c r="C1749" i="1"/>
  <c r="D1749" i="1" s="1"/>
  <c r="C1748" i="1"/>
  <c r="D1748" i="1" s="1"/>
  <c r="C1747" i="1"/>
  <c r="D1747" i="1" s="1"/>
  <c r="C1746" i="1"/>
  <c r="D1746" i="1" s="1"/>
  <c r="C1745" i="1"/>
  <c r="D1745" i="1" s="1"/>
  <c r="C1744" i="1"/>
  <c r="D1744" i="1" s="1"/>
  <c r="C1743" i="1"/>
  <c r="D1743" i="1" s="1"/>
  <c r="C1742" i="1"/>
  <c r="D1742" i="1" s="1"/>
  <c r="C1741" i="1"/>
  <c r="D1741" i="1" s="1"/>
  <c r="C1740" i="1"/>
  <c r="D1740" i="1" s="1"/>
  <c r="C1739" i="1"/>
  <c r="D1739" i="1" s="1"/>
  <c r="C1738" i="1"/>
  <c r="D1738" i="1" s="1"/>
  <c r="C1737" i="1"/>
  <c r="D1737" i="1" s="1"/>
  <c r="C1736" i="1"/>
  <c r="D1736" i="1" s="1"/>
  <c r="C1735" i="1"/>
  <c r="D1735" i="1" s="1"/>
  <c r="C1734" i="1"/>
  <c r="D1734" i="1" s="1"/>
  <c r="C1733" i="1"/>
  <c r="D1733" i="1" s="1"/>
  <c r="C1732" i="1"/>
  <c r="D1732" i="1" s="1"/>
  <c r="C1731" i="1"/>
  <c r="D1731" i="1" s="1"/>
  <c r="C1730" i="1"/>
  <c r="D1730" i="1" s="1"/>
  <c r="C1729" i="1"/>
  <c r="D1729" i="1" s="1"/>
  <c r="C1728" i="1"/>
  <c r="D1728" i="1" s="1"/>
  <c r="C1727" i="1"/>
  <c r="D1727" i="1" s="1"/>
  <c r="C1726" i="1"/>
  <c r="D1726" i="1" s="1"/>
  <c r="C1725" i="1"/>
  <c r="D1725" i="1" s="1"/>
  <c r="C1724" i="1"/>
  <c r="D1724" i="1" s="1"/>
  <c r="C1723" i="1"/>
  <c r="D1723" i="1" s="1"/>
  <c r="C1722" i="1"/>
  <c r="D1722" i="1" s="1"/>
  <c r="C1721" i="1"/>
  <c r="D1721" i="1" s="1"/>
  <c r="C1720" i="1"/>
  <c r="D1720" i="1" s="1"/>
  <c r="C1719" i="1"/>
  <c r="D1719" i="1" s="1"/>
  <c r="C1718" i="1"/>
  <c r="D1718" i="1" s="1"/>
  <c r="C1717" i="1"/>
  <c r="D1717" i="1" s="1"/>
  <c r="C1716" i="1"/>
  <c r="D1716" i="1" s="1"/>
  <c r="C1715" i="1"/>
  <c r="D1715" i="1" s="1"/>
  <c r="C1714" i="1"/>
  <c r="D1714" i="1" s="1"/>
  <c r="C1713" i="1"/>
  <c r="D1713" i="1" s="1"/>
  <c r="C1712" i="1"/>
  <c r="D1712" i="1" s="1"/>
  <c r="C1711" i="1"/>
  <c r="D1711" i="1" s="1"/>
  <c r="C1710" i="1"/>
  <c r="D1710" i="1" s="1"/>
  <c r="C1709" i="1"/>
  <c r="D1709" i="1" s="1"/>
  <c r="C1708" i="1"/>
  <c r="D1708" i="1" s="1"/>
  <c r="C1707" i="1"/>
  <c r="D1707" i="1" s="1"/>
  <c r="C1706" i="1"/>
  <c r="D1706" i="1" s="1"/>
  <c r="C1705" i="1"/>
  <c r="D1705" i="1" s="1"/>
  <c r="C1704" i="1"/>
  <c r="D1704" i="1" s="1"/>
  <c r="C1703" i="1"/>
  <c r="D1703" i="1" s="1"/>
  <c r="C1702" i="1"/>
  <c r="D1702" i="1" s="1"/>
  <c r="C1701" i="1"/>
  <c r="D1701" i="1" s="1"/>
  <c r="C1700" i="1"/>
  <c r="D1700" i="1" s="1"/>
  <c r="C1699" i="1"/>
  <c r="D1699" i="1" s="1"/>
  <c r="C1698" i="1"/>
  <c r="D1698" i="1" s="1"/>
  <c r="C1697" i="1"/>
  <c r="D1697" i="1" s="1"/>
  <c r="C1696" i="1"/>
  <c r="D1696" i="1" s="1"/>
  <c r="C1695" i="1"/>
  <c r="D1695" i="1" s="1"/>
  <c r="C1694" i="1"/>
  <c r="D1694" i="1" s="1"/>
  <c r="C1693" i="1"/>
  <c r="D1693" i="1" s="1"/>
  <c r="C1692" i="1"/>
  <c r="D1692" i="1" s="1"/>
  <c r="C1691" i="1"/>
  <c r="D1691" i="1" s="1"/>
  <c r="C1690" i="1"/>
  <c r="D1690" i="1" s="1"/>
  <c r="C1689" i="1"/>
  <c r="D1689" i="1" s="1"/>
  <c r="C1688" i="1"/>
  <c r="D1688" i="1" s="1"/>
  <c r="C1687" i="1"/>
  <c r="D1687" i="1" s="1"/>
  <c r="C1686" i="1"/>
  <c r="D1686" i="1" s="1"/>
  <c r="C1685" i="1"/>
  <c r="D1685" i="1" s="1"/>
  <c r="C1684" i="1"/>
  <c r="D1684" i="1" s="1"/>
  <c r="C1683" i="1"/>
  <c r="D1683" i="1" s="1"/>
  <c r="C1682" i="1"/>
  <c r="D1682" i="1" s="1"/>
  <c r="C1681" i="1"/>
  <c r="D1681" i="1" s="1"/>
  <c r="C1680" i="1"/>
  <c r="D1680" i="1" s="1"/>
  <c r="C1679" i="1"/>
  <c r="D1679" i="1" s="1"/>
  <c r="C1678" i="1"/>
  <c r="D1678" i="1" s="1"/>
  <c r="C1677" i="1"/>
  <c r="D1677" i="1" s="1"/>
  <c r="C1676" i="1"/>
  <c r="D1676" i="1" s="1"/>
  <c r="C1675" i="1"/>
  <c r="D1675" i="1" s="1"/>
  <c r="C1674" i="1"/>
  <c r="D1674" i="1" s="1"/>
  <c r="C1673" i="1"/>
  <c r="D1673" i="1" s="1"/>
  <c r="C1672" i="1"/>
  <c r="D1672" i="1" s="1"/>
  <c r="C1671" i="1"/>
  <c r="D1671" i="1" s="1"/>
  <c r="C1670" i="1"/>
  <c r="D1670" i="1" s="1"/>
  <c r="C1669" i="1"/>
  <c r="D1669" i="1" s="1"/>
  <c r="C1668" i="1"/>
  <c r="D1668" i="1" s="1"/>
  <c r="C1667" i="1"/>
  <c r="D1667" i="1" s="1"/>
  <c r="C1666" i="1"/>
  <c r="D1666" i="1" s="1"/>
  <c r="C1665" i="1"/>
  <c r="D1665" i="1" s="1"/>
  <c r="C1664" i="1"/>
  <c r="D1664" i="1" s="1"/>
  <c r="C1663" i="1"/>
  <c r="D1663" i="1" s="1"/>
  <c r="C1662" i="1"/>
  <c r="D1662" i="1" s="1"/>
  <c r="C1661" i="1"/>
  <c r="D1661" i="1" s="1"/>
  <c r="C1660" i="1"/>
  <c r="D1660" i="1" s="1"/>
  <c r="C1659" i="1"/>
  <c r="D1659" i="1" s="1"/>
  <c r="C1658" i="1"/>
  <c r="D1658" i="1" s="1"/>
  <c r="C1657" i="1"/>
  <c r="D1657" i="1" s="1"/>
  <c r="C1656" i="1"/>
  <c r="D1656" i="1" s="1"/>
  <c r="C1655" i="1"/>
  <c r="D1655" i="1" s="1"/>
  <c r="C1654" i="1"/>
  <c r="D1654" i="1" s="1"/>
  <c r="C1653" i="1"/>
  <c r="D1653" i="1" s="1"/>
  <c r="C1652" i="1"/>
  <c r="D1652" i="1" s="1"/>
  <c r="C1651" i="1"/>
  <c r="D1651" i="1" s="1"/>
  <c r="C1650" i="1"/>
  <c r="D1650" i="1" s="1"/>
  <c r="C1649" i="1"/>
  <c r="D1649" i="1" s="1"/>
  <c r="C1648" i="1"/>
  <c r="D1648" i="1" s="1"/>
  <c r="C1647" i="1"/>
  <c r="D1647" i="1" s="1"/>
  <c r="C1646" i="1"/>
  <c r="D1646" i="1" s="1"/>
  <c r="C1645" i="1"/>
  <c r="D1645" i="1" s="1"/>
  <c r="C1644" i="1"/>
  <c r="D1644" i="1" s="1"/>
  <c r="C1643" i="1"/>
  <c r="D1643" i="1" s="1"/>
  <c r="C1642" i="1"/>
  <c r="D1642" i="1" s="1"/>
  <c r="C1641" i="1"/>
  <c r="D1641" i="1" s="1"/>
  <c r="C1640" i="1"/>
  <c r="D1640" i="1" s="1"/>
  <c r="C1639" i="1"/>
  <c r="D1639" i="1" s="1"/>
  <c r="C1638" i="1"/>
  <c r="D1638" i="1" s="1"/>
  <c r="C1637" i="1"/>
  <c r="D1637" i="1" s="1"/>
  <c r="C1636" i="1"/>
  <c r="D1636" i="1" s="1"/>
  <c r="C1635" i="1"/>
  <c r="D1635" i="1" s="1"/>
  <c r="C1634" i="1"/>
  <c r="D1634" i="1" s="1"/>
  <c r="C1633" i="1"/>
  <c r="D1633" i="1" s="1"/>
  <c r="C1632" i="1"/>
  <c r="D1632" i="1" s="1"/>
  <c r="C1631" i="1"/>
  <c r="D1631" i="1" s="1"/>
  <c r="C1630" i="1"/>
  <c r="D1630" i="1" s="1"/>
  <c r="C1629" i="1"/>
  <c r="D1629" i="1" s="1"/>
  <c r="C1628" i="1"/>
  <c r="D1628" i="1" s="1"/>
  <c r="C1627" i="1"/>
  <c r="D1627" i="1" s="1"/>
  <c r="C1626" i="1"/>
  <c r="D1626" i="1" s="1"/>
  <c r="C1625" i="1"/>
  <c r="D1625" i="1" s="1"/>
  <c r="C1624" i="1"/>
  <c r="D1624" i="1" s="1"/>
  <c r="C1623" i="1"/>
  <c r="D1623" i="1" s="1"/>
  <c r="C1622" i="1"/>
  <c r="D1622" i="1" s="1"/>
  <c r="C1621" i="1"/>
  <c r="D1621" i="1" s="1"/>
  <c r="C1620" i="1"/>
  <c r="D1620" i="1" s="1"/>
  <c r="C1619" i="1"/>
  <c r="D1619" i="1" s="1"/>
  <c r="C1618" i="1"/>
  <c r="D1618" i="1" s="1"/>
  <c r="C1617" i="1"/>
  <c r="D1617" i="1" s="1"/>
  <c r="C1616" i="1"/>
  <c r="D1616" i="1" s="1"/>
  <c r="C1615" i="1"/>
  <c r="D1615" i="1" s="1"/>
  <c r="C1614" i="1"/>
  <c r="D1614" i="1" s="1"/>
  <c r="C1613" i="1"/>
  <c r="D1613" i="1" s="1"/>
  <c r="C1612" i="1"/>
  <c r="D1612" i="1" s="1"/>
  <c r="C1611" i="1"/>
  <c r="D1611" i="1" s="1"/>
  <c r="C1610" i="1"/>
  <c r="D1610" i="1" s="1"/>
  <c r="C1609" i="1"/>
  <c r="D1609" i="1" s="1"/>
  <c r="C1608" i="1"/>
  <c r="D1608" i="1" s="1"/>
  <c r="C1607" i="1"/>
  <c r="D1607" i="1" s="1"/>
  <c r="C1606" i="1"/>
  <c r="D1606" i="1" s="1"/>
  <c r="C1605" i="1"/>
  <c r="D1605" i="1" s="1"/>
  <c r="C1604" i="1"/>
  <c r="D1604" i="1" s="1"/>
  <c r="C1603" i="1"/>
  <c r="D1603" i="1" s="1"/>
  <c r="C1602" i="1"/>
  <c r="D1602" i="1" s="1"/>
  <c r="C1601" i="1"/>
  <c r="D1601" i="1" s="1"/>
  <c r="C1600" i="1"/>
  <c r="D1600" i="1" s="1"/>
  <c r="C1599" i="1"/>
  <c r="D1599" i="1" s="1"/>
  <c r="C1598" i="1"/>
  <c r="D1598" i="1" s="1"/>
  <c r="C1597" i="1"/>
  <c r="D1597" i="1" s="1"/>
  <c r="C1596" i="1"/>
  <c r="D1596" i="1" s="1"/>
  <c r="C1595" i="1"/>
  <c r="D1595" i="1" s="1"/>
  <c r="C1594" i="1"/>
  <c r="D1594" i="1" s="1"/>
  <c r="C1593" i="1"/>
  <c r="D1593" i="1" s="1"/>
  <c r="C1592" i="1"/>
  <c r="D1592" i="1" s="1"/>
  <c r="C1591" i="1"/>
  <c r="D1591" i="1" s="1"/>
  <c r="C1590" i="1"/>
  <c r="D1590" i="1" s="1"/>
  <c r="C1589" i="1"/>
  <c r="D1589" i="1" s="1"/>
  <c r="C1588" i="1"/>
  <c r="D1588" i="1" s="1"/>
  <c r="C1587" i="1"/>
  <c r="D1587" i="1" s="1"/>
  <c r="C1586" i="1"/>
  <c r="D1586" i="1" s="1"/>
  <c r="C1585" i="1"/>
  <c r="D1585" i="1" s="1"/>
  <c r="C1584" i="1"/>
  <c r="D1584" i="1" s="1"/>
  <c r="C1583" i="1"/>
  <c r="D1583" i="1" s="1"/>
  <c r="C1582" i="1"/>
  <c r="D1582" i="1" s="1"/>
  <c r="C1581" i="1"/>
  <c r="D1581" i="1" s="1"/>
  <c r="C1580" i="1"/>
  <c r="D1580" i="1" s="1"/>
  <c r="C1579" i="1"/>
  <c r="D1579" i="1" s="1"/>
  <c r="C1578" i="1"/>
  <c r="D1578" i="1" s="1"/>
  <c r="C1577" i="1"/>
  <c r="D1577" i="1" s="1"/>
  <c r="C1576" i="1"/>
  <c r="D1576" i="1" s="1"/>
  <c r="C1575" i="1"/>
  <c r="D1575" i="1" s="1"/>
  <c r="C1574" i="1"/>
  <c r="D1574" i="1" s="1"/>
  <c r="C1573" i="1"/>
  <c r="D1573" i="1" s="1"/>
  <c r="C1572" i="1"/>
  <c r="D1572" i="1" s="1"/>
  <c r="C1571" i="1"/>
  <c r="D1571" i="1" s="1"/>
  <c r="C1570" i="1"/>
  <c r="D1570" i="1" s="1"/>
  <c r="C1569" i="1"/>
  <c r="D1569" i="1" s="1"/>
  <c r="C1568" i="1"/>
  <c r="D1568" i="1" s="1"/>
  <c r="C1567" i="1"/>
  <c r="D1567" i="1" s="1"/>
  <c r="C1566" i="1"/>
  <c r="D1566" i="1" s="1"/>
  <c r="C1565" i="1"/>
  <c r="D1565" i="1" s="1"/>
  <c r="C1564" i="1"/>
  <c r="D1564" i="1" s="1"/>
  <c r="C1563" i="1"/>
  <c r="D1563" i="1" s="1"/>
  <c r="C1562" i="1"/>
  <c r="D1562" i="1" s="1"/>
  <c r="C1561" i="1"/>
  <c r="D1561" i="1" s="1"/>
  <c r="C1560" i="1"/>
  <c r="D1560" i="1" s="1"/>
  <c r="C1559" i="1"/>
  <c r="D1559" i="1" s="1"/>
  <c r="C1558" i="1"/>
  <c r="D1558" i="1" s="1"/>
  <c r="C1557" i="1"/>
  <c r="D1557" i="1" s="1"/>
  <c r="C1556" i="1"/>
  <c r="D1556" i="1" s="1"/>
  <c r="C1555" i="1"/>
  <c r="D1555" i="1" s="1"/>
  <c r="C1554" i="1"/>
  <c r="D1554" i="1" s="1"/>
  <c r="C1553" i="1"/>
  <c r="D1553" i="1" s="1"/>
  <c r="C1552" i="1"/>
  <c r="D1552" i="1" s="1"/>
  <c r="C1551" i="1"/>
  <c r="D1551" i="1" s="1"/>
  <c r="C1550" i="1"/>
  <c r="D1550" i="1" s="1"/>
  <c r="C1549" i="1"/>
  <c r="D1549" i="1" s="1"/>
  <c r="C1548" i="1"/>
  <c r="D1548" i="1" s="1"/>
  <c r="C1547" i="1"/>
  <c r="D1547" i="1" s="1"/>
  <c r="C1546" i="1"/>
  <c r="D1546" i="1" s="1"/>
  <c r="C1545" i="1"/>
  <c r="D1545" i="1" s="1"/>
  <c r="C1544" i="1"/>
  <c r="D1544" i="1" s="1"/>
  <c r="C1543" i="1"/>
  <c r="D1543" i="1" s="1"/>
  <c r="C1542" i="1"/>
  <c r="D1542" i="1" s="1"/>
  <c r="C1541" i="1"/>
  <c r="D1541" i="1" s="1"/>
  <c r="C1540" i="1"/>
  <c r="D1540" i="1" s="1"/>
  <c r="C1539" i="1"/>
  <c r="D1539" i="1" s="1"/>
  <c r="C1538" i="1"/>
  <c r="D1538" i="1" s="1"/>
  <c r="C1537" i="1"/>
  <c r="D1537" i="1" s="1"/>
  <c r="C1536" i="1"/>
  <c r="D1536" i="1" s="1"/>
  <c r="C1535" i="1"/>
  <c r="D1535" i="1" s="1"/>
  <c r="C1534" i="1"/>
  <c r="D1534" i="1" s="1"/>
  <c r="C1533" i="1"/>
  <c r="D1533" i="1" s="1"/>
  <c r="C1532" i="1"/>
  <c r="D1532" i="1" s="1"/>
  <c r="C1531" i="1"/>
  <c r="D1531" i="1" s="1"/>
  <c r="C1530" i="1"/>
  <c r="D1530" i="1" s="1"/>
  <c r="C1529" i="1"/>
  <c r="D1529" i="1" s="1"/>
  <c r="C1528" i="1"/>
  <c r="D1528" i="1" s="1"/>
  <c r="C1527" i="1"/>
  <c r="D1527" i="1" s="1"/>
  <c r="C1526" i="1"/>
  <c r="D1526" i="1" s="1"/>
  <c r="C1525" i="1"/>
  <c r="D1525" i="1" s="1"/>
  <c r="C1524" i="1"/>
  <c r="D1524" i="1" s="1"/>
  <c r="C1523" i="1"/>
  <c r="D1523" i="1" s="1"/>
  <c r="C1522" i="1"/>
  <c r="D1522" i="1" s="1"/>
  <c r="C1521" i="1"/>
  <c r="D1521" i="1" s="1"/>
  <c r="C1520" i="1"/>
  <c r="D1520" i="1" s="1"/>
  <c r="C1519" i="1"/>
  <c r="D1519" i="1" s="1"/>
  <c r="C1518" i="1"/>
  <c r="D1518" i="1" s="1"/>
  <c r="C1517" i="1"/>
  <c r="D1517" i="1" s="1"/>
  <c r="C1516" i="1"/>
  <c r="D1516" i="1" s="1"/>
  <c r="C1515" i="1"/>
  <c r="D1515" i="1" s="1"/>
  <c r="C1514" i="1"/>
  <c r="D1514" i="1" s="1"/>
  <c r="C1513" i="1"/>
  <c r="D1513" i="1" s="1"/>
  <c r="C1512" i="1"/>
  <c r="D1512" i="1" s="1"/>
  <c r="C1511" i="1"/>
  <c r="D1511" i="1" s="1"/>
  <c r="C1510" i="1"/>
  <c r="D1510" i="1" s="1"/>
  <c r="C1509" i="1"/>
  <c r="D1509" i="1" s="1"/>
  <c r="C1508" i="1"/>
  <c r="D1508" i="1" s="1"/>
  <c r="C1507" i="1"/>
  <c r="D1507" i="1" s="1"/>
  <c r="C1506" i="1"/>
  <c r="D1506" i="1" s="1"/>
  <c r="C1505" i="1"/>
  <c r="D1505" i="1" s="1"/>
  <c r="C1504" i="1"/>
  <c r="D1504" i="1" s="1"/>
  <c r="C1503" i="1"/>
  <c r="D1503" i="1" s="1"/>
  <c r="C1502" i="1"/>
  <c r="D1502" i="1" s="1"/>
  <c r="C1501" i="1"/>
  <c r="D1501" i="1" s="1"/>
  <c r="C1500" i="1"/>
  <c r="D1500" i="1" s="1"/>
  <c r="C1499" i="1"/>
  <c r="D1499" i="1" s="1"/>
  <c r="C1498" i="1"/>
  <c r="D1498" i="1" s="1"/>
  <c r="C1497" i="1"/>
  <c r="D1497" i="1" s="1"/>
  <c r="C1496" i="1"/>
  <c r="D1496" i="1" s="1"/>
  <c r="C1495" i="1"/>
  <c r="D1495" i="1" s="1"/>
  <c r="C1494" i="1"/>
  <c r="D1494" i="1" s="1"/>
  <c r="C1493" i="1"/>
  <c r="D1493" i="1" s="1"/>
  <c r="C1492" i="1"/>
  <c r="D1492" i="1" s="1"/>
  <c r="C1491" i="1"/>
  <c r="D1491" i="1" s="1"/>
  <c r="C1490" i="1"/>
  <c r="D1490" i="1" s="1"/>
  <c r="C1489" i="1"/>
  <c r="D1489" i="1" s="1"/>
  <c r="C1488" i="1"/>
  <c r="D1488" i="1" s="1"/>
  <c r="C1487" i="1"/>
  <c r="D1487" i="1" s="1"/>
  <c r="C1486" i="1"/>
  <c r="D1486" i="1" s="1"/>
  <c r="C1485" i="1"/>
  <c r="D1485" i="1" s="1"/>
  <c r="C1484" i="1"/>
  <c r="D1484" i="1" s="1"/>
  <c r="C1483" i="1"/>
  <c r="D1483" i="1" s="1"/>
  <c r="C1482" i="1"/>
  <c r="D1482" i="1" s="1"/>
  <c r="C1481" i="1"/>
  <c r="D1481" i="1" s="1"/>
  <c r="C1480" i="1"/>
  <c r="D1480" i="1" s="1"/>
  <c r="C1479" i="1"/>
  <c r="D1479" i="1" s="1"/>
  <c r="C1478" i="1"/>
  <c r="D1478" i="1" s="1"/>
  <c r="C1477" i="1"/>
  <c r="D1477" i="1" s="1"/>
  <c r="C1476" i="1"/>
  <c r="D1476" i="1" s="1"/>
  <c r="C1475" i="1"/>
  <c r="D1475" i="1" s="1"/>
  <c r="C1474" i="1"/>
  <c r="D1474" i="1" s="1"/>
  <c r="C1473" i="1"/>
  <c r="D1473" i="1" s="1"/>
  <c r="C1472" i="1"/>
  <c r="D1472" i="1" s="1"/>
  <c r="C1471" i="1"/>
  <c r="D1471" i="1" s="1"/>
  <c r="C1470" i="1"/>
  <c r="D1470" i="1" s="1"/>
  <c r="C1469" i="1"/>
  <c r="D1469" i="1" s="1"/>
  <c r="C1468" i="1"/>
  <c r="D1468" i="1" s="1"/>
  <c r="C1467" i="1"/>
  <c r="D1467" i="1" s="1"/>
  <c r="C1466" i="1"/>
  <c r="D1466" i="1" s="1"/>
  <c r="C1465" i="1"/>
  <c r="D1465" i="1" s="1"/>
  <c r="C1464" i="1"/>
  <c r="D1464" i="1" s="1"/>
  <c r="C1463" i="1"/>
  <c r="D1463" i="1" s="1"/>
  <c r="C1462" i="1"/>
  <c r="D1462" i="1" s="1"/>
  <c r="C1461" i="1"/>
  <c r="D1461" i="1" s="1"/>
  <c r="C1460" i="1"/>
  <c r="D1460" i="1" s="1"/>
  <c r="C1459" i="1"/>
  <c r="D1459" i="1" s="1"/>
  <c r="C1458" i="1"/>
  <c r="D1458" i="1" s="1"/>
  <c r="C1457" i="1"/>
  <c r="D1457" i="1" s="1"/>
  <c r="C1456" i="1"/>
  <c r="D1456" i="1" s="1"/>
  <c r="C1455" i="1"/>
  <c r="D1455" i="1" s="1"/>
  <c r="C1454" i="1"/>
  <c r="D1454" i="1" s="1"/>
  <c r="C1453" i="1"/>
  <c r="D1453" i="1" s="1"/>
  <c r="C1452" i="1"/>
  <c r="D1452" i="1" s="1"/>
  <c r="C1451" i="1"/>
  <c r="D1451" i="1" s="1"/>
  <c r="C1450" i="1"/>
  <c r="D1450" i="1" s="1"/>
  <c r="C1449" i="1"/>
  <c r="D1449" i="1" s="1"/>
  <c r="C1448" i="1"/>
  <c r="D1448" i="1" s="1"/>
  <c r="C1447" i="1"/>
  <c r="D1447" i="1" s="1"/>
  <c r="C1446" i="1"/>
  <c r="D1446" i="1" s="1"/>
  <c r="C1445" i="1"/>
  <c r="D1445" i="1" s="1"/>
  <c r="C1444" i="1"/>
  <c r="D1444" i="1" s="1"/>
  <c r="C1443" i="1"/>
  <c r="D1443" i="1" s="1"/>
  <c r="C1442" i="1"/>
  <c r="D1442" i="1" s="1"/>
  <c r="C1441" i="1"/>
  <c r="D1441" i="1" s="1"/>
  <c r="C1440" i="1"/>
  <c r="D1440" i="1" s="1"/>
  <c r="C1439" i="1"/>
  <c r="D1439" i="1" s="1"/>
  <c r="C1438" i="1"/>
  <c r="D1438" i="1" s="1"/>
  <c r="C1437" i="1"/>
  <c r="D1437" i="1" s="1"/>
  <c r="C1436" i="1"/>
  <c r="D1436" i="1" s="1"/>
  <c r="C1435" i="1"/>
  <c r="D1435" i="1" s="1"/>
  <c r="C1434" i="1"/>
  <c r="D1434" i="1" s="1"/>
  <c r="C1433" i="1"/>
  <c r="D1433" i="1" s="1"/>
  <c r="C1432" i="1"/>
  <c r="D1432" i="1" s="1"/>
  <c r="C1431" i="1"/>
  <c r="D1431" i="1" s="1"/>
  <c r="C1430" i="1"/>
  <c r="D1430" i="1" s="1"/>
  <c r="C1429" i="1"/>
  <c r="D1429" i="1" s="1"/>
  <c r="C1428" i="1"/>
  <c r="D1428" i="1" s="1"/>
  <c r="C1427" i="1"/>
  <c r="D1427" i="1" s="1"/>
  <c r="C1426" i="1"/>
  <c r="D1426" i="1" s="1"/>
  <c r="C1425" i="1"/>
  <c r="D1425" i="1" s="1"/>
  <c r="C1424" i="1"/>
  <c r="D1424" i="1" s="1"/>
  <c r="C1423" i="1"/>
  <c r="D1423" i="1" s="1"/>
  <c r="C1422" i="1"/>
  <c r="D1422" i="1" s="1"/>
  <c r="C1421" i="1"/>
  <c r="D1421" i="1" s="1"/>
  <c r="C1420" i="1"/>
  <c r="D1420" i="1" s="1"/>
  <c r="C1419" i="1"/>
  <c r="D1419" i="1" s="1"/>
  <c r="C1418" i="1"/>
  <c r="D1418" i="1" s="1"/>
  <c r="C1417" i="1"/>
  <c r="D1417" i="1" s="1"/>
  <c r="C1416" i="1"/>
  <c r="D1416" i="1" s="1"/>
  <c r="C1415" i="1"/>
  <c r="D1415" i="1" s="1"/>
  <c r="C1414" i="1"/>
  <c r="D1414" i="1" s="1"/>
  <c r="C1413" i="1"/>
  <c r="D1413" i="1" s="1"/>
  <c r="C1412" i="1"/>
  <c r="D1412" i="1" s="1"/>
  <c r="C1411" i="1"/>
  <c r="D1411" i="1" s="1"/>
  <c r="C1410" i="1"/>
  <c r="D1410" i="1" s="1"/>
  <c r="C1409" i="1"/>
  <c r="D1409" i="1" s="1"/>
  <c r="C1408" i="1"/>
  <c r="D1408" i="1" s="1"/>
  <c r="C1407" i="1"/>
  <c r="D1407" i="1" s="1"/>
  <c r="C1406" i="1"/>
  <c r="D1406" i="1" s="1"/>
  <c r="C1405" i="1"/>
  <c r="D1405" i="1" s="1"/>
  <c r="C1404" i="1"/>
  <c r="D1404" i="1" s="1"/>
  <c r="C1403" i="1"/>
  <c r="D1403" i="1" s="1"/>
  <c r="C1402" i="1"/>
  <c r="D1402" i="1" s="1"/>
  <c r="C1401" i="1"/>
  <c r="D1401" i="1" s="1"/>
  <c r="C1400" i="1"/>
  <c r="D1400" i="1" s="1"/>
  <c r="C1399" i="1"/>
  <c r="D1399" i="1" s="1"/>
  <c r="C1398" i="1"/>
  <c r="D1398" i="1" s="1"/>
  <c r="C1397" i="1"/>
  <c r="D1397" i="1" s="1"/>
  <c r="C1396" i="1"/>
  <c r="D1396" i="1" s="1"/>
  <c r="C1395" i="1"/>
  <c r="D1395" i="1" s="1"/>
  <c r="C1394" i="1"/>
  <c r="D1394" i="1" s="1"/>
  <c r="C1393" i="1"/>
  <c r="D1393" i="1" s="1"/>
  <c r="C1392" i="1"/>
  <c r="D1392" i="1" s="1"/>
  <c r="C1391" i="1"/>
  <c r="D1391" i="1" s="1"/>
  <c r="C1390" i="1"/>
  <c r="D1390" i="1" s="1"/>
  <c r="C1389" i="1"/>
  <c r="D1389" i="1" s="1"/>
  <c r="C1388" i="1"/>
  <c r="D1388" i="1" s="1"/>
  <c r="C1387" i="1"/>
  <c r="D1387" i="1" s="1"/>
  <c r="C1386" i="1"/>
  <c r="D1386" i="1" s="1"/>
  <c r="C1385" i="1"/>
  <c r="D1385" i="1" s="1"/>
  <c r="C1384" i="1"/>
  <c r="D1384" i="1" s="1"/>
  <c r="C1383" i="1"/>
  <c r="D1383" i="1" s="1"/>
  <c r="C1382" i="1"/>
  <c r="D1382" i="1" s="1"/>
  <c r="C1381" i="1"/>
  <c r="D1381" i="1" s="1"/>
  <c r="C1380" i="1"/>
  <c r="D1380" i="1" s="1"/>
  <c r="C1379" i="1"/>
  <c r="D1379" i="1" s="1"/>
  <c r="C1378" i="1"/>
  <c r="D1378" i="1" s="1"/>
  <c r="C1377" i="1"/>
  <c r="D1377" i="1" s="1"/>
  <c r="C1376" i="1"/>
  <c r="D1376" i="1" s="1"/>
  <c r="C1375" i="1"/>
  <c r="D1375" i="1" s="1"/>
  <c r="C1374" i="1"/>
  <c r="D1374" i="1" s="1"/>
  <c r="C1373" i="1"/>
  <c r="D1373" i="1" s="1"/>
  <c r="C1372" i="1"/>
  <c r="D1372" i="1" s="1"/>
  <c r="C1371" i="1"/>
  <c r="D1371" i="1" s="1"/>
  <c r="C1370" i="1"/>
  <c r="D1370" i="1" s="1"/>
  <c r="C1369" i="1"/>
  <c r="D1369" i="1" s="1"/>
  <c r="C1368" i="1"/>
  <c r="D1368" i="1" s="1"/>
  <c r="C1367" i="1"/>
  <c r="D1367" i="1" s="1"/>
  <c r="C1366" i="1"/>
  <c r="D1366" i="1" s="1"/>
  <c r="C1365" i="1"/>
  <c r="D1365" i="1" s="1"/>
  <c r="C1364" i="1"/>
  <c r="D1364" i="1" s="1"/>
  <c r="C1363" i="1"/>
  <c r="D1363" i="1" s="1"/>
  <c r="C1362" i="1"/>
  <c r="D1362" i="1" s="1"/>
  <c r="C1361" i="1"/>
  <c r="D1361" i="1" s="1"/>
  <c r="C1360" i="1"/>
  <c r="D1360" i="1" s="1"/>
  <c r="C1359" i="1"/>
  <c r="D1359" i="1" s="1"/>
  <c r="C1358" i="1"/>
  <c r="D1358" i="1" s="1"/>
  <c r="C1357" i="1"/>
  <c r="D1357" i="1" s="1"/>
  <c r="C1356" i="1"/>
  <c r="D1356" i="1" s="1"/>
  <c r="C1355" i="1"/>
  <c r="D1355" i="1" s="1"/>
  <c r="C1354" i="1"/>
  <c r="D1354" i="1" s="1"/>
  <c r="C1353" i="1"/>
  <c r="D1353" i="1" s="1"/>
  <c r="C1352" i="1"/>
  <c r="D1352" i="1" s="1"/>
  <c r="C1351" i="1"/>
  <c r="D1351" i="1" s="1"/>
  <c r="C1350" i="1"/>
  <c r="D1350" i="1" s="1"/>
  <c r="C1349" i="1"/>
  <c r="D1349" i="1" s="1"/>
  <c r="C1348" i="1"/>
  <c r="D1348" i="1" s="1"/>
  <c r="C1347" i="1"/>
  <c r="D1347" i="1" s="1"/>
  <c r="C1346" i="1"/>
  <c r="D1346" i="1" s="1"/>
  <c r="C1345" i="1"/>
  <c r="D1345" i="1" s="1"/>
  <c r="C1344" i="1"/>
  <c r="D1344" i="1" s="1"/>
  <c r="C1343" i="1"/>
  <c r="D1343" i="1" s="1"/>
  <c r="C1342" i="1"/>
  <c r="D1342" i="1" s="1"/>
  <c r="C1341" i="1"/>
  <c r="D1341" i="1" s="1"/>
  <c r="C1340" i="1"/>
  <c r="D1340" i="1" s="1"/>
  <c r="C1339" i="1"/>
  <c r="D1339" i="1" s="1"/>
  <c r="C1338" i="1"/>
  <c r="D1338" i="1" s="1"/>
  <c r="C1337" i="1"/>
  <c r="D1337" i="1" s="1"/>
  <c r="C1336" i="1"/>
  <c r="D1336" i="1" s="1"/>
  <c r="C1335" i="1"/>
  <c r="D1335" i="1" s="1"/>
  <c r="C1334" i="1"/>
  <c r="D1334" i="1" s="1"/>
  <c r="C1333" i="1"/>
  <c r="D1333" i="1" s="1"/>
  <c r="C1332" i="1"/>
  <c r="D1332" i="1" s="1"/>
  <c r="C1331" i="1"/>
  <c r="D1331" i="1" s="1"/>
  <c r="C1330" i="1"/>
  <c r="D1330" i="1" s="1"/>
  <c r="C1329" i="1"/>
  <c r="D1329" i="1" s="1"/>
  <c r="C1328" i="1"/>
  <c r="D1328" i="1" s="1"/>
  <c r="C1327" i="1"/>
  <c r="D1327" i="1" s="1"/>
  <c r="C1326" i="1"/>
  <c r="D1326" i="1" s="1"/>
  <c r="C1325" i="1"/>
  <c r="D1325" i="1" s="1"/>
  <c r="C1324" i="1"/>
  <c r="D1324" i="1" s="1"/>
  <c r="C1323" i="1"/>
  <c r="D1323" i="1" s="1"/>
  <c r="C1322" i="1"/>
  <c r="D1322" i="1" s="1"/>
  <c r="C1321" i="1"/>
  <c r="D1321" i="1" s="1"/>
  <c r="C1320" i="1"/>
  <c r="D1320" i="1" s="1"/>
  <c r="C1319" i="1"/>
  <c r="D1319" i="1" s="1"/>
  <c r="C1318" i="1"/>
  <c r="D1318" i="1" s="1"/>
  <c r="C1317" i="1"/>
  <c r="D1317" i="1" s="1"/>
  <c r="C1316" i="1"/>
  <c r="D1316" i="1" s="1"/>
  <c r="C1315" i="1"/>
  <c r="D1315" i="1" s="1"/>
  <c r="C1314" i="1"/>
  <c r="D1314" i="1" s="1"/>
  <c r="C1313" i="1"/>
  <c r="D1313" i="1" s="1"/>
  <c r="C1312" i="1"/>
  <c r="D1312" i="1" s="1"/>
  <c r="C1311" i="1"/>
  <c r="D1311" i="1" s="1"/>
  <c r="C1310" i="1"/>
  <c r="D1310" i="1" s="1"/>
  <c r="C1309" i="1"/>
  <c r="D1309" i="1" s="1"/>
  <c r="C1308" i="1"/>
  <c r="D1308" i="1" s="1"/>
  <c r="C1307" i="1"/>
  <c r="D1307" i="1" s="1"/>
  <c r="C1306" i="1"/>
  <c r="D1306" i="1" s="1"/>
  <c r="C1305" i="1"/>
  <c r="D1305" i="1" s="1"/>
  <c r="C1304" i="1"/>
  <c r="D1304" i="1" s="1"/>
  <c r="C1303" i="1"/>
  <c r="D1303" i="1" s="1"/>
  <c r="C1302" i="1"/>
  <c r="D1302" i="1" s="1"/>
  <c r="C1301" i="1"/>
  <c r="D1301" i="1" s="1"/>
  <c r="C1300" i="1"/>
  <c r="D1300" i="1" s="1"/>
  <c r="C1299" i="1"/>
  <c r="D1299" i="1" s="1"/>
  <c r="C1298" i="1"/>
  <c r="D1298" i="1" s="1"/>
  <c r="C1297" i="1"/>
  <c r="D1297" i="1" s="1"/>
  <c r="C1296" i="1"/>
  <c r="D1296" i="1" s="1"/>
  <c r="C1295" i="1"/>
  <c r="D1295" i="1" s="1"/>
  <c r="C1294" i="1"/>
  <c r="D1294" i="1" s="1"/>
  <c r="C1293" i="1"/>
  <c r="D1293" i="1" s="1"/>
  <c r="C1292" i="1"/>
  <c r="D1292" i="1" s="1"/>
  <c r="C1291" i="1"/>
  <c r="D1291" i="1" s="1"/>
  <c r="C1290" i="1"/>
  <c r="D1290" i="1" s="1"/>
  <c r="C1289" i="1"/>
  <c r="D1289" i="1" s="1"/>
  <c r="C1288" i="1"/>
  <c r="D1288" i="1" s="1"/>
  <c r="C1287" i="1"/>
  <c r="D1287" i="1" s="1"/>
  <c r="C1286" i="1"/>
  <c r="D1286" i="1" s="1"/>
  <c r="C1285" i="1"/>
  <c r="D1285" i="1" s="1"/>
  <c r="C1284" i="1"/>
  <c r="D1284" i="1" s="1"/>
  <c r="C1283" i="1"/>
  <c r="D1283" i="1" s="1"/>
  <c r="C1282" i="1"/>
  <c r="D1282" i="1" s="1"/>
  <c r="C1281" i="1"/>
  <c r="D1281" i="1" s="1"/>
  <c r="C1280" i="1"/>
  <c r="D1280" i="1" s="1"/>
  <c r="C1279" i="1"/>
  <c r="D1279" i="1" s="1"/>
  <c r="C1278" i="1"/>
  <c r="D1278" i="1" s="1"/>
  <c r="C1277" i="1"/>
  <c r="D1277" i="1" s="1"/>
  <c r="C1276" i="1"/>
  <c r="D1276" i="1" s="1"/>
  <c r="C1275" i="1"/>
  <c r="D1275" i="1" s="1"/>
  <c r="C1274" i="1"/>
  <c r="D1274" i="1" s="1"/>
  <c r="C1273" i="1"/>
  <c r="D1273" i="1" s="1"/>
  <c r="C1272" i="1"/>
  <c r="D1272" i="1" s="1"/>
  <c r="C1271" i="1"/>
  <c r="D1271" i="1" s="1"/>
  <c r="C1270" i="1"/>
  <c r="D1270" i="1" s="1"/>
  <c r="C1269" i="1"/>
  <c r="D1269" i="1" s="1"/>
  <c r="C1268" i="1"/>
  <c r="D1268" i="1" s="1"/>
  <c r="C1267" i="1"/>
  <c r="D1267" i="1" s="1"/>
  <c r="C1266" i="1"/>
  <c r="D1266" i="1" s="1"/>
  <c r="C1265" i="1"/>
  <c r="D1265" i="1" s="1"/>
  <c r="C1264" i="1"/>
  <c r="D1264" i="1" s="1"/>
  <c r="C1263" i="1"/>
  <c r="D1263" i="1" s="1"/>
  <c r="C1262" i="1"/>
  <c r="D1262" i="1" s="1"/>
  <c r="C1261" i="1"/>
  <c r="D1261" i="1" s="1"/>
  <c r="C1260" i="1"/>
  <c r="D1260" i="1" s="1"/>
  <c r="C1259" i="1"/>
  <c r="D1259" i="1" s="1"/>
  <c r="C1258" i="1"/>
  <c r="D1258" i="1" s="1"/>
  <c r="C1257" i="1"/>
  <c r="D1257" i="1" s="1"/>
  <c r="C1256" i="1"/>
  <c r="D1256" i="1" s="1"/>
  <c r="C1255" i="1"/>
  <c r="D1255" i="1" s="1"/>
  <c r="C1254" i="1"/>
  <c r="D1254" i="1" s="1"/>
  <c r="C1253" i="1"/>
  <c r="D1253" i="1" s="1"/>
  <c r="C1252" i="1"/>
  <c r="D1252" i="1" s="1"/>
  <c r="C1251" i="1"/>
  <c r="D1251" i="1" s="1"/>
  <c r="C1250" i="1"/>
  <c r="D1250" i="1" s="1"/>
  <c r="C1249" i="1"/>
  <c r="D1249" i="1" s="1"/>
  <c r="C1248" i="1"/>
  <c r="D1248" i="1" s="1"/>
  <c r="C1247" i="1"/>
  <c r="D1247" i="1" s="1"/>
  <c r="C1246" i="1"/>
  <c r="D1246" i="1" s="1"/>
  <c r="C1245" i="1"/>
  <c r="D1245" i="1" s="1"/>
  <c r="C1244" i="1"/>
  <c r="D1244" i="1" s="1"/>
  <c r="C1243" i="1"/>
  <c r="D1243" i="1" s="1"/>
  <c r="C1242" i="1"/>
  <c r="D1242" i="1" s="1"/>
  <c r="C1241" i="1"/>
  <c r="D1241" i="1" s="1"/>
  <c r="C1240" i="1"/>
  <c r="D1240" i="1" s="1"/>
  <c r="C1239" i="1"/>
  <c r="D1239" i="1" s="1"/>
  <c r="C1238" i="1"/>
  <c r="D1238" i="1" s="1"/>
  <c r="C1237" i="1"/>
  <c r="D1237" i="1" s="1"/>
  <c r="C1236" i="1"/>
  <c r="D1236" i="1" s="1"/>
  <c r="C1235" i="1"/>
  <c r="D1235" i="1" s="1"/>
  <c r="C1234" i="1"/>
  <c r="D1234" i="1" s="1"/>
  <c r="C1233" i="1"/>
  <c r="D1233" i="1" s="1"/>
  <c r="C1232" i="1"/>
  <c r="D1232" i="1" s="1"/>
  <c r="C1231" i="1"/>
  <c r="D1231" i="1" s="1"/>
  <c r="C1230" i="1"/>
  <c r="D1230" i="1" s="1"/>
  <c r="C1229" i="1"/>
  <c r="D1229" i="1" s="1"/>
  <c r="C1228" i="1"/>
  <c r="D1228" i="1" s="1"/>
  <c r="C1227" i="1"/>
  <c r="D1227" i="1" s="1"/>
  <c r="C1226" i="1"/>
  <c r="D1226" i="1" s="1"/>
  <c r="C1225" i="1"/>
  <c r="D1225" i="1" s="1"/>
  <c r="C1224" i="1"/>
  <c r="D1224" i="1" s="1"/>
  <c r="C1223" i="1"/>
  <c r="D1223" i="1" s="1"/>
  <c r="C1222" i="1"/>
  <c r="D1222" i="1" s="1"/>
  <c r="C1221" i="1"/>
  <c r="D1221" i="1" s="1"/>
  <c r="C1220" i="1"/>
  <c r="D1220" i="1" s="1"/>
  <c r="C1219" i="1"/>
  <c r="D1219" i="1" s="1"/>
  <c r="C1218" i="1"/>
  <c r="D1218" i="1" s="1"/>
  <c r="C1217" i="1"/>
  <c r="D1217" i="1" s="1"/>
  <c r="C1216" i="1"/>
  <c r="D1216" i="1" s="1"/>
  <c r="C1215" i="1"/>
  <c r="D1215" i="1" s="1"/>
  <c r="C1214" i="1"/>
  <c r="D1214" i="1" s="1"/>
  <c r="C1213" i="1"/>
  <c r="D1213" i="1" s="1"/>
  <c r="C1212" i="1"/>
  <c r="D1212" i="1" s="1"/>
  <c r="C1211" i="1"/>
  <c r="D1211" i="1" s="1"/>
  <c r="C1210" i="1"/>
  <c r="D1210" i="1" s="1"/>
  <c r="C1209" i="1"/>
  <c r="D1209" i="1" s="1"/>
  <c r="C1208" i="1"/>
  <c r="D1208" i="1" s="1"/>
  <c r="C1207" i="1"/>
  <c r="D1207" i="1" s="1"/>
  <c r="C1206" i="1"/>
  <c r="D1206" i="1" s="1"/>
  <c r="C1205" i="1"/>
  <c r="D1205" i="1" s="1"/>
  <c r="C1204" i="1"/>
  <c r="D1204" i="1" s="1"/>
  <c r="C1203" i="1"/>
  <c r="D1203" i="1" s="1"/>
  <c r="C1202" i="1"/>
  <c r="D1202" i="1" s="1"/>
  <c r="C1201" i="1"/>
  <c r="D1201" i="1" s="1"/>
  <c r="C1200" i="1"/>
  <c r="D1200" i="1" s="1"/>
  <c r="C1199" i="1"/>
  <c r="D1199" i="1" s="1"/>
  <c r="C1198" i="1"/>
  <c r="D1198" i="1" s="1"/>
  <c r="C1197" i="1"/>
  <c r="D1197" i="1" s="1"/>
  <c r="C1196" i="1"/>
  <c r="D1196" i="1" s="1"/>
  <c r="C1195" i="1"/>
  <c r="D1195" i="1" s="1"/>
  <c r="C1194" i="1"/>
  <c r="D1194" i="1" s="1"/>
  <c r="C1193" i="1"/>
  <c r="D1193" i="1" s="1"/>
  <c r="C1192" i="1"/>
  <c r="D1192" i="1" s="1"/>
  <c r="C1191" i="1"/>
  <c r="D1191" i="1" s="1"/>
  <c r="C1190" i="1"/>
  <c r="D1190" i="1" s="1"/>
  <c r="C1189" i="1"/>
  <c r="D1189" i="1" s="1"/>
  <c r="C1188" i="1"/>
  <c r="D1188" i="1" s="1"/>
  <c r="C1187" i="1"/>
  <c r="D1187" i="1" s="1"/>
  <c r="C1186" i="1"/>
  <c r="D1186" i="1" s="1"/>
  <c r="C1185" i="1"/>
  <c r="D1185" i="1" s="1"/>
  <c r="C1184" i="1"/>
  <c r="D1184" i="1" s="1"/>
  <c r="C1183" i="1"/>
  <c r="D1183" i="1" s="1"/>
  <c r="C1182" i="1"/>
  <c r="D1182" i="1" s="1"/>
  <c r="C1181" i="1"/>
  <c r="D1181" i="1" s="1"/>
  <c r="C1180" i="1"/>
  <c r="D1180" i="1" s="1"/>
  <c r="C1179" i="1"/>
  <c r="D1179" i="1" s="1"/>
  <c r="C1178" i="1"/>
  <c r="D1178" i="1" s="1"/>
  <c r="C1177" i="1"/>
  <c r="D1177" i="1" s="1"/>
  <c r="C1176" i="1"/>
  <c r="D1176" i="1" s="1"/>
  <c r="C1175" i="1"/>
  <c r="D1175" i="1" s="1"/>
  <c r="C1174" i="1"/>
  <c r="D1174" i="1" s="1"/>
  <c r="C1173" i="1"/>
  <c r="D1173" i="1" s="1"/>
  <c r="C1172" i="1"/>
  <c r="D1172" i="1" s="1"/>
  <c r="C1171" i="1"/>
  <c r="D1171" i="1" s="1"/>
  <c r="C1170" i="1"/>
  <c r="D1170" i="1" s="1"/>
  <c r="C1169" i="1"/>
  <c r="D1169" i="1" s="1"/>
  <c r="C1168" i="1"/>
  <c r="D1168" i="1" s="1"/>
  <c r="C1167" i="1"/>
  <c r="D1167" i="1" s="1"/>
  <c r="C1166" i="1"/>
  <c r="D1166" i="1" s="1"/>
  <c r="C1165" i="1"/>
  <c r="D1165" i="1" s="1"/>
  <c r="C1164" i="1"/>
  <c r="D1164" i="1" s="1"/>
  <c r="C1163" i="1"/>
  <c r="D1163" i="1" s="1"/>
  <c r="C1162" i="1"/>
  <c r="D1162" i="1" s="1"/>
  <c r="C1161" i="1"/>
  <c r="D1161" i="1" s="1"/>
  <c r="C1160" i="1"/>
  <c r="D1160" i="1" s="1"/>
  <c r="C1159" i="1"/>
  <c r="D1159" i="1" s="1"/>
  <c r="C1158" i="1"/>
  <c r="D1158" i="1" s="1"/>
  <c r="C1157" i="1"/>
  <c r="D1157" i="1" s="1"/>
  <c r="C1156" i="1"/>
  <c r="D1156" i="1" s="1"/>
  <c r="C1155" i="1"/>
  <c r="D1155" i="1" s="1"/>
  <c r="C1154" i="1"/>
  <c r="D1154" i="1" s="1"/>
  <c r="C1153" i="1"/>
  <c r="D1153" i="1" s="1"/>
  <c r="C1152" i="1"/>
  <c r="D1152" i="1" s="1"/>
  <c r="C1151" i="1"/>
  <c r="D1151" i="1" s="1"/>
  <c r="C1150" i="1"/>
  <c r="D1150" i="1" s="1"/>
  <c r="C1149" i="1"/>
  <c r="D1149" i="1" s="1"/>
  <c r="C1148" i="1"/>
  <c r="D1148" i="1" s="1"/>
  <c r="C1147" i="1"/>
  <c r="D1147" i="1" s="1"/>
  <c r="C1146" i="1"/>
  <c r="D1146" i="1" s="1"/>
  <c r="C1145" i="1"/>
  <c r="D1145" i="1" s="1"/>
  <c r="C1144" i="1"/>
  <c r="D1144" i="1" s="1"/>
  <c r="C1143" i="1"/>
  <c r="D1143" i="1" s="1"/>
  <c r="C1142" i="1"/>
  <c r="D1142" i="1" s="1"/>
  <c r="C1141" i="1"/>
  <c r="D1141" i="1" s="1"/>
  <c r="C1140" i="1"/>
  <c r="D1140" i="1" s="1"/>
  <c r="C1139" i="1"/>
  <c r="D1139" i="1" s="1"/>
  <c r="C1138" i="1"/>
  <c r="D1138" i="1" s="1"/>
  <c r="C1137" i="1"/>
  <c r="D1137" i="1" s="1"/>
  <c r="C1136" i="1"/>
  <c r="D1136" i="1" s="1"/>
  <c r="C1135" i="1"/>
  <c r="D1135" i="1" s="1"/>
  <c r="C1134" i="1"/>
  <c r="D1134" i="1" s="1"/>
  <c r="C1133" i="1"/>
  <c r="D1133" i="1" s="1"/>
  <c r="C1132" i="1"/>
  <c r="D1132" i="1" s="1"/>
  <c r="C1131" i="1"/>
  <c r="D1131" i="1" s="1"/>
  <c r="C1130" i="1"/>
  <c r="D1130" i="1" s="1"/>
  <c r="C1129" i="1"/>
  <c r="D1129" i="1" s="1"/>
  <c r="C1128" i="1"/>
  <c r="D1128" i="1" s="1"/>
  <c r="C1127" i="1"/>
  <c r="D1127" i="1" s="1"/>
  <c r="C1126" i="1"/>
  <c r="D1126" i="1" s="1"/>
  <c r="C1125" i="1"/>
  <c r="D1125" i="1" s="1"/>
  <c r="C1124" i="1"/>
  <c r="D1124" i="1" s="1"/>
  <c r="C1123" i="1"/>
  <c r="D1123" i="1" s="1"/>
  <c r="C1122" i="1"/>
  <c r="D1122" i="1" s="1"/>
  <c r="C1121" i="1"/>
  <c r="D1121" i="1" s="1"/>
  <c r="C1120" i="1"/>
  <c r="D1120" i="1" s="1"/>
  <c r="C1119" i="1"/>
  <c r="D1119" i="1" s="1"/>
  <c r="C1118" i="1"/>
  <c r="D1118" i="1" s="1"/>
  <c r="C1117" i="1"/>
  <c r="D1117" i="1" s="1"/>
  <c r="C1116" i="1"/>
  <c r="D1116" i="1" s="1"/>
  <c r="C1115" i="1"/>
  <c r="D1115" i="1" s="1"/>
  <c r="C1114" i="1"/>
  <c r="D1114" i="1" s="1"/>
  <c r="C1113" i="1"/>
  <c r="D1113" i="1" s="1"/>
  <c r="C1112" i="1"/>
  <c r="D1112" i="1" s="1"/>
  <c r="C1111" i="1"/>
  <c r="D1111" i="1" s="1"/>
  <c r="C1110" i="1"/>
  <c r="D1110" i="1" s="1"/>
  <c r="C1109" i="1"/>
  <c r="D1109" i="1" s="1"/>
  <c r="C1108" i="1"/>
  <c r="D1108" i="1" s="1"/>
  <c r="C1107" i="1"/>
  <c r="D1107" i="1" s="1"/>
  <c r="C1106" i="1"/>
  <c r="D1106" i="1" s="1"/>
  <c r="C1105" i="1"/>
  <c r="D1105" i="1" s="1"/>
  <c r="C1104" i="1"/>
  <c r="D1104" i="1" s="1"/>
  <c r="C1103" i="1"/>
  <c r="D1103" i="1" s="1"/>
  <c r="C1102" i="1"/>
  <c r="D1102" i="1" s="1"/>
  <c r="C1101" i="1"/>
  <c r="D1101" i="1" s="1"/>
  <c r="C1100" i="1"/>
  <c r="D1100" i="1" s="1"/>
  <c r="C1099" i="1"/>
  <c r="D1099" i="1" s="1"/>
  <c r="C1098" i="1"/>
  <c r="D1098" i="1" s="1"/>
  <c r="C1097" i="1"/>
  <c r="D1097" i="1" s="1"/>
  <c r="C1096" i="1"/>
  <c r="D1096" i="1" s="1"/>
  <c r="C1095" i="1"/>
  <c r="D1095" i="1" s="1"/>
  <c r="C1094" i="1"/>
  <c r="D1094" i="1" s="1"/>
  <c r="C1093" i="1"/>
  <c r="D1093" i="1" s="1"/>
  <c r="C1092" i="1"/>
  <c r="D1092" i="1" s="1"/>
  <c r="C1091" i="1"/>
  <c r="D1091" i="1" s="1"/>
  <c r="C1090" i="1"/>
  <c r="D1090" i="1" s="1"/>
  <c r="C1089" i="1"/>
  <c r="D1089" i="1" s="1"/>
  <c r="C1088" i="1"/>
  <c r="D1088" i="1" s="1"/>
  <c r="C1087" i="1"/>
  <c r="D1087" i="1" s="1"/>
  <c r="C1086" i="1"/>
  <c r="D1086" i="1" s="1"/>
  <c r="C1085" i="1"/>
  <c r="D1085" i="1" s="1"/>
  <c r="C1084" i="1"/>
  <c r="D1084" i="1" s="1"/>
  <c r="C1083" i="1"/>
  <c r="D1083" i="1" s="1"/>
  <c r="C1082" i="1"/>
  <c r="D1082" i="1" s="1"/>
  <c r="C1081" i="1"/>
  <c r="D1081" i="1" s="1"/>
  <c r="C1080" i="1"/>
  <c r="D1080" i="1" s="1"/>
  <c r="C1079" i="1"/>
  <c r="D1079" i="1" s="1"/>
  <c r="C1078" i="1"/>
  <c r="D1078" i="1" s="1"/>
  <c r="C1077" i="1"/>
  <c r="D1077" i="1" s="1"/>
  <c r="C1076" i="1"/>
  <c r="D1076" i="1" s="1"/>
  <c r="C1075" i="1"/>
  <c r="D1075" i="1" s="1"/>
  <c r="C1074" i="1"/>
  <c r="D1074" i="1" s="1"/>
  <c r="C1073" i="1"/>
  <c r="D1073" i="1" s="1"/>
  <c r="C1072" i="1"/>
  <c r="D1072" i="1" s="1"/>
  <c r="C1071" i="1"/>
  <c r="D1071" i="1" s="1"/>
  <c r="C1070" i="1"/>
  <c r="D1070" i="1" s="1"/>
  <c r="C1069" i="1"/>
  <c r="D1069" i="1" s="1"/>
  <c r="C1068" i="1"/>
  <c r="D1068" i="1" s="1"/>
  <c r="C1067" i="1"/>
  <c r="D1067" i="1" s="1"/>
  <c r="C1066" i="1"/>
  <c r="D1066" i="1" s="1"/>
  <c r="C1065" i="1"/>
  <c r="D1065" i="1" s="1"/>
  <c r="C1064" i="1"/>
  <c r="D1064" i="1" s="1"/>
  <c r="C1063" i="1"/>
  <c r="D1063" i="1" s="1"/>
  <c r="C1062" i="1"/>
  <c r="D1062" i="1" s="1"/>
  <c r="C1061" i="1"/>
  <c r="D1061" i="1" s="1"/>
  <c r="C1060" i="1"/>
  <c r="D1060" i="1" s="1"/>
  <c r="C1059" i="1"/>
  <c r="D1059" i="1" s="1"/>
  <c r="C1058" i="1"/>
  <c r="D1058" i="1" s="1"/>
  <c r="C1057" i="1"/>
  <c r="D1057" i="1" s="1"/>
  <c r="C1056" i="1"/>
  <c r="D1056" i="1" s="1"/>
  <c r="C1055" i="1"/>
  <c r="D1055" i="1" s="1"/>
  <c r="C1054" i="1"/>
  <c r="D1054" i="1" s="1"/>
  <c r="C1053" i="1"/>
  <c r="D1053" i="1" s="1"/>
  <c r="C1052" i="1"/>
  <c r="D1052" i="1" s="1"/>
  <c r="C1051" i="1"/>
  <c r="D1051" i="1" s="1"/>
  <c r="C1050" i="1"/>
  <c r="D1050" i="1" s="1"/>
  <c r="C1049" i="1"/>
  <c r="D1049" i="1" s="1"/>
  <c r="C1048" i="1"/>
  <c r="D1048" i="1" s="1"/>
  <c r="C1047" i="1"/>
  <c r="D1047" i="1" s="1"/>
  <c r="C1046" i="1"/>
  <c r="D1046" i="1" s="1"/>
  <c r="C1045" i="1"/>
  <c r="D1045" i="1" s="1"/>
  <c r="C1044" i="1"/>
  <c r="D1044" i="1" s="1"/>
  <c r="C1043" i="1"/>
  <c r="D1043" i="1" s="1"/>
  <c r="C1042" i="1"/>
  <c r="D1042" i="1" s="1"/>
  <c r="C1041" i="1"/>
  <c r="D1041" i="1" s="1"/>
  <c r="C1040" i="1"/>
  <c r="D1040" i="1" s="1"/>
  <c r="C1039" i="1"/>
  <c r="D1039" i="1" s="1"/>
  <c r="C1038" i="1"/>
  <c r="D1038" i="1" s="1"/>
  <c r="C1037" i="1"/>
  <c r="D1037" i="1" s="1"/>
  <c r="C1036" i="1"/>
  <c r="D1036" i="1" s="1"/>
  <c r="C1035" i="1"/>
  <c r="D1035" i="1" s="1"/>
  <c r="C1034" i="1"/>
  <c r="D1034" i="1" s="1"/>
  <c r="C1033" i="1"/>
  <c r="D1033" i="1" s="1"/>
  <c r="C1032" i="1"/>
  <c r="D1032" i="1" s="1"/>
  <c r="C1031" i="1"/>
  <c r="D1031" i="1" s="1"/>
  <c r="C1030" i="1"/>
  <c r="D1030" i="1" s="1"/>
  <c r="C1029" i="1"/>
  <c r="D1029" i="1" s="1"/>
  <c r="C1028" i="1"/>
  <c r="D1028" i="1" s="1"/>
  <c r="C1027" i="1"/>
  <c r="D1027" i="1" s="1"/>
  <c r="C1026" i="1"/>
  <c r="D1026" i="1" s="1"/>
  <c r="C1025" i="1"/>
  <c r="D1025" i="1" s="1"/>
  <c r="C1024" i="1"/>
  <c r="D1024" i="1" s="1"/>
  <c r="C1023" i="1"/>
  <c r="D1023" i="1" s="1"/>
  <c r="C1022" i="1"/>
  <c r="D1022" i="1" s="1"/>
  <c r="C1021" i="1"/>
  <c r="D1021" i="1" s="1"/>
  <c r="C1020" i="1"/>
  <c r="D1020" i="1" s="1"/>
  <c r="C1019" i="1"/>
  <c r="D1019" i="1" s="1"/>
  <c r="C1018" i="1"/>
  <c r="D1018" i="1" s="1"/>
  <c r="C1017" i="1"/>
  <c r="D1017" i="1" s="1"/>
  <c r="C1016" i="1"/>
  <c r="D1016" i="1" s="1"/>
  <c r="C1015" i="1"/>
  <c r="D1015" i="1" s="1"/>
  <c r="C1014" i="1"/>
  <c r="D1014" i="1" s="1"/>
  <c r="C1013" i="1"/>
  <c r="D1013" i="1" s="1"/>
  <c r="C1012" i="1"/>
  <c r="D1012" i="1" s="1"/>
  <c r="C1011" i="1"/>
  <c r="D1011" i="1" s="1"/>
  <c r="C1010" i="1"/>
  <c r="D1010" i="1" s="1"/>
  <c r="C1009" i="1"/>
  <c r="D1009" i="1" s="1"/>
  <c r="C1008" i="1"/>
  <c r="D1008" i="1" s="1"/>
  <c r="C1007" i="1"/>
  <c r="D1007" i="1" s="1"/>
  <c r="C1006" i="1"/>
  <c r="D1006" i="1" s="1"/>
  <c r="C1005" i="1"/>
  <c r="D1005" i="1" s="1"/>
  <c r="C1004" i="1"/>
  <c r="D1004" i="1" s="1"/>
  <c r="C1003" i="1"/>
  <c r="D1003" i="1" s="1"/>
  <c r="C1002" i="1"/>
  <c r="D1002" i="1" s="1"/>
  <c r="C1001" i="1"/>
  <c r="D1001" i="1" s="1"/>
  <c r="C1000" i="1"/>
  <c r="D1000" i="1" s="1"/>
  <c r="C999" i="1"/>
  <c r="D999" i="1" s="1"/>
  <c r="C998" i="1"/>
  <c r="D998" i="1" s="1"/>
  <c r="C997" i="1"/>
  <c r="D997" i="1" s="1"/>
  <c r="C996" i="1"/>
  <c r="D996" i="1" s="1"/>
  <c r="C995" i="1"/>
  <c r="D995" i="1" s="1"/>
  <c r="C994" i="1"/>
  <c r="D994" i="1" s="1"/>
  <c r="C993" i="1"/>
  <c r="D993" i="1" s="1"/>
  <c r="C992" i="1"/>
  <c r="D992" i="1" s="1"/>
  <c r="C991" i="1"/>
  <c r="D991" i="1" s="1"/>
  <c r="C990" i="1"/>
  <c r="D990" i="1" s="1"/>
  <c r="C989" i="1"/>
  <c r="D989" i="1" s="1"/>
  <c r="C988" i="1"/>
  <c r="D988" i="1" s="1"/>
  <c r="C987" i="1"/>
  <c r="D987" i="1" s="1"/>
  <c r="C986" i="1"/>
  <c r="D986" i="1" s="1"/>
  <c r="C985" i="1"/>
  <c r="D985" i="1" s="1"/>
  <c r="C984" i="1"/>
  <c r="D984" i="1" s="1"/>
  <c r="C983" i="1"/>
  <c r="D983" i="1" s="1"/>
  <c r="C982" i="1"/>
  <c r="D982" i="1" s="1"/>
  <c r="C981" i="1"/>
  <c r="D981" i="1" s="1"/>
  <c r="C980" i="1"/>
  <c r="D980" i="1" s="1"/>
  <c r="C979" i="1"/>
  <c r="D979" i="1" s="1"/>
  <c r="C978" i="1"/>
  <c r="D978" i="1" s="1"/>
  <c r="C977" i="1"/>
  <c r="D977" i="1" s="1"/>
  <c r="C976" i="1"/>
  <c r="D976" i="1" s="1"/>
  <c r="C975" i="1"/>
  <c r="D975" i="1" s="1"/>
  <c r="C974" i="1"/>
  <c r="D974" i="1" s="1"/>
  <c r="C973" i="1"/>
  <c r="D973" i="1" s="1"/>
  <c r="C972" i="1"/>
  <c r="D972" i="1" s="1"/>
  <c r="C971" i="1"/>
  <c r="D971" i="1" s="1"/>
  <c r="C970" i="1"/>
  <c r="D970" i="1" s="1"/>
  <c r="C969" i="1"/>
  <c r="D969" i="1" s="1"/>
  <c r="C968" i="1"/>
  <c r="D968" i="1" s="1"/>
  <c r="C967" i="1"/>
  <c r="D967" i="1" s="1"/>
  <c r="C966" i="1"/>
  <c r="D966" i="1" s="1"/>
  <c r="C965" i="1"/>
  <c r="D965" i="1" s="1"/>
  <c r="C964" i="1"/>
  <c r="D964" i="1" s="1"/>
  <c r="C963" i="1"/>
  <c r="D963" i="1" s="1"/>
  <c r="C962" i="1"/>
  <c r="D962" i="1" s="1"/>
  <c r="C961" i="1"/>
  <c r="D961" i="1" s="1"/>
  <c r="C960" i="1"/>
  <c r="D960" i="1" s="1"/>
  <c r="C959" i="1"/>
  <c r="D959" i="1" s="1"/>
  <c r="C958" i="1"/>
  <c r="D958" i="1" s="1"/>
  <c r="C957" i="1"/>
  <c r="D957" i="1" s="1"/>
  <c r="C956" i="1"/>
  <c r="D956" i="1" s="1"/>
  <c r="C955" i="1"/>
  <c r="D955" i="1" s="1"/>
  <c r="C954" i="1"/>
  <c r="D954" i="1" s="1"/>
  <c r="C953" i="1"/>
  <c r="D953" i="1" s="1"/>
  <c r="C952" i="1"/>
  <c r="D952" i="1" s="1"/>
  <c r="C951" i="1"/>
  <c r="D951" i="1" s="1"/>
  <c r="C950" i="1"/>
  <c r="D950" i="1" s="1"/>
  <c r="C949" i="1"/>
  <c r="D949" i="1" s="1"/>
  <c r="C948" i="1"/>
  <c r="D948" i="1" s="1"/>
  <c r="C947" i="1"/>
  <c r="D947" i="1" s="1"/>
  <c r="C946" i="1"/>
  <c r="D946" i="1" s="1"/>
  <c r="C945" i="1"/>
  <c r="D945" i="1" s="1"/>
  <c r="C944" i="1"/>
  <c r="D944" i="1" s="1"/>
  <c r="C943" i="1"/>
  <c r="D943" i="1" s="1"/>
  <c r="C942" i="1"/>
  <c r="D942" i="1" s="1"/>
  <c r="C941" i="1"/>
  <c r="D941" i="1" s="1"/>
  <c r="C940" i="1"/>
  <c r="D940" i="1" s="1"/>
  <c r="C939" i="1"/>
  <c r="D939" i="1" s="1"/>
  <c r="C938" i="1"/>
  <c r="D938" i="1" s="1"/>
  <c r="C937" i="1"/>
  <c r="D937" i="1" s="1"/>
  <c r="C936" i="1"/>
  <c r="D936" i="1" s="1"/>
  <c r="C935" i="1"/>
  <c r="D935" i="1" s="1"/>
  <c r="C934" i="1"/>
  <c r="D934" i="1" s="1"/>
  <c r="C933" i="1"/>
  <c r="D933" i="1" s="1"/>
  <c r="C932" i="1"/>
  <c r="D932" i="1" s="1"/>
  <c r="C931" i="1"/>
  <c r="D931" i="1" s="1"/>
  <c r="C930" i="1"/>
  <c r="D930" i="1" s="1"/>
  <c r="C929" i="1"/>
  <c r="D929" i="1" s="1"/>
  <c r="C928" i="1"/>
  <c r="D928" i="1" s="1"/>
  <c r="C927" i="1"/>
  <c r="D927" i="1" s="1"/>
  <c r="C926" i="1"/>
  <c r="D926" i="1" s="1"/>
  <c r="C925" i="1"/>
  <c r="D925" i="1" s="1"/>
  <c r="C924" i="1"/>
  <c r="D924" i="1" s="1"/>
  <c r="C923" i="1"/>
  <c r="D923" i="1" s="1"/>
  <c r="C922" i="1"/>
  <c r="D922" i="1" s="1"/>
  <c r="C921" i="1"/>
  <c r="D921" i="1" s="1"/>
  <c r="C920" i="1"/>
  <c r="D920" i="1" s="1"/>
  <c r="C919" i="1"/>
  <c r="D919" i="1" s="1"/>
  <c r="C918" i="1"/>
  <c r="D918" i="1" s="1"/>
  <c r="C917" i="1"/>
  <c r="D917" i="1" s="1"/>
  <c r="C916" i="1"/>
  <c r="D916" i="1" s="1"/>
  <c r="C915" i="1"/>
  <c r="D915" i="1" s="1"/>
  <c r="C914" i="1"/>
  <c r="D914" i="1" s="1"/>
  <c r="C913" i="1"/>
  <c r="D913" i="1" s="1"/>
  <c r="C912" i="1"/>
  <c r="D912" i="1" s="1"/>
  <c r="C911" i="1"/>
  <c r="D911" i="1" s="1"/>
  <c r="C910" i="1"/>
  <c r="D910" i="1" s="1"/>
  <c r="C909" i="1"/>
  <c r="D909" i="1" s="1"/>
  <c r="C908" i="1"/>
  <c r="D908" i="1" s="1"/>
  <c r="C907" i="1"/>
  <c r="D907" i="1" s="1"/>
  <c r="C906" i="1"/>
  <c r="D906" i="1" s="1"/>
  <c r="C905" i="1"/>
  <c r="D905" i="1" s="1"/>
  <c r="C904" i="1"/>
  <c r="D904" i="1" s="1"/>
  <c r="C903" i="1"/>
  <c r="D903" i="1" s="1"/>
  <c r="C902" i="1"/>
  <c r="D902" i="1" s="1"/>
  <c r="C901" i="1"/>
  <c r="D901" i="1" s="1"/>
  <c r="C900" i="1"/>
  <c r="D900" i="1" s="1"/>
  <c r="C899" i="1"/>
  <c r="D899" i="1" s="1"/>
  <c r="C898" i="1"/>
  <c r="D898" i="1" s="1"/>
  <c r="C897" i="1"/>
  <c r="D897" i="1" s="1"/>
  <c r="C896" i="1"/>
  <c r="D896" i="1" s="1"/>
  <c r="C895" i="1"/>
  <c r="D895" i="1" s="1"/>
  <c r="C894" i="1"/>
  <c r="D894" i="1" s="1"/>
  <c r="C893" i="1"/>
  <c r="D893" i="1" s="1"/>
  <c r="C892" i="1"/>
  <c r="D892" i="1" s="1"/>
  <c r="C891" i="1"/>
  <c r="D891" i="1" s="1"/>
  <c r="C890" i="1"/>
  <c r="D890" i="1" s="1"/>
  <c r="C889" i="1"/>
  <c r="D889" i="1" s="1"/>
  <c r="C888" i="1"/>
  <c r="D888" i="1" s="1"/>
  <c r="C887" i="1"/>
  <c r="D887" i="1" s="1"/>
  <c r="C886" i="1"/>
  <c r="D886" i="1" s="1"/>
  <c r="C885" i="1"/>
  <c r="D885" i="1" s="1"/>
  <c r="C884" i="1"/>
  <c r="D884" i="1" s="1"/>
  <c r="C883" i="1"/>
  <c r="D883" i="1" s="1"/>
  <c r="C882" i="1"/>
  <c r="D882" i="1" s="1"/>
  <c r="C881" i="1"/>
  <c r="D881" i="1" s="1"/>
  <c r="C880" i="1"/>
  <c r="D880" i="1" s="1"/>
  <c r="C879" i="1"/>
  <c r="D879" i="1" s="1"/>
  <c r="C878" i="1"/>
  <c r="D878" i="1" s="1"/>
  <c r="C877" i="1"/>
  <c r="D877" i="1" s="1"/>
  <c r="C876" i="1"/>
  <c r="D876" i="1" s="1"/>
  <c r="C875" i="1"/>
  <c r="D875" i="1" s="1"/>
  <c r="C874" i="1"/>
  <c r="D874" i="1" s="1"/>
  <c r="C873" i="1"/>
  <c r="D873" i="1" s="1"/>
  <c r="C872" i="1"/>
  <c r="D872" i="1" s="1"/>
  <c r="C871" i="1"/>
  <c r="D871" i="1" s="1"/>
  <c r="C870" i="1"/>
  <c r="D870" i="1" s="1"/>
  <c r="C869" i="1"/>
  <c r="D869" i="1" s="1"/>
  <c r="C868" i="1"/>
  <c r="D868" i="1" s="1"/>
  <c r="C867" i="1"/>
  <c r="D867" i="1" s="1"/>
  <c r="C866" i="1"/>
  <c r="D866" i="1" s="1"/>
  <c r="C865" i="1"/>
  <c r="D865" i="1" s="1"/>
  <c r="C864" i="1"/>
  <c r="D864" i="1" s="1"/>
  <c r="C863" i="1"/>
  <c r="D863" i="1" s="1"/>
  <c r="C862" i="1"/>
  <c r="D862" i="1" s="1"/>
  <c r="C861" i="1"/>
  <c r="D861" i="1" s="1"/>
  <c r="C860" i="1"/>
  <c r="D860" i="1" s="1"/>
  <c r="C859" i="1"/>
  <c r="D859" i="1" s="1"/>
  <c r="C858" i="1"/>
  <c r="D858" i="1" s="1"/>
  <c r="C857" i="1"/>
  <c r="D857" i="1" s="1"/>
  <c r="C856" i="1"/>
  <c r="D856" i="1" s="1"/>
  <c r="C855" i="1"/>
  <c r="D855" i="1" s="1"/>
  <c r="C854" i="1"/>
  <c r="D854" i="1" s="1"/>
  <c r="C853" i="1"/>
  <c r="D853" i="1" s="1"/>
  <c r="C852" i="1"/>
  <c r="D852" i="1" s="1"/>
  <c r="C851" i="1"/>
  <c r="D851" i="1" s="1"/>
  <c r="C850" i="1"/>
  <c r="D850" i="1" s="1"/>
  <c r="C849" i="1"/>
  <c r="D849" i="1" s="1"/>
  <c r="C848" i="1"/>
  <c r="D848" i="1" s="1"/>
  <c r="C847" i="1"/>
  <c r="D847" i="1" s="1"/>
  <c r="C846" i="1"/>
  <c r="D846" i="1" s="1"/>
  <c r="C845" i="1"/>
  <c r="D845" i="1" s="1"/>
  <c r="C844" i="1"/>
  <c r="D844" i="1" s="1"/>
  <c r="C843" i="1"/>
  <c r="D843" i="1" s="1"/>
  <c r="C842" i="1"/>
  <c r="D842" i="1" s="1"/>
  <c r="C841" i="1"/>
  <c r="D841" i="1" s="1"/>
  <c r="C840" i="1"/>
  <c r="D840" i="1" s="1"/>
  <c r="C839" i="1"/>
  <c r="D839" i="1" s="1"/>
  <c r="C838" i="1"/>
  <c r="D838" i="1" s="1"/>
  <c r="C837" i="1"/>
  <c r="D837" i="1" s="1"/>
  <c r="C836" i="1"/>
  <c r="D836" i="1" s="1"/>
  <c r="C835" i="1"/>
  <c r="D835" i="1" s="1"/>
  <c r="C834" i="1"/>
  <c r="D834" i="1" s="1"/>
  <c r="C833" i="1"/>
  <c r="D833" i="1" s="1"/>
  <c r="C832" i="1"/>
  <c r="D832" i="1" s="1"/>
  <c r="C831" i="1"/>
  <c r="D831" i="1" s="1"/>
  <c r="C830" i="1"/>
  <c r="D830" i="1" s="1"/>
  <c r="C829" i="1"/>
  <c r="D829" i="1" s="1"/>
  <c r="C828" i="1"/>
  <c r="D828" i="1" s="1"/>
  <c r="C827" i="1"/>
  <c r="D827" i="1" s="1"/>
  <c r="C826" i="1"/>
  <c r="D826" i="1" s="1"/>
  <c r="C825" i="1"/>
  <c r="D825" i="1" s="1"/>
  <c r="C824" i="1"/>
  <c r="D824" i="1" s="1"/>
  <c r="C823" i="1"/>
  <c r="D823" i="1" s="1"/>
  <c r="C822" i="1"/>
  <c r="D822" i="1" s="1"/>
  <c r="C821" i="1"/>
  <c r="D821" i="1" s="1"/>
  <c r="C820" i="1"/>
  <c r="D820" i="1" s="1"/>
  <c r="C819" i="1"/>
  <c r="D819" i="1" s="1"/>
  <c r="C818" i="1"/>
  <c r="D818" i="1" s="1"/>
  <c r="C817" i="1"/>
  <c r="D817" i="1" s="1"/>
  <c r="C816" i="1"/>
  <c r="D816" i="1" s="1"/>
  <c r="C815" i="1"/>
  <c r="D815" i="1" s="1"/>
  <c r="C814" i="1"/>
  <c r="D814" i="1" s="1"/>
  <c r="C813" i="1"/>
  <c r="D813" i="1" s="1"/>
  <c r="C812" i="1"/>
  <c r="D812" i="1" s="1"/>
  <c r="C811" i="1"/>
  <c r="D811" i="1" s="1"/>
  <c r="C810" i="1"/>
  <c r="D810" i="1" s="1"/>
  <c r="C809" i="1"/>
  <c r="D809" i="1" s="1"/>
  <c r="C808" i="1"/>
  <c r="D808" i="1" s="1"/>
  <c r="C807" i="1"/>
  <c r="D807" i="1" s="1"/>
  <c r="C806" i="1"/>
  <c r="D806" i="1" s="1"/>
  <c r="C805" i="1"/>
  <c r="D805" i="1" s="1"/>
  <c r="C804" i="1"/>
  <c r="D804" i="1" s="1"/>
  <c r="C803" i="1"/>
  <c r="D803" i="1" s="1"/>
  <c r="C802" i="1"/>
  <c r="D802" i="1" s="1"/>
  <c r="C801" i="1"/>
  <c r="D801" i="1" s="1"/>
  <c r="C800" i="1"/>
  <c r="D800" i="1" s="1"/>
  <c r="C799" i="1"/>
  <c r="D799" i="1" s="1"/>
  <c r="C798" i="1"/>
  <c r="D798" i="1" s="1"/>
  <c r="C797" i="1"/>
  <c r="D797" i="1" s="1"/>
  <c r="C796" i="1"/>
  <c r="D796" i="1" s="1"/>
  <c r="C795" i="1"/>
  <c r="D795" i="1" s="1"/>
  <c r="C794" i="1"/>
  <c r="D794" i="1" s="1"/>
  <c r="C793" i="1"/>
  <c r="D793" i="1" s="1"/>
  <c r="C792" i="1"/>
  <c r="D792" i="1" s="1"/>
  <c r="C791" i="1"/>
  <c r="D791" i="1" s="1"/>
  <c r="C790" i="1"/>
  <c r="D790" i="1" s="1"/>
  <c r="C789" i="1"/>
  <c r="D789" i="1" s="1"/>
  <c r="C788" i="1"/>
  <c r="D788" i="1" s="1"/>
  <c r="C787" i="1"/>
  <c r="D787" i="1" s="1"/>
  <c r="C786" i="1"/>
  <c r="D786" i="1" s="1"/>
  <c r="C785" i="1"/>
  <c r="D785" i="1" s="1"/>
  <c r="C784" i="1"/>
  <c r="D784" i="1" s="1"/>
  <c r="C783" i="1"/>
  <c r="D783" i="1" s="1"/>
  <c r="C782" i="1"/>
  <c r="D782" i="1" s="1"/>
  <c r="C781" i="1"/>
  <c r="D781" i="1" s="1"/>
  <c r="C780" i="1"/>
  <c r="D780" i="1" s="1"/>
  <c r="C779" i="1"/>
  <c r="D779" i="1" s="1"/>
  <c r="C778" i="1"/>
  <c r="D778" i="1" s="1"/>
  <c r="C777" i="1"/>
  <c r="D777" i="1" s="1"/>
  <c r="C776" i="1"/>
  <c r="D776" i="1" s="1"/>
  <c r="C775" i="1"/>
  <c r="D775" i="1" s="1"/>
  <c r="C774" i="1"/>
  <c r="D774" i="1" s="1"/>
  <c r="C773" i="1"/>
  <c r="D773" i="1" s="1"/>
  <c r="C772" i="1"/>
  <c r="D772" i="1" s="1"/>
  <c r="C771" i="1"/>
  <c r="D771" i="1" s="1"/>
  <c r="C770" i="1"/>
  <c r="D770" i="1" s="1"/>
  <c r="C769" i="1"/>
  <c r="D769" i="1" s="1"/>
  <c r="C768" i="1"/>
  <c r="D768" i="1" s="1"/>
  <c r="C767" i="1"/>
  <c r="D767" i="1" s="1"/>
  <c r="C766" i="1"/>
  <c r="D766" i="1" s="1"/>
  <c r="C765" i="1"/>
  <c r="D765" i="1" s="1"/>
  <c r="C764" i="1"/>
  <c r="D764" i="1" s="1"/>
  <c r="C763" i="1"/>
  <c r="D763" i="1" s="1"/>
  <c r="C762" i="1"/>
  <c r="D762" i="1" s="1"/>
  <c r="C761" i="1"/>
  <c r="D761" i="1" s="1"/>
  <c r="C760" i="1"/>
  <c r="D760" i="1" s="1"/>
  <c r="C759" i="1"/>
  <c r="D759" i="1" s="1"/>
  <c r="C758" i="1"/>
  <c r="D758" i="1" s="1"/>
  <c r="C757" i="1"/>
  <c r="D757" i="1" s="1"/>
  <c r="C756" i="1"/>
  <c r="D756" i="1" s="1"/>
  <c r="C755" i="1"/>
  <c r="D755" i="1" s="1"/>
  <c r="C754" i="1"/>
  <c r="D754" i="1" s="1"/>
  <c r="C753" i="1"/>
  <c r="D753" i="1" s="1"/>
  <c r="C752" i="1"/>
  <c r="D752" i="1" s="1"/>
  <c r="C751" i="1"/>
  <c r="D751" i="1" s="1"/>
  <c r="C750" i="1"/>
  <c r="D750" i="1" s="1"/>
  <c r="C749" i="1"/>
  <c r="D749" i="1" s="1"/>
  <c r="C748" i="1"/>
  <c r="D748" i="1" s="1"/>
  <c r="C747" i="1"/>
  <c r="D747" i="1" s="1"/>
  <c r="C746" i="1"/>
  <c r="D746" i="1" s="1"/>
  <c r="C745" i="1"/>
  <c r="D745" i="1" s="1"/>
  <c r="C744" i="1"/>
  <c r="D744" i="1" s="1"/>
  <c r="C743" i="1"/>
  <c r="D743" i="1" s="1"/>
  <c r="C742" i="1"/>
  <c r="D742" i="1" s="1"/>
  <c r="C741" i="1"/>
  <c r="D741" i="1" s="1"/>
  <c r="C740" i="1"/>
  <c r="D740" i="1" s="1"/>
  <c r="C739" i="1"/>
  <c r="D739" i="1" s="1"/>
  <c r="C738" i="1"/>
  <c r="D738" i="1" s="1"/>
  <c r="C737" i="1"/>
  <c r="D737" i="1" s="1"/>
  <c r="C736" i="1"/>
  <c r="D736" i="1" s="1"/>
  <c r="C735" i="1"/>
  <c r="D735" i="1" s="1"/>
  <c r="C734" i="1"/>
  <c r="D734" i="1" s="1"/>
  <c r="C733" i="1"/>
  <c r="D733" i="1" s="1"/>
  <c r="C732" i="1"/>
  <c r="D732" i="1" s="1"/>
  <c r="C731" i="1"/>
  <c r="D731" i="1" s="1"/>
  <c r="C730" i="1"/>
  <c r="D730" i="1" s="1"/>
  <c r="C729" i="1"/>
  <c r="D729" i="1" s="1"/>
  <c r="C728" i="1"/>
  <c r="D728" i="1" s="1"/>
  <c r="C727" i="1"/>
  <c r="D727" i="1" s="1"/>
  <c r="C726" i="1"/>
  <c r="D726" i="1" s="1"/>
  <c r="C725" i="1"/>
  <c r="D725" i="1" s="1"/>
  <c r="C724" i="1"/>
  <c r="D724" i="1" s="1"/>
  <c r="C723" i="1"/>
  <c r="D723" i="1" s="1"/>
  <c r="C722" i="1"/>
  <c r="D722" i="1" s="1"/>
  <c r="C721" i="1"/>
  <c r="D721" i="1" s="1"/>
  <c r="C720" i="1"/>
  <c r="D720" i="1" s="1"/>
  <c r="C719" i="1"/>
  <c r="D719" i="1" s="1"/>
  <c r="C718" i="1"/>
  <c r="D718" i="1" s="1"/>
  <c r="C717" i="1"/>
  <c r="D717" i="1" s="1"/>
  <c r="C716" i="1"/>
  <c r="D716" i="1" s="1"/>
  <c r="C715" i="1"/>
  <c r="D715" i="1" s="1"/>
  <c r="C714" i="1"/>
  <c r="D714" i="1" s="1"/>
  <c r="C713" i="1"/>
  <c r="D713" i="1" s="1"/>
  <c r="C712" i="1"/>
  <c r="D712" i="1" s="1"/>
  <c r="C711" i="1"/>
  <c r="D711" i="1" s="1"/>
  <c r="C710" i="1"/>
  <c r="D710" i="1" s="1"/>
  <c r="C709" i="1"/>
  <c r="D709" i="1" s="1"/>
  <c r="C708" i="1"/>
  <c r="D708" i="1" s="1"/>
  <c r="C707" i="1"/>
  <c r="D707" i="1" s="1"/>
  <c r="C706" i="1"/>
  <c r="D706" i="1" s="1"/>
  <c r="C705" i="1"/>
  <c r="D705" i="1" s="1"/>
  <c r="C704" i="1"/>
  <c r="D704" i="1" s="1"/>
  <c r="C703" i="1"/>
  <c r="D703" i="1" s="1"/>
  <c r="C702" i="1"/>
  <c r="D702" i="1" s="1"/>
  <c r="C701" i="1"/>
  <c r="D701" i="1" s="1"/>
  <c r="C700" i="1"/>
  <c r="D700" i="1" s="1"/>
  <c r="C699" i="1"/>
  <c r="D699" i="1" s="1"/>
  <c r="C698" i="1"/>
  <c r="D698" i="1" s="1"/>
  <c r="C697" i="1"/>
  <c r="D697" i="1" s="1"/>
  <c r="C696" i="1"/>
  <c r="D696" i="1" s="1"/>
  <c r="C695" i="1"/>
  <c r="D695" i="1" s="1"/>
  <c r="C694" i="1"/>
  <c r="D694" i="1" s="1"/>
  <c r="C693" i="1"/>
  <c r="D693" i="1" s="1"/>
  <c r="C692" i="1"/>
  <c r="D692" i="1" s="1"/>
  <c r="C691" i="1"/>
  <c r="D691" i="1" s="1"/>
  <c r="C690" i="1"/>
  <c r="D690" i="1" s="1"/>
  <c r="C689" i="1"/>
  <c r="D689" i="1" s="1"/>
  <c r="C688" i="1"/>
  <c r="D688" i="1" s="1"/>
  <c r="C687" i="1"/>
  <c r="D687" i="1" s="1"/>
  <c r="C686" i="1"/>
  <c r="D686" i="1" s="1"/>
  <c r="C685" i="1"/>
  <c r="D685" i="1" s="1"/>
  <c r="C684" i="1"/>
  <c r="D684" i="1" s="1"/>
  <c r="C683" i="1"/>
  <c r="D683" i="1" s="1"/>
  <c r="C682" i="1"/>
  <c r="D682" i="1" s="1"/>
  <c r="C681" i="1"/>
  <c r="D681" i="1" s="1"/>
  <c r="C680" i="1"/>
  <c r="D680" i="1" s="1"/>
  <c r="C679" i="1"/>
  <c r="D679" i="1" s="1"/>
  <c r="C678" i="1"/>
  <c r="D678" i="1" s="1"/>
  <c r="C677" i="1"/>
  <c r="D677" i="1" s="1"/>
  <c r="C676" i="1"/>
  <c r="D676" i="1" s="1"/>
  <c r="C675" i="1"/>
  <c r="D675" i="1" s="1"/>
  <c r="C674" i="1"/>
  <c r="D674" i="1" s="1"/>
  <c r="C673" i="1"/>
  <c r="D673" i="1" s="1"/>
  <c r="C672" i="1"/>
  <c r="D672" i="1" s="1"/>
  <c r="C671" i="1"/>
  <c r="D671" i="1" s="1"/>
  <c r="C670" i="1"/>
  <c r="D670" i="1" s="1"/>
  <c r="C669" i="1"/>
  <c r="D669" i="1" s="1"/>
  <c r="C668" i="1"/>
  <c r="D668" i="1" s="1"/>
  <c r="C667" i="1"/>
  <c r="D667" i="1" s="1"/>
  <c r="C666" i="1"/>
  <c r="D666" i="1" s="1"/>
  <c r="C665" i="1"/>
  <c r="D665" i="1" s="1"/>
  <c r="C664" i="1"/>
  <c r="D664" i="1" s="1"/>
  <c r="C663" i="1"/>
  <c r="D663" i="1" s="1"/>
  <c r="C662" i="1"/>
  <c r="D662" i="1" s="1"/>
  <c r="C661" i="1"/>
  <c r="D661" i="1" s="1"/>
  <c r="C660" i="1"/>
  <c r="D660" i="1" s="1"/>
  <c r="C659" i="1"/>
  <c r="D659" i="1" s="1"/>
  <c r="C658" i="1"/>
  <c r="D658" i="1" s="1"/>
  <c r="C657" i="1"/>
  <c r="D657" i="1" s="1"/>
  <c r="C656" i="1"/>
  <c r="D656" i="1" s="1"/>
  <c r="C655" i="1"/>
  <c r="D655" i="1" s="1"/>
  <c r="C654" i="1"/>
  <c r="D654" i="1" s="1"/>
  <c r="C653" i="1"/>
  <c r="D653" i="1" s="1"/>
  <c r="C652" i="1"/>
  <c r="D652" i="1" s="1"/>
  <c r="C651" i="1"/>
  <c r="D651" i="1" s="1"/>
  <c r="C650" i="1"/>
  <c r="D650" i="1" s="1"/>
  <c r="C649" i="1"/>
  <c r="D649" i="1" s="1"/>
  <c r="C648" i="1"/>
  <c r="D648" i="1" s="1"/>
  <c r="C647" i="1"/>
  <c r="D647" i="1" s="1"/>
  <c r="C646" i="1"/>
  <c r="D646" i="1" s="1"/>
  <c r="C645" i="1"/>
  <c r="D645" i="1" s="1"/>
  <c r="C644" i="1"/>
  <c r="D644" i="1" s="1"/>
  <c r="C643" i="1"/>
  <c r="D643" i="1" s="1"/>
  <c r="C642" i="1"/>
  <c r="D642" i="1" s="1"/>
  <c r="C641" i="1"/>
  <c r="D641" i="1" s="1"/>
  <c r="C640" i="1"/>
  <c r="D640" i="1" s="1"/>
  <c r="C639" i="1"/>
  <c r="D639" i="1" s="1"/>
  <c r="C638" i="1"/>
  <c r="D638" i="1" s="1"/>
  <c r="C637" i="1"/>
  <c r="D637" i="1" s="1"/>
  <c r="C636" i="1"/>
  <c r="D636" i="1" s="1"/>
  <c r="C635" i="1"/>
  <c r="D635" i="1" s="1"/>
  <c r="C634" i="1"/>
  <c r="D634" i="1" s="1"/>
  <c r="C633" i="1"/>
  <c r="D633" i="1" s="1"/>
  <c r="C632" i="1"/>
  <c r="D632" i="1" s="1"/>
  <c r="C631" i="1"/>
  <c r="D631" i="1" s="1"/>
  <c r="C630" i="1"/>
  <c r="D630" i="1" s="1"/>
  <c r="C629" i="1"/>
  <c r="D629" i="1" s="1"/>
  <c r="C628" i="1"/>
  <c r="D628" i="1" s="1"/>
  <c r="C627" i="1"/>
  <c r="D627" i="1" s="1"/>
  <c r="C626" i="1"/>
  <c r="D626" i="1" s="1"/>
  <c r="C625" i="1"/>
  <c r="D625" i="1" s="1"/>
  <c r="C624" i="1"/>
  <c r="D624" i="1" s="1"/>
  <c r="C623" i="1"/>
  <c r="D623" i="1" s="1"/>
  <c r="C622" i="1"/>
  <c r="D622" i="1" s="1"/>
  <c r="C621" i="1"/>
  <c r="D621" i="1" s="1"/>
  <c r="C620" i="1"/>
  <c r="D620" i="1" s="1"/>
  <c r="C619" i="1"/>
  <c r="D619" i="1" s="1"/>
  <c r="C618" i="1"/>
  <c r="D618" i="1" s="1"/>
  <c r="C617" i="1"/>
  <c r="D617" i="1" s="1"/>
  <c r="C616" i="1"/>
  <c r="D616" i="1" s="1"/>
  <c r="C615" i="1"/>
  <c r="D615" i="1" s="1"/>
  <c r="C614" i="1"/>
  <c r="D614" i="1" s="1"/>
  <c r="C613" i="1"/>
  <c r="D613" i="1" s="1"/>
  <c r="C612" i="1"/>
  <c r="D612" i="1" s="1"/>
  <c r="C611" i="1"/>
  <c r="D611" i="1" s="1"/>
  <c r="C610" i="1"/>
  <c r="D610" i="1" s="1"/>
  <c r="C609" i="1"/>
  <c r="D609" i="1" s="1"/>
  <c r="C608" i="1"/>
  <c r="D608" i="1" s="1"/>
  <c r="C607" i="1"/>
  <c r="D607" i="1" s="1"/>
  <c r="C606" i="1"/>
  <c r="D606" i="1" s="1"/>
  <c r="C605" i="1"/>
  <c r="D605" i="1" s="1"/>
  <c r="C604" i="1"/>
  <c r="D604" i="1" s="1"/>
  <c r="C603" i="1"/>
  <c r="D603" i="1" s="1"/>
  <c r="C602" i="1"/>
  <c r="D602" i="1" s="1"/>
  <c r="C601" i="1"/>
  <c r="D601" i="1" s="1"/>
  <c r="C600" i="1"/>
  <c r="D600" i="1" s="1"/>
  <c r="C599" i="1"/>
  <c r="D599" i="1" s="1"/>
  <c r="C598" i="1"/>
  <c r="D598" i="1" s="1"/>
  <c r="C597" i="1"/>
  <c r="D597" i="1" s="1"/>
  <c r="C596" i="1"/>
  <c r="D596" i="1" s="1"/>
  <c r="C595" i="1"/>
  <c r="D595" i="1" s="1"/>
  <c r="C594" i="1"/>
  <c r="D594" i="1" s="1"/>
  <c r="C593" i="1"/>
  <c r="D593" i="1" s="1"/>
  <c r="C592" i="1"/>
  <c r="D592" i="1" s="1"/>
  <c r="C591" i="1"/>
  <c r="D591" i="1" s="1"/>
  <c r="C590" i="1"/>
  <c r="D590" i="1" s="1"/>
  <c r="C589" i="1"/>
  <c r="D589" i="1" s="1"/>
  <c r="C588" i="1"/>
  <c r="D588" i="1" s="1"/>
  <c r="C587" i="1"/>
  <c r="D587" i="1" s="1"/>
  <c r="C586" i="1"/>
  <c r="D586" i="1" s="1"/>
  <c r="C585" i="1"/>
  <c r="D585" i="1" s="1"/>
  <c r="C584" i="1"/>
  <c r="D584" i="1" s="1"/>
  <c r="C583" i="1"/>
  <c r="D583" i="1" s="1"/>
  <c r="C582" i="1"/>
  <c r="D582" i="1" s="1"/>
  <c r="C581" i="1"/>
  <c r="D581" i="1" s="1"/>
  <c r="C580" i="1"/>
  <c r="D580" i="1" s="1"/>
  <c r="C579" i="1"/>
  <c r="D579" i="1" s="1"/>
  <c r="C578" i="1"/>
  <c r="D578" i="1" s="1"/>
  <c r="C577" i="1"/>
  <c r="D577" i="1" s="1"/>
  <c r="C576" i="1"/>
  <c r="D576" i="1" s="1"/>
  <c r="C575" i="1"/>
  <c r="D575" i="1" s="1"/>
  <c r="C574" i="1"/>
  <c r="D574" i="1" s="1"/>
  <c r="C573" i="1"/>
  <c r="D573" i="1" s="1"/>
  <c r="C572" i="1"/>
  <c r="D572" i="1" s="1"/>
  <c r="C571" i="1"/>
  <c r="D571" i="1" s="1"/>
  <c r="C570" i="1"/>
  <c r="D570" i="1" s="1"/>
  <c r="C569" i="1"/>
  <c r="D569" i="1" s="1"/>
  <c r="C568" i="1"/>
  <c r="D568" i="1" s="1"/>
  <c r="C567" i="1"/>
  <c r="D567" i="1" s="1"/>
  <c r="C566" i="1"/>
  <c r="D566" i="1" s="1"/>
  <c r="C565" i="1"/>
  <c r="D565" i="1" s="1"/>
  <c r="C564" i="1"/>
  <c r="D564" i="1" s="1"/>
  <c r="C563" i="1"/>
  <c r="D563" i="1" s="1"/>
  <c r="C562" i="1"/>
  <c r="D562" i="1" s="1"/>
  <c r="C561" i="1"/>
  <c r="D561" i="1" s="1"/>
  <c r="C560" i="1"/>
  <c r="D560" i="1" s="1"/>
  <c r="C559" i="1"/>
  <c r="D559" i="1" s="1"/>
  <c r="C558" i="1"/>
  <c r="D558" i="1" s="1"/>
  <c r="C557" i="1"/>
  <c r="D557" i="1" s="1"/>
  <c r="C556" i="1"/>
  <c r="D556" i="1" s="1"/>
  <c r="C555" i="1"/>
  <c r="D555" i="1" s="1"/>
  <c r="C554" i="1"/>
  <c r="D554" i="1" s="1"/>
  <c r="C553" i="1"/>
  <c r="D553" i="1" s="1"/>
  <c r="C552" i="1"/>
  <c r="D552" i="1" s="1"/>
  <c r="C551" i="1"/>
  <c r="D551" i="1" s="1"/>
  <c r="C550" i="1"/>
  <c r="D550" i="1" s="1"/>
  <c r="C549" i="1"/>
  <c r="D549" i="1" s="1"/>
  <c r="C548" i="1"/>
  <c r="D548" i="1" s="1"/>
  <c r="C547" i="1"/>
  <c r="D547" i="1" s="1"/>
  <c r="C546" i="1"/>
  <c r="D546" i="1" s="1"/>
  <c r="C545" i="1"/>
  <c r="D545" i="1" s="1"/>
  <c r="C544" i="1"/>
  <c r="D544" i="1" s="1"/>
  <c r="C543" i="1"/>
  <c r="D543" i="1" s="1"/>
  <c r="C542" i="1"/>
  <c r="D542" i="1" s="1"/>
  <c r="C541" i="1"/>
  <c r="D541" i="1" s="1"/>
  <c r="C540" i="1"/>
  <c r="D540" i="1" s="1"/>
  <c r="C539" i="1"/>
  <c r="D539" i="1" s="1"/>
  <c r="C538" i="1"/>
  <c r="D538" i="1" s="1"/>
  <c r="C537" i="1"/>
  <c r="D537" i="1" s="1"/>
  <c r="C536" i="1"/>
  <c r="D536" i="1" s="1"/>
  <c r="C535" i="1"/>
  <c r="D535" i="1" s="1"/>
  <c r="C534" i="1"/>
  <c r="D534" i="1" s="1"/>
  <c r="C533" i="1"/>
  <c r="D533" i="1" s="1"/>
  <c r="C532" i="1"/>
  <c r="D532" i="1" s="1"/>
  <c r="C531" i="1"/>
  <c r="D531" i="1" s="1"/>
  <c r="C530" i="1"/>
  <c r="D530" i="1" s="1"/>
  <c r="C529" i="1"/>
  <c r="D529" i="1" s="1"/>
  <c r="C528" i="1"/>
  <c r="D528" i="1" s="1"/>
  <c r="C527" i="1"/>
  <c r="D527" i="1" s="1"/>
  <c r="C526" i="1"/>
  <c r="D526" i="1" s="1"/>
  <c r="C525" i="1"/>
  <c r="D525" i="1" s="1"/>
  <c r="C524" i="1"/>
  <c r="D524" i="1" s="1"/>
  <c r="C523" i="1"/>
  <c r="D523" i="1" s="1"/>
  <c r="C522" i="1"/>
  <c r="D522" i="1" s="1"/>
  <c r="C521" i="1"/>
  <c r="D521" i="1" s="1"/>
  <c r="C520" i="1"/>
  <c r="D520" i="1" s="1"/>
  <c r="C519" i="1"/>
  <c r="D519" i="1" s="1"/>
  <c r="C518" i="1"/>
  <c r="D518" i="1" s="1"/>
  <c r="C517" i="1"/>
  <c r="D517" i="1" s="1"/>
  <c r="C516" i="1"/>
  <c r="D516" i="1" s="1"/>
  <c r="C515" i="1"/>
  <c r="D515" i="1" s="1"/>
  <c r="C514" i="1"/>
  <c r="D514" i="1" s="1"/>
  <c r="C513" i="1"/>
  <c r="D513" i="1" s="1"/>
  <c r="C512" i="1"/>
  <c r="D512" i="1" s="1"/>
  <c r="C511" i="1"/>
  <c r="D511" i="1" s="1"/>
  <c r="C510" i="1"/>
  <c r="D510" i="1" s="1"/>
  <c r="C509" i="1"/>
  <c r="D509" i="1" s="1"/>
  <c r="C508" i="1"/>
  <c r="D508" i="1" s="1"/>
  <c r="C507" i="1"/>
  <c r="D507" i="1" s="1"/>
  <c r="C506" i="1"/>
  <c r="D506" i="1" s="1"/>
  <c r="C505" i="1"/>
  <c r="D505" i="1" s="1"/>
  <c r="C504" i="1"/>
  <c r="D504" i="1" s="1"/>
  <c r="C503" i="1"/>
  <c r="D503" i="1" s="1"/>
  <c r="C502" i="1"/>
  <c r="D502" i="1" s="1"/>
  <c r="C501" i="1"/>
  <c r="D501" i="1" s="1"/>
  <c r="C500" i="1"/>
  <c r="D500" i="1" s="1"/>
  <c r="C499" i="1"/>
  <c r="D499" i="1" s="1"/>
  <c r="C498" i="1"/>
  <c r="D498" i="1" s="1"/>
  <c r="C497" i="1"/>
  <c r="D497" i="1" s="1"/>
  <c r="C496" i="1"/>
  <c r="D496" i="1" s="1"/>
  <c r="C495" i="1"/>
  <c r="D495" i="1" s="1"/>
  <c r="C494" i="1"/>
  <c r="D494" i="1" s="1"/>
  <c r="C493" i="1"/>
  <c r="D493" i="1" s="1"/>
  <c r="C492" i="1"/>
  <c r="D492" i="1" s="1"/>
  <c r="C491" i="1"/>
  <c r="D491" i="1" s="1"/>
  <c r="C490" i="1"/>
  <c r="D490" i="1" s="1"/>
  <c r="C489" i="1"/>
  <c r="D489" i="1" s="1"/>
  <c r="C488" i="1"/>
  <c r="D488" i="1" s="1"/>
  <c r="C487" i="1"/>
  <c r="D487" i="1" s="1"/>
  <c r="C486" i="1"/>
  <c r="D486" i="1" s="1"/>
  <c r="C485" i="1"/>
  <c r="D485" i="1" s="1"/>
  <c r="C484" i="1"/>
  <c r="D484" i="1" s="1"/>
  <c r="C483" i="1"/>
  <c r="D483" i="1" s="1"/>
  <c r="C482" i="1"/>
  <c r="D482" i="1" s="1"/>
  <c r="C481" i="1"/>
  <c r="D481" i="1" s="1"/>
  <c r="C480" i="1"/>
  <c r="D480" i="1" s="1"/>
  <c r="C479" i="1"/>
  <c r="D479" i="1" s="1"/>
  <c r="C478" i="1"/>
  <c r="D478" i="1" s="1"/>
  <c r="C477" i="1"/>
  <c r="D477" i="1" s="1"/>
  <c r="C476" i="1"/>
  <c r="D476" i="1" s="1"/>
  <c r="C475" i="1"/>
  <c r="D475" i="1" s="1"/>
  <c r="C474" i="1"/>
  <c r="D474" i="1" s="1"/>
  <c r="C473" i="1"/>
  <c r="D473" i="1" s="1"/>
  <c r="C472" i="1"/>
  <c r="D472" i="1" s="1"/>
  <c r="C471" i="1"/>
  <c r="D471" i="1" s="1"/>
  <c r="C470" i="1"/>
  <c r="D470" i="1" s="1"/>
  <c r="C469" i="1"/>
  <c r="D469" i="1" s="1"/>
  <c r="C468" i="1"/>
  <c r="D468" i="1" s="1"/>
  <c r="C467" i="1"/>
  <c r="D467" i="1" s="1"/>
  <c r="C466" i="1"/>
  <c r="D466" i="1" s="1"/>
  <c r="C465" i="1"/>
  <c r="D465" i="1" s="1"/>
  <c r="C464" i="1"/>
  <c r="D464" i="1" s="1"/>
  <c r="C463" i="1"/>
  <c r="D463" i="1" s="1"/>
  <c r="C462" i="1"/>
  <c r="D462" i="1" s="1"/>
  <c r="C461" i="1"/>
  <c r="D461" i="1" s="1"/>
  <c r="C460" i="1"/>
  <c r="D460" i="1" s="1"/>
  <c r="C459" i="1"/>
  <c r="D459" i="1" s="1"/>
  <c r="C458" i="1"/>
  <c r="D458" i="1" s="1"/>
  <c r="C457" i="1"/>
  <c r="D457" i="1" s="1"/>
  <c r="C456" i="1"/>
  <c r="D456" i="1" s="1"/>
  <c r="C455" i="1"/>
  <c r="D455" i="1" s="1"/>
  <c r="C454" i="1"/>
  <c r="D454" i="1" s="1"/>
  <c r="C453" i="1"/>
  <c r="D453" i="1" s="1"/>
  <c r="C452" i="1"/>
  <c r="D452" i="1" s="1"/>
  <c r="C451" i="1"/>
  <c r="D451" i="1" s="1"/>
  <c r="C450" i="1"/>
  <c r="D450" i="1" s="1"/>
  <c r="C449" i="1"/>
  <c r="D449" i="1" s="1"/>
  <c r="C448" i="1"/>
  <c r="D448" i="1" s="1"/>
  <c r="C447" i="1"/>
  <c r="D447" i="1" s="1"/>
  <c r="C446" i="1"/>
  <c r="D446" i="1" s="1"/>
  <c r="C445" i="1"/>
  <c r="D445" i="1" s="1"/>
  <c r="C444" i="1"/>
  <c r="D444" i="1" s="1"/>
  <c r="C443" i="1"/>
  <c r="D443" i="1" s="1"/>
  <c r="C442" i="1"/>
  <c r="D442" i="1" s="1"/>
  <c r="C441" i="1"/>
  <c r="D441" i="1" s="1"/>
  <c r="C440" i="1"/>
  <c r="D440" i="1" s="1"/>
  <c r="C439" i="1"/>
  <c r="D439" i="1" s="1"/>
  <c r="C438" i="1"/>
  <c r="D438" i="1" s="1"/>
  <c r="C437" i="1"/>
  <c r="D437" i="1" s="1"/>
  <c r="C436" i="1"/>
  <c r="D436" i="1" s="1"/>
  <c r="C435" i="1"/>
  <c r="D435" i="1" s="1"/>
  <c r="C434" i="1"/>
  <c r="D434" i="1" s="1"/>
  <c r="C433" i="1"/>
  <c r="D433" i="1" s="1"/>
  <c r="C432" i="1"/>
  <c r="D432" i="1" s="1"/>
  <c r="C431" i="1"/>
  <c r="D431" i="1" s="1"/>
  <c r="C430" i="1"/>
  <c r="D430" i="1" s="1"/>
  <c r="C429" i="1"/>
  <c r="D429" i="1" s="1"/>
  <c r="C428" i="1"/>
  <c r="D428" i="1" s="1"/>
  <c r="C427" i="1"/>
  <c r="D427" i="1" s="1"/>
  <c r="C426" i="1"/>
  <c r="D426" i="1" s="1"/>
  <c r="C425" i="1"/>
  <c r="D425" i="1" s="1"/>
  <c r="C424" i="1"/>
  <c r="D424" i="1" s="1"/>
  <c r="C423" i="1"/>
  <c r="D423" i="1" s="1"/>
  <c r="C422" i="1"/>
  <c r="D422" i="1" s="1"/>
  <c r="C421" i="1"/>
  <c r="D421" i="1" s="1"/>
  <c r="C420" i="1"/>
  <c r="D420" i="1" s="1"/>
  <c r="C419" i="1"/>
  <c r="D419" i="1" s="1"/>
  <c r="C418" i="1"/>
  <c r="D418" i="1" s="1"/>
  <c r="C417" i="1"/>
  <c r="D417" i="1" s="1"/>
  <c r="C416" i="1"/>
  <c r="D416" i="1" s="1"/>
  <c r="C415" i="1"/>
  <c r="D415" i="1" s="1"/>
  <c r="C414" i="1"/>
  <c r="D414" i="1" s="1"/>
  <c r="C413" i="1"/>
  <c r="D413" i="1" s="1"/>
  <c r="C412" i="1"/>
  <c r="D412" i="1" s="1"/>
  <c r="C411" i="1"/>
  <c r="D411" i="1" s="1"/>
  <c r="C410" i="1"/>
  <c r="D410" i="1" s="1"/>
  <c r="C409" i="1"/>
  <c r="D409" i="1" s="1"/>
  <c r="C408" i="1"/>
  <c r="D408" i="1" s="1"/>
  <c r="C407" i="1"/>
  <c r="D407" i="1" s="1"/>
  <c r="C406" i="1"/>
  <c r="D406" i="1" s="1"/>
  <c r="C405" i="1"/>
  <c r="D405" i="1" s="1"/>
  <c r="C404" i="1"/>
  <c r="D404" i="1" s="1"/>
  <c r="C403" i="1"/>
  <c r="D403" i="1" s="1"/>
  <c r="C402" i="1"/>
  <c r="D402" i="1" s="1"/>
  <c r="C401" i="1"/>
  <c r="D401" i="1" s="1"/>
  <c r="C400" i="1"/>
  <c r="D400" i="1" s="1"/>
  <c r="C399" i="1"/>
  <c r="D399" i="1" s="1"/>
  <c r="C398" i="1"/>
  <c r="D398" i="1" s="1"/>
  <c r="C397" i="1"/>
  <c r="D397" i="1" s="1"/>
  <c r="C396" i="1"/>
  <c r="D396" i="1" s="1"/>
  <c r="C395" i="1"/>
  <c r="D395" i="1" s="1"/>
  <c r="C394" i="1"/>
  <c r="D394" i="1" s="1"/>
  <c r="C393" i="1"/>
  <c r="D393" i="1" s="1"/>
  <c r="C392" i="1"/>
  <c r="D392" i="1" s="1"/>
  <c r="C391" i="1"/>
  <c r="D391" i="1" s="1"/>
  <c r="C390" i="1"/>
  <c r="D390" i="1" s="1"/>
  <c r="C389" i="1"/>
  <c r="D389" i="1" s="1"/>
  <c r="C388" i="1"/>
  <c r="D388" i="1" s="1"/>
  <c r="C387" i="1"/>
  <c r="D387" i="1" s="1"/>
  <c r="C386" i="1"/>
  <c r="D386" i="1" s="1"/>
  <c r="C385" i="1"/>
  <c r="D385" i="1" s="1"/>
  <c r="C384" i="1"/>
  <c r="D384" i="1" s="1"/>
  <c r="C383" i="1"/>
  <c r="D383" i="1" s="1"/>
  <c r="C382" i="1"/>
  <c r="D382" i="1" s="1"/>
  <c r="C381" i="1"/>
  <c r="D381" i="1" s="1"/>
  <c r="C380" i="1"/>
  <c r="D380" i="1" s="1"/>
  <c r="C379" i="1"/>
  <c r="D379" i="1" s="1"/>
  <c r="C378" i="1"/>
  <c r="D378" i="1" s="1"/>
  <c r="C377" i="1"/>
  <c r="D377" i="1" s="1"/>
  <c r="C376" i="1"/>
  <c r="D376" i="1" s="1"/>
  <c r="C375" i="1"/>
  <c r="D375" i="1" s="1"/>
  <c r="C374" i="1"/>
  <c r="D374" i="1" s="1"/>
  <c r="C373" i="1"/>
  <c r="D373" i="1" s="1"/>
  <c r="C372" i="1"/>
  <c r="D372" i="1" s="1"/>
  <c r="C371" i="1"/>
  <c r="D371" i="1" s="1"/>
  <c r="C370" i="1"/>
  <c r="D370" i="1" s="1"/>
  <c r="C369" i="1"/>
  <c r="D369" i="1" s="1"/>
  <c r="C368" i="1"/>
  <c r="D368" i="1" s="1"/>
  <c r="C367" i="1"/>
  <c r="D367" i="1" s="1"/>
  <c r="C366" i="1"/>
  <c r="D366" i="1" s="1"/>
  <c r="C365" i="1"/>
  <c r="D365" i="1" s="1"/>
  <c r="C364" i="1"/>
  <c r="D364" i="1" s="1"/>
  <c r="C363" i="1"/>
  <c r="D363" i="1" s="1"/>
  <c r="C362" i="1"/>
  <c r="D362" i="1" s="1"/>
  <c r="C361" i="1"/>
  <c r="D361" i="1" s="1"/>
  <c r="C360" i="1"/>
  <c r="D360" i="1" s="1"/>
  <c r="C359" i="1"/>
  <c r="D359" i="1" s="1"/>
  <c r="C358" i="1"/>
  <c r="D358" i="1" s="1"/>
  <c r="C357" i="1"/>
  <c r="D357" i="1" s="1"/>
  <c r="C356" i="1"/>
  <c r="D356" i="1" s="1"/>
  <c r="C355" i="1"/>
  <c r="D355" i="1" s="1"/>
  <c r="C354" i="1"/>
  <c r="D354" i="1" s="1"/>
  <c r="C353" i="1"/>
  <c r="D353" i="1" s="1"/>
  <c r="C352" i="1"/>
  <c r="D352" i="1" s="1"/>
  <c r="C351" i="1"/>
  <c r="D351" i="1" s="1"/>
  <c r="C350" i="1"/>
  <c r="D350" i="1" s="1"/>
  <c r="C349" i="1"/>
  <c r="D349" i="1" s="1"/>
  <c r="C348" i="1"/>
  <c r="D348" i="1" s="1"/>
  <c r="C347" i="1"/>
  <c r="D347" i="1" s="1"/>
  <c r="C346" i="1"/>
  <c r="D346" i="1" s="1"/>
  <c r="C345" i="1"/>
  <c r="D345" i="1" s="1"/>
  <c r="C344" i="1"/>
  <c r="D344" i="1" s="1"/>
  <c r="C343" i="1"/>
  <c r="D343" i="1" s="1"/>
  <c r="C342" i="1"/>
  <c r="D342" i="1" s="1"/>
  <c r="C341" i="1"/>
  <c r="D341" i="1" s="1"/>
  <c r="C340" i="1"/>
  <c r="D340" i="1" s="1"/>
  <c r="C339" i="1"/>
  <c r="D339" i="1" s="1"/>
  <c r="C338" i="1"/>
  <c r="D338" i="1" s="1"/>
  <c r="C337" i="1"/>
  <c r="D337" i="1" s="1"/>
  <c r="C336" i="1"/>
  <c r="D336" i="1" s="1"/>
  <c r="C335" i="1"/>
  <c r="D335" i="1" s="1"/>
  <c r="C334" i="1"/>
  <c r="D334" i="1" s="1"/>
  <c r="C333" i="1"/>
  <c r="D333" i="1" s="1"/>
  <c r="C332" i="1"/>
  <c r="D332" i="1" s="1"/>
  <c r="C331" i="1"/>
  <c r="D331" i="1" s="1"/>
  <c r="C330" i="1"/>
  <c r="D330" i="1" s="1"/>
  <c r="C329" i="1"/>
  <c r="D329" i="1" s="1"/>
  <c r="C328" i="1"/>
  <c r="D328" i="1" s="1"/>
  <c r="C327" i="1"/>
  <c r="D327" i="1" s="1"/>
  <c r="C326" i="1"/>
  <c r="D326" i="1" s="1"/>
  <c r="C325" i="1"/>
  <c r="D325" i="1" s="1"/>
  <c r="C324" i="1"/>
  <c r="D324" i="1" s="1"/>
  <c r="C323" i="1"/>
  <c r="D323" i="1" s="1"/>
  <c r="C322" i="1"/>
  <c r="D322" i="1" s="1"/>
  <c r="C321" i="1"/>
  <c r="D321" i="1" s="1"/>
  <c r="C320" i="1"/>
  <c r="D320" i="1" s="1"/>
  <c r="C319" i="1"/>
  <c r="D319" i="1" s="1"/>
  <c r="C318" i="1"/>
  <c r="D318" i="1" s="1"/>
  <c r="C317" i="1"/>
  <c r="D317" i="1" s="1"/>
  <c r="C316" i="1"/>
  <c r="D316" i="1" s="1"/>
  <c r="C315" i="1"/>
  <c r="D315" i="1" s="1"/>
  <c r="C314" i="1"/>
  <c r="D314" i="1" s="1"/>
  <c r="C313" i="1"/>
  <c r="D313" i="1" s="1"/>
  <c r="C312" i="1"/>
  <c r="D312" i="1" s="1"/>
  <c r="C311" i="1"/>
  <c r="D311" i="1" s="1"/>
  <c r="C310" i="1"/>
  <c r="D310" i="1" s="1"/>
  <c r="C309" i="1"/>
  <c r="D309" i="1" s="1"/>
  <c r="C308" i="1"/>
  <c r="D308" i="1" s="1"/>
  <c r="C307" i="1"/>
  <c r="D307" i="1" s="1"/>
  <c r="C306" i="1"/>
  <c r="D306" i="1" s="1"/>
  <c r="C305" i="1"/>
  <c r="D305" i="1" s="1"/>
  <c r="C304" i="1"/>
  <c r="D304" i="1" s="1"/>
  <c r="C303" i="1"/>
  <c r="D303" i="1" s="1"/>
  <c r="C302" i="1"/>
  <c r="D302" i="1" s="1"/>
  <c r="C301" i="1"/>
  <c r="D301" i="1" s="1"/>
  <c r="C300" i="1"/>
  <c r="D300" i="1" s="1"/>
  <c r="C299" i="1"/>
  <c r="D299" i="1" s="1"/>
  <c r="C298" i="1"/>
  <c r="D298" i="1" s="1"/>
  <c r="C297" i="1"/>
  <c r="D297" i="1" s="1"/>
  <c r="C296" i="1"/>
  <c r="D296" i="1" s="1"/>
  <c r="C295" i="1"/>
  <c r="D295" i="1" s="1"/>
  <c r="C294" i="1"/>
  <c r="D294" i="1" s="1"/>
  <c r="C293" i="1"/>
  <c r="D293" i="1" s="1"/>
  <c r="C292" i="1"/>
  <c r="D292" i="1" s="1"/>
  <c r="C291" i="1"/>
  <c r="D291" i="1" s="1"/>
  <c r="C290" i="1"/>
  <c r="D290" i="1" s="1"/>
  <c r="C289" i="1"/>
  <c r="D289" i="1" s="1"/>
  <c r="C288" i="1"/>
  <c r="D288" i="1" s="1"/>
  <c r="C287" i="1"/>
  <c r="D287" i="1" s="1"/>
  <c r="C286" i="1"/>
  <c r="D286" i="1" s="1"/>
  <c r="C285" i="1"/>
  <c r="D285" i="1" s="1"/>
  <c r="C284" i="1"/>
  <c r="D284" i="1" s="1"/>
  <c r="C283" i="1"/>
  <c r="D283" i="1" s="1"/>
  <c r="C282" i="1"/>
  <c r="D282" i="1" s="1"/>
  <c r="C281" i="1"/>
  <c r="D281" i="1" s="1"/>
  <c r="C280" i="1"/>
  <c r="D280" i="1" s="1"/>
  <c r="C279" i="1"/>
  <c r="D279" i="1" s="1"/>
  <c r="C278" i="1"/>
  <c r="D278" i="1" s="1"/>
  <c r="C277" i="1"/>
  <c r="D277" i="1" s="1"/>
  <c r="C276" i="1"/>
  <c r="D276" i="1" s="1"/>
  <c r="C275" i="1"/>
  <c r="D275" i="1" s="1"/>
  <c r="C274" i="1"/>
  <c r="D274" i="1" s="1"/>
  <c r="C273" i="1"/>
  <c r="D273" i="1" s="1"/>
  <c r="C272" i="1"/>
  <c r="D272" i="1" s="1"/>
  <c r="C271" i="1"/>
  <c r="D271" i="1" s="1"/>
  <c r="C270" i="1"/>
  <c r="D270" i="1" s="1"/>
  <c r="C269" i="1"/>
  <c r="D269" i="1" s="1"/>
  <c r="C268" i="1"/>
  <c r="D268" i="1" s="1"/>
  <c r="C267" i="1"/>
  <c r="D267" i="1" s="1"/>
  <c r="C266" i="1"/>
  <c r="D266" i="1" s="1"/>
  <c r="C265" i="1"/>
  <c r="D265" i="1" s="1"/>
  <c r="C264" i="1"/>
  <c r="D264" i="1" s="1"/>
  <c r="C263" i="1"/>
  <c r="D263" i="1" s="1"/>
  <c r="C262" i="1"/>
  <c r="D262" i="1" s="1"/>
  <c r="C261" i="1"/>
  <c r="D261" i="1" s="1"/>
  <c r="C260" i="1"/>
  <c r="D260" i="1" s="1"/>
  <c r="C259" i="1"/>
  <c r="D259" i="1" s="1"/>
  <c r="C258" i="1"/>
  <c r="D258" i="1" s="1"/>
  <c r="C257" i="1"/>
  <c r="D257" i="1" s="1"/>
  <c r="C256" i="1"/>
  <c r="D256" i="1" s="1"/>
  <c r="C255" i="1"/>
  <c r="D255" i="1" s="1"/>
  <c r="C254" i="1"/>
  <c r="D254" i="1" s="1"/>
  <c r="C253" i="1"/>
  <c r="D253" i="1" s="1"/>
  <c r="C252" i="1"/>
  <c r="D252" i="1" s="1"/>
  <c r="C251" i="1"/>
  <c r="D251" i="1" s="1"/>
  <c r="C250" i="1"/>
  <c r="D250" i="1" s="1"/>
  <c r="C249" i="1"/>
  <c r="D249" i="1" s="1"/>
  <c r="C248" i="1"/>
  <c r="D248" i="1" s="1"/>
  <c r="C247" i="1"/>
  <c r="D247" i="1" s="1"/>
  <c r="C246" i="1"/>
  <c r="D246" i="1" s="1"/>
  <c r="C245" i="1"/>
  <c r="D245" i="1" s="1"/>
  <c r="C244" i="1"/>
  <c r="D244" i="1" s="1"/>
  <c r="C243" i="1"/>
  <c r="D243" i="1" s="1"/>
  <c r="C242" i="1"/>
  <c r="D242" i="1" s="1"/>
  <c r="C241" i="1"/>
  <c r="D241" i="1" s="1"/>
  <c r="C240" i="1"/>
  <c r="D240" i="1" s="1"/>
  <c r="C239" i="1"/>
  <c r="D239" i="1" s="1"/>
  <c r="C238" i="1"/>
  <c r="D238" i="1" s="1"/>
  <c r="C237" i="1"/>
  <c r="D237" i="1" s="1"/>
  <c r="C236" i="1"/>
  <c r="D236" i="1" s="1"/>
  <c r="C235" i="1"/>
  <c r="D235" i="1" s="1"/>
  <c r="C234" i="1"/>
  <c r="D234" i="1" s="1"/>
  <c r="C233" i="1"/>
  <c r="D233" i="1" s="1"/>
  <c r="C232" i="1"/>
  <c r="D232" i="1" s="1"/>
  <c r="C231" i="1"/>
  <c r="D231" i="1" s="1"/>
  <c r="C230" i="1"/>
  <c r="D230" i="1" s="1"/>
  <c r="C229" i="1"/>
  <c r="D229" i="1" s="1"/>
  <c r="C228" i="1"/>
  <c r="D228" i="1" s="1"/>
  <c r="C227" i="1"/>
  <c r="D227" i="1" s="1"/>
  <c r="C226" i="1"/>
  <c r="D226" i="1" s="1"/>
  <c r="C225" i="1"/>
  <c r="D225" i="1" s="1"/>
  <c r="C224" i="1"/>
  <c r="D224" i="1" s="1"/>
  <c r="C223" i="1"/>
  <c r="D223" i="1" s="1"/>
  <c r="C222" i="1"/>
  <c r="D222" i="1" s="1"/>
  <c r="C221" i="1"/>
  <c r="D221" i="1" s="1"/>
  <c r="C220" i="1"/>
  <c r="D220" i="1" s="1"/>
  <c r="C219" i="1"/>
  <c r="D219" i="1" s="1"/>
  <c r="C218" i="1"/>
  <c r="D218" i="1" s="1"/>
  <c r="C217" i="1"/>
  <c r="D217" i="1" s="1"/>
  <c r="C216" i="1"/>
  <c r="D216" i="1" s="1"/>
  <c r="C215" i="1"/>
  <c r="D215" i="1" s="1"/>
  <c r="C214" i="1"/>
  <c r="D214" i="1" s="1"/>
  <c r="C213" i="1"/>
  <c r="D213" i="1" s="1"/>
  <c r="C212" i="1"/>
  <c r="D212" i="1" s="1"/>
  <c r="C211" i="1"/>
  <c r="D211" i="1" s="1"/>
  <c r="C210" i="1"/>
  <c r="D210" i="1" s="1"/>
  <c r="C209" i="1"/>
  <c r="D209" i="1" s="1"/>
  <c r="C208" i="1"/>
  <c r="D208" i="1" s="1"/>
  <c r="C207" i="1"/>
  <c r="D207" i="1" s="1"/>
  <c r="C206" i="1"/>
  <c r="D206" i="1" s="1"/>
  <c r="C205" i="1"/>
  <c r="D205" i="1" s="1"/>
  <c r="C204" i="1"/>
  <c r="D204" i="1" s="1"/>
  <c r="C203" i="1"/>
  <c r="D203" i="1" s="1"/>
  <c r="C202" i="1"/>
  <c r="D202" i="1" s="1"/>
  <c r="C201" i="1"/>
  <c r="D201" i="1" s="1"/>
  <c r="C200" i="1"/>
  <c r="D200" i="1" s="1"/>
  <c r="C199" i="1"/>
  <c r="D199" i="1" s="1"/>
  <c r="C198" i="1"/>
  <c r="D198" i="1" s="1"/>
  <c r="C197" i="1"/>
  <c r="D197" i="1" s="1"/>
  <c r="C196" i="1"/>
  <c r="D196" i="1" s="1"/>
  <c r="C195" i="1"/>
  <c r="D195" i="1" s="1"/>
  <c r="C194" i="1"/>
  <c r="D194" i="1" s="1"/>
  <c r="C193" i="1"/>
  <c r="D193" i="1" s="1"/>
  <c r="C192" i="1"/>
  <c r="D192" i="1" s="1"/>
  <c r="C191" i="1"/>
  <c r="D191" i="1" s="1"/>
  <c r="C190" i="1"/>
  <c r="D190" i="1" s="1"/>
  <c r="C189" i="1"/>
  <c r="D189" i="1" s="1"/>
  <c r="C188" i="1"/>
  <c r="D188" i="1" s="1"/>
  <c r="C187" i="1"/>
  <c r="D187" i="1" s="1"/>
  <c r="C186" i="1"/>
  <c r="D186" i="1" s="1"/>
  <c r="C185" i="1"/>
  <c r="D185" i="1" s="1"/>
  <c r="C184" i="1"/>
  <c r="D184" i="1" s="1"/>
  <c r="C183" i="1"/>
  <c r="D183" i="1" s="1"/>
  <c r="C182" i="1"/>
  <c r="D182" i="1" s="1"/>
  <c r="C181" i="1"/>
  <c r="D181" i="1" s="1"/>
  <c r="C180" i="1"/>
  <c r="D180" i="1" s="1"/>
  <c r="C179" i="1"/>
  <c r="D179" i="1" s="1"/>
  <c r="C178" i="1"/>
  <c r="D178" i="1" s="1"/>
  <c r="C177" i="1"/>
  <c r="D177" i="1" s="1"/>
  <c r="C176" i="1"/>
  <c r="D176" i="1" s="1"/>
  <c r="C175" i="1"/>
  <c r="D175" i="1" s="1"/>
  <c r="C174" i="1"/>
  <c r="D174" i="1" s="1"/>
  <c r="C173" i="1"/>
  <c r="D173" i="1" s="1"/>
  <c r="C172" i="1"/>
  <c r="D172" i="1" s="1"/>
  <c r="C171" i="1"/>
  <c r="D171" i="1" s="1"/>
  <c r="C170" i="1"/>
  <c r="D170" i="1" s="1"/>
  <c r="C169" i="1"/>
  <c r="D169" i="1" s="1"/>
  <c r="C168" i="1"/>
  <c r="D168" i="1" s="1"/>
  <c r="C167" i="1"/>
  <c r="D167" i="1" s="1"/>
  <c r="C166" i="1"/>
  <c r="D166" i="1" s="1"/>
  <c r="C165" i="1"/>
  <c r="D165" i="1" s="1"/>
  <c r="C164" i="1"/>
  <c r="D164" i="1" s="1"/>
  <c r="C163" i="1"/>
  <c r="D163" i="1" s="1"/>
  <c r="C162" i="1"/>
  <c r="D162" i="1" s="1"/>
  <c r="C161" i="1"/>
  <c r="D161" i="1" s="1"/>
  <c r="C160" i="1"/>
  <c r="D160" i="1" s="1"/>
  <c r="C159" i="1"/>
  <c r="D159" i="1" s="1"/>
  <c r="C158" i="1"/>
  <c r="D158" i="1" s="1"/>
  <c r="C157" i="1"/>
  <c r="D157" i="1" s="1"/>
  <c r="C156" i="1"/>
  <c r="D156" i="1" s="1"/>
  <c r="C155" i="1"/>
  <c r="D155" i="1" s="1"/>
  <c r="C154" i="1"/>
  <c r="D154" i="1" s="1"/>
  <c r="C153" i="1"/>
  <c r="D153" i="1" s="1"/>
  <c r="C152" i="1"/>
  <c r="D152" i="1" s="1"/>
  <c r="C151" i="1"/>
  <c r="D151" i="1" s="1"/>
  <c r="C150" i="1"/>
  <c r="D150" i="1" s="1"/>
  <c r="C149" i="1"/>
  <c r="D149" i="1" s="1"/>
  <c r="C148" i="1"/>
  <c r="D148" i="1" s="1"/>
  <c r="C147" i="1"/>
  <c r="D147" i="1" s="1"/>
  <c r="C146" i="1"/>
  <c r="D146" i="1" s="1"/>
  <c r="C145" i="1"/>
  <c r="D145" i="1" s="1"/>
  <c r="C144" i="1"/>
  <c r="D144" i="1" s="1"/>
  <c r="C143" i="1"/>
  <c r="D143" i="1" s="1"/>
  <c r="C142" i="1"/>
  <c r="D142" i="1" s="1"/>
  <c r="C141" i="1"/>
  <c r="D141" i="1" s="1"/>
  <c r="C140" i="1"/>
  <c r="D140" i="1" s="1"/>
  <c r="C139" i="1"/>
  <c r="D139" i="1" s="1"/>
  <c r="C138" i="1"/>
  <c r="D138" i="1" s="1"/>
  <c r="C137" i="1"/>
  <c r="D137" i="1" s="1"/>
  <c r="C136" i="1"/>
  <c r="D136" i="1" s="1"/>
  <c r="C135" i="1"/>
  <c r="D135" i="1" s="1"/>
  <c r="C134" i="1"/>
  <c r="D134" i="1" s="1"/>
  <c r="C133" i="1"/>
  <c r="D133" i="1" s="1"/>
  <c r="C132" i="1"/>
  <c r="D132" i="1" s="1"/>
  <c r="C131" i="1"/>
  <c r="D131" i="1" s="1"/>
  <c r="C130" i="1"/>
  <c r="D130" i="1" s="1"/>
  <c r="C129" i="1"/>
  <c r="D129" i="1" s="1"/>
  <c r="C128" i="1"/>
  <c r="D128" i="1" s="1"/>
  <c r="C127" i="1"/>
  <c r="D127" i="1" s="1"/>
  <c r="C126" i="1"/>
  <c r="D126" i="1" s="1"/>
  <c r="C125" i="1"/>
  <c r="D125" i="1" s="1"/>
  <c r="C124" i="1"/>
  <c r="D124" i="1" s="1"/>
  <c r="C123" i="1"/>
  <c r="D123" i="1" s="1"/>
  <c r="C122" i="1"/>
  <c r="D122" i="1" s="1"/>
  <c r="C121" i="1"/>
  <c r="D121" i="1" s="1"/>
  <c r="C120" i="1"/>
  <c r="D120" i="1" s="1"/>
  <c r="C119" i="1"/>
  <c r="D119" i="1" s="1"/>
  <c r="C118" i="1"/>
  <c r="D118" i="1" s="1"/>
  <c r="C117" i="1"/>
  <c r="D117" i="1" s="1"/>
  <c r="C116" i="1"/>
  <c r="D116" i="1" s="1"/>
  <c r="C115" i="1"/>
  <c r="D115" i="1" s="1"/>
  <c r="C114" i="1"/>
  <c r="D114" i="1" s="1"/>
  <c r="C113" i="1"/>
  <c r="D113" i="1" s="1"/>
  <c r="C112" i="1"/>
  <c r="D112" i="1" s="1"/>
  <c r="C111" i="1"/>
  <c r="D111" i="1" s="1"/>
  <c r="C110" i="1"/>
  <c r="D110" i="1" s="1"/>
  <c r="C109" i="1"/>
  <c r="D109" i="1" s="1"/>
  <c r="C108" i="1"/>
  <c r="D108" i="1" s="1"/>
  <c r="C107" i="1"/>
  <c r="D107" i="1" s="1"/>
  <c r="C106" i="1"/>
  <c r="D106" i="1" s="1"/>
  <c r="C105" i="1"/>
  <c r="D105" i="1" s="1"/>
  <c r="C104" i="1"/>
  <c r="D104" i="1" s="1"/>
  <c r="C103" i="1"/>
  <c r="D103" i="1" s="1"/>
  <c r="C102" i="1"/>
  <c r="D102" i="1" s="1"/>
  <c r="C101" i="1"/>
  <c r="D101" i="1" s="1"/>
  <c r="C100" i="1"/>
  <c r="D100" i="1" s="1"/>
  <c r="C99" i="1"/>
  <c r="D99" i="1" s="1"/>
  <c r="C98" i="1"/>
  <c r="D98" i="1" s="1"/>
  <c r="C97" i="1"/>
  <c r="D97" i="1" s="1"/>
  <c r="C96" i="1"/>
  <c r="D96" i="1" s="1"/>
  <c r="C95" i="1"/>
  <c r="D95" i="1" s="1"/>
  <c r="C94" i="1"/>
  <c r="D94" i="1" s="1"/>
  <c r="C93" i="1"/>
  <c r="D93" i="1" s="1"/>
  <c r="C92" i="1"/>
  <c r="D92" i="1" s="1"/>
  <c r="C91" i="1"/>
  <c r="D91" i="1" s="1"/>
  <c r="C90" i="1"/>
  <c r="D90" i="1" s="1"/>
  <c r="C89" i="1"/>
  <c r="D89" i="1" s="1"/>
  <c r="C88" i="1"/>
  <c r="D88" i="1" s="1"/>
  <c r="C87" i="1"/>
  <c r="D87" i="1" s="1"/>
  <c r="C86" i="1"/>
  <c r="D86" i="1" s="1"/>
  <c r="C85" i="1"/>
  <c r="D85" i="1" s="1"/>
  <c r="C84" i="1"/>
  <c r="D84" i="1" s="1"/>
  <c r="C83" i="1"/>
  <c r="D83" i="1" s="1"/>
  <c r="C82" i="1"/>
  <c r="D82" i="1" s="1"/>
  <c r="C81" i="1"/>
  <c r="D81" i="1" s="1"/>
  <c r="C80" i="1"/>
  <c r="D80" i="1" s="1"/>
  <c r="C79" i="1"/>
  <c r="D79" i="1" s="1"/>
  <c r="C78" i="1"/>
  <c r="D78" i="1" s="1"/>
  <c r="C77" i="1"/>
  <c r="D77" i="1" s="1"/>
  <c r="C76" i="1"/>
  <c r="D76" i="1" s="1"/>
  <c r="C75" i="1"/>
  <c r="D75" i="1" s="1"/>
  <c r="C74" i="1"/>
  <c r="D74" i="1" s="1"/>
  <c r="C73" i="1"/>
  <c r="D73" i="1" s="1"/>
  <c r="C72" i="1"/>
  <c r="D72" i="1" s="1"/>
  <c r="C71" i="1"/>
  <c r="D71" i="1" s="1"/>
  <c r="C70" i="1"/>
  <c r="D70" i="1" s="1"/>
  <c r="C69" i="1"/>
  <c r="D69" i="1" s="1"/>
  <c r="C68" i="1"/>
  <c r="D68" i="1" s="1"/>
  <c r="C67" i="1"/>
  <c r="D67" i="1" s="1"/>
  <c r="C66" i="1"/>
  <c r="D66" i="1" s="1"/>
  <c r="C65" i="1"/>
  <c r="D65" i="1" s="1"/>
  <c r="C64" i="1"/>
  <c r="D64" i="1" s="1"/>
  <c r="C63" i="1"/>
  <c r="D63" i="1" s="1"/>
  <c r="C62" i="1"/>
  <c r="D62" i="1" s="1"/>
  <c r="C61" i="1"/>
  <c r="D61" i="1" s="1"/>
  <c r="C60" i="1"/>
  <c r="D60" i="1" s="1"/>
  <c r="C59" i="1"/>
  <c r="D59" i="1" s="1"/>
  <c r="C58" i="1"/>
  <c r="D58" i="1" s="1"/>
  <c r="C57" i="1"/>
  <c r="D57" i="1" s="1"/>
  <c r="C56" i="1"/>
  <c r="D56" i="1" s="1"/>
  <c r="C55" i="1"/>
  <c r="D55" i="1" s="1"/>
  <c r="C54" i="1"/>
  <c r="D54" i="1" s="1"/>
  <c r="C53" i="1"/>
  <c r="D53" i="1" s="1"/>
  <c r="C52" i="1"/>
  <c r="D52" i="1" s="1"/>
  <c r="C51" i="1"/>
  <c r="D51" i="1" s="1"/>
  <c r="C50" i="1"/>
  <c r="D50" i="1" s="1"/>
  <c r="C49" i="1"/>
  <c r="D49" i="1" s="1"/>
  <c r="C48" i="1"/>
  <c r="D48" i="1" s="1"/>
  <c r="C47" i="1"/>
  <c r="D47" i="1" s="1"/>
  <c r="C46" i="1"/>
  <c r="D46" i="1" s="1"/>
  <c r="C45" i="1"/>
  <c r="D45" i="1" s="1"/>
  <c r="C44" i="1"/>
  <c r="D44" i="1" s="1"/>
  <c r="C43" i="1"/>
  <c r="D43" i="1" s="1"/>
  <c r="C42" i="1"/>
  <c r="D42" i="1" s="1"/>
  <c r="C41" i="1"/>
  <c r="D41" i="1" s="1"/>
  <c r="C40" i="1"/>
  <c r="D40" i="1" s="1"/>
  <c r="C39" i="1"/>
  <c r="D39" i="1" s="1"/>
  <c r="C38" i="1"/>
  <c r="D38" i="1" s="1"/>
  <c r="C37" i="1"/>
  <c r="D37" i="1" s="1"/>
  <c r="C36" i="1"/>
  <c r="D36" i="1" s="1"/>
  <c r="C35" i="1"/>
  <c r="D35" i="1" s="1"/>
  <c r="C34" i="1"/>
  <c r="D34" i="1" s="1"/>
  <c r="C33" i="1"/>
  <c r="D33" i="1" s="1"/>
  <c r="C32" i="1"/>
  <c r="D32" i="1" s="1"/>
  <c r="C31" i="1"/>
  <c r="D31" i="1" s="1"/>
  <c r="C30" i="1"/>
  <c r="D30" i="1" s="1"/>
  <c r="C29" i="1"/>
  <c r="D29" i="1" s="1"/>
  <c r="C28" i="1"/>
  <c r="D28" i="1" s="1"/>
  <c r="C27" i="1"/>
  <c r="D27" i="1" s="1"/>
  <c r="C26" i="1"/>
  <c r="D26" i="1" s="1"/>
  <c r="C25" i="1"/>
  <c r="D25" i="1" s="1"/>
  <c r="C24" i="1"/>
  <c r="D24" i="1" s="1"/>
  <c r="C23" i="1"/>
  <c r="D23" i="1" s="1"/>
  <c r="C22" i="1"/>
  <c r="D22" i="1" s="1"/>
  <c r="C21" i="1"/>
  <c r="D21" i="1" s="1"/>
  <c r="C20" i="1"/>
  <c r="D20" i="1" s="1"/>
  <c r="C19" i="1"/>
  <c r="D19" i="1" s="1"/>
  <c r="C18" i="1"/>
  <c r="D18" i="1" s="1"/>
  <c r="C17" i="1"/>
  <c r="D17" i="1" s="1"/>
  <c r="C16" i="1"/>
  <c r="D16" i="1" s="1"/>
  <c r="C15" i="1"/>
  <c r="D15" i="1" s="1"/>
  <c r="C14" i="1"/>
  <c r="D14" i="1" s="1"/>
  <c r="C13" i="1"/>
  <c r="D13" i="1" s="1"/>
  <c r="C12" i="1"/>
  <c r="D12" i="1" s="1"/>
  <c r="C11" i="1"/>
  <c r="D11" i="1" s="1"/>
  <c r="C10" i="1"/>
  <c r="D10" i="1" s="1"/>
  <c r="B2824" i="1"/>
  <c r="B2823" i="1"/>
  <c r="B2822" i="1"/>
  <c r="B2821" i="1"/>
  <c r="B2820" i="1"/>
  <c r="B2819" i="1"/>
  <c r="B2818" i="1"/>
  <c r="B2817" i="1"/>
  <c r="B2816" i="1"/>
  <c r="B2815" i="1"/>
  <c r="B2814" i="1"/>
  <c r="B2813" i="1"/>
  <c r="B2812" i="1"/>
  <c r="B2811" i="1"/>
  <c r="B2810" i="1"/>
  <c r="B2809" i="1"/>
  <c r="B2808" i="1"/>
  <c r="B2807" i="1"/>
  <c r="B2806" i="1"/>
  <c r="B2805" i="1"/>
  <c r="B2804" i="1"/>
  <c r="B2803" i="1"/>
  <c r="B2802" i="1"/>
  <c r="B2801" i="1"/>
  <c r="B2800" i="1"/>
  <c r="B2799" i="1"/>
  <c r="B2798" i="1"/>
  <c r="B2797" i="1"/>
  <c r="B2796" i="1"/>
  <c r="B2795" i="1"/>
  <c r="B2794" i="1"/>
  <c r="B2793" i="1"/>
  <c r="B2792" i="1"/>
  <c r="B2791" i="1"/>
  <c r="B2790" i="1"/>
  <c r="B2789" i="1"/>
  <c r="B2788" i="1"/>
  <c r="B2787" i="1"/>
  <c r="B2786" i="1"/>
  <c r="B2785" i="1"/>
  <c r="B2784" i="1"/>
  <c r="B2783" i="1"/>
  <c r="B2782" i="1"/>
  <c r="B2781" i="1"/>
  <c r="B2780" i="1"/>
  <c r="B2779" i="1"/>
  <c r="B2778" i="1"/>
  <c r="B2777" i="1"/>
  <c r="B2776" i="1"/>
  <c r="B2775" i="1"/>
  <c r="B2774" i="1"/>
  <c r="B2773" i="1"/>
  <c r="B2772" i="1"/>
  <c r="B2771" i="1"/>
  <c r="B2770" i="1"/>
  <c r="B2769" i="1"/>
  <c r="B2768" i="1"/>
  <c r="B2767" i="1"/>
  <c r="B2766" i="1"/>
  <c r="B2765" i="1"/>
  <c r="B2764" i="1"/>
  <c r="B2763" i="1"/>
  <c r="B2762" i="1"/>
  <c r="B2761" i="1"/>
  <c r="B2760" i="1"/>
  <c r="B2759" i="1"/>
  <c r="B2758" i="1"/>
  <c r="B2757" i="1"/>
  <c r="B2756" i="1"/>
  <c r="B2755" i="1"/>
  <c r="B2754" i="1"/>
  <c r="B2753" i="1"/>
  <c r="B2752" i="1"/>
  <c r="B2751" i="1"/>
  <c r="B2750" i="1"/>
  <c r="B2749" i="1"/>
  <c r="B2748" i="1"/>
  <c r="B2747" i="1"/>
  <c r="B2746" i="1"/>
  <c r="B2745" i="1"/>
  <c r="B2744" i="1"/>
  <c r="B2743" i="1"/>
  <c r="B2742" i="1"/>
  <c r="B2741" i="1"/>
  <c r="B2740" i="1"/>
  <c r="B2739" i="1"/>
  <c r="B2738" i="1"/>
  <c r="B2737" i="1"/>
  <c r="B2736" i="1"/>
  <c r="B2735" i="1"/>
  <c r="B2734" i="1"/>
  <c r="B2733" i="1"/>
  <c r="B2732" i="1"/>
  <c r="B2731" i="1"/>
  <c r="B2730" i="1"/>
  <c r="B2729" i="1"/>
  <c r="B2728" i="1"/>
  <c r="B2727" i="1"/>
  <c r="B2726" i="1"/>
  <c r="B2725" i="1"/>
  <c r="B2724" i="1"/>
  <c r="B2723" i="1"/>
  <c r="B2722" i="1"/>
  <c r="B2721" i="1"/>
  <c r="B2720" i="1"/>
  <c r="B2719" i="1"/>
  <c r="B2718" i="1"/>
  <c r="B2717" i="1"/>
  <c r="B2716" i="1"/>
  <c r="B2715" i="1"/>
  <c r="B2714" i="1"/>
  <c r="B2713" i="1"/>
  <c r="B2712" i="1"/>
  <c r="B2711" i="1"/>
  <c r="B2710" i="1"/>
  <c r="B2709" i="1"/>
  <c r="B2708" i="1"/>
  <c r="B2707" i="1"/>
  <c r="B2706" i="1"/>
  <c r="B2705" i="1"/>
  <c r="B2704" i="1"/>
  <c r="B2703" i="1"/>
  <c r="B2702" i="1"/>
  <c r="B2701" i="1"/>
  <c r="B2700" i="1"/>
  <c r="B2699" i="1"/>
  <c r="B2698" i="1"/>
  <c r="B2697" i="1"/>
  <c r="B2696" i="1"/>
  <c r="B2695" i="1"/>
  <c r="B2694" i="1"/>
  <c r="B2693" i="1"/>
  <c r="B2692" i="1"/>
  <c r="B2691" i="1"/>
  <c r="B2690" i="1"/>
  <c r="B2689" i="1"/>
  <c r="B2688" i="1"/>
  <c r="B2687" i="1"/>
  <c r="B2686" i="1"/>
  <c r="B2685" i="1"/>
  <c r="B2684" i="1"/>
  <c r="B2683" i="1"/>
  <c r="B2682" i="1"/>
  <c r="B2681" i="1"/>
  <c r="B2680" i="1"/>
  <c r="B2679" i="1"/>
  <c r="B2678" i="1"/>
  <c r="B2677" i="1"/>
  <c r="B2676" i="1"/>
  <c r="B2675" i="1"/>
  <c r="B2674" i="1"/>
  <c r="B2673" i="1"/>
  <c r="B2672" i="1"/>
  <c r="B2671" i="1"/>
  <c r="B2670" i="1"/>
  <c r="B2669" i="1"/>
  <c r="B2668" i="1"/>
  <c r="B2667" i="1"/>
  <c r="B2666" i="1"/>
  <c r="B2665" i="1"/>
  <c r="B2664" i="1"/>
  <c r="B2663" i="1"/>
  <c r="B2662" i="1"/>
  <c r="B2661" i="1"/>
  <c r="B2660" i="1"/>
  <c r="B2659" i="1"/>
  <c r="B2658" i="1"/>
  <c r="B2657" i="1"/>
  <c r="B2656" i="1"/>
  <c r="B2655" i="1"/>
  <c r="B2654" i="1"/>
  <c r="B2653" i="1"/>
  <c r="B2652" i="1"/>
  <c r="B2651" i="1"/>
  <c r="B2650" i="1"/>
  <c r="B2649" i="1"/>
  <c r="B2648" i="1"/>
  <c r="B2647" i="1"/>
  <c r="B2646" i="1"/>
  <c r="B2645" i="1"/>
  <c r="B2644" i="1"/>
  <c r="B2643" i="1"/>
  <c r="B2642" i="1"/>
  <c r="B2641" i="1"/>
  <c r="B2640" i="1"/>
  <c r="B2639" i="1"/>
  <c r="B2638" i="1"/>
  <c r="B2637" i="1"/>
  <c r="B2636" i="1"/>
  <c r="B2635" i="1"/>
  <c r="B2634" i="1"/>
  <c r="B2633" i="1"/>
  <c r="B2632" i="1"/>
  <c r="B2631" i="1"/>
  <c r="B2630" i="1"/>
  <c r="B2629" i="1"/>
  <c r="B2628" i="1"/>
  <c r="B2627" i="1"/>
  <c r="B2626" i="1"/>
  <c r="B2625" i="1"/>
  <c r="B2624" i="1"/>
  <c r="B2623" i="1"/>
  <c r="B2622" i="1"/>
  <c r="B2621" i="1"/>
  <c r="B2620" i="1"/>
  <c r="B2619" i="1"/>
  <c r="B2618" i="1"/>
  <c r="B2617" i="1"/>
  <c r="B2616" i="1"/>
  <c r="B2615" i="1"/>
  <c r="B2614" i="1"/>
  <c r="B2613" i="1"/>
  <c r="B2612" i="1"/>
  <c r="B2611" i="1"/>
  <c r="B2610" i="1"/>
  <c r="B2609" i="1"/>
  <c r="B2608" i="1"/>
  <c r="B2607" i="1"/>
  <c r="B2606" i="1"/>
  <c r="B2605" i="1"/>
  <c r="B2604" i="1"/>
  <c r="B2603" i="1"/>
  <c r="B2602" i="1"/>
  <c r="B2601" i="1"/>
  <c r="B2600" i="1"/>
  <c r="B2599" i="1"/>
  <c r="B2598" i="1"/>
  <c r="B2597" i="1"/>
  <c r="B2596" i="1"/>
  <c r="B2595" i="1"/>
  <c r="B2594" i="1"/>
  <c r="B2593" i="1"/>
  <c r="B2592" i="1"/>
  <c r="B2591" i="1"/>
  <c r="B2590" i="1"/>
  <c r="B2589" i="1"/>
  <c r="B2588" i="1"/>
  <c r="B2587" i="1"/>
  <c r="B2586" i="1"/>
  <c r="B2585" i="1"/>
  <c r="B2584" i="1"/>
  <c r="B2583" i="1"/>
  <c r="B2582" i="1"/>
  <c r="B2581" i="1"/>
  <c r="B2580" i="1"/>
  <c r="B2579" i="1"/>
  <c r="B2578" i="1"/>
  <c r="B2577" i="1"/>
  <c r="B2576" i="1"/>
  <c r="B2575" i="1"/>
  <c r="B2574" i="1"/>
  <c r="B2573" i="1"/>
  <c r="B2572" i="1"/>
  <c r="B2571" i="1"/>
  <c r="B2570" i="1"/>
  <c r="B2569" i="1"/>
  <c r="B2568" i="1"/>
  <c r="B2567" i="1"/>
  <c r="B2566" i="1"/>
  <c r="B2565" i="1"/>
  <c r="B2564" i="1"/>
  <c r="B2563" i="1"/>
  <c r="B2562" i="1"/>
  <c r="B2561" i="1"/>
  <c r="B2560" i="1"/>
  <c r="B2559" i="1"/>
  <c r="B2558" i="1"/>
  <c r="B2557" i="1"/>
  <c r="B2556" i="1"/>
  <c r="B2555" i="1"/>
  <c r="B2554" i="1"/>
  <c r="B2553" i="1"/>
  <c r="B2552" i="1"/>
  <c r="B2551" i="1"/>
  <c r="B2550" i="1"/>
  <c r="B2549" i="1"/>
  <c r="B2548" i="1"/>
  <c r="B2547" i="1"/>
  <c r="B2546" i="1"/>
  <c r="B2545" i="1"/>
  <c r="B2544" i="1"/>
  <c r="B2543" i="1"/>
  <c r="B2542" i="1"/>
  <c r="B2541" i="1"/>
  <c r="B2540" i="1"/>
  <c r="B2539" i="1"/>
  <c r="B2538" i="1"/>
  <c r="B2537" i="1"/>
  <c r="B2536" i="1"/>
  <c r="B2535" i="1"/>
  <c r="B2534" i="1"/>
  <c r="B2533" i="1"/>
  <c r="B2532" i="1"/>
  <c r="B2531" i="1"/>
  <c r="B2530" i="1"/>
  <c r="B2529" i="1"/>
  <c r="B2528" i="1"/>
  <c r="B2527" i="1"/>
  <c r="B2526" i="1"/>
  <c r="B2525" i="1"/>
  <c r="B2524" i="1"/>
  <c r="B2523" i="1"/>
  <c r="B2522" i="1"/>
  <c r="B2521" i="1"/>
  <c r="B2520" i="1"/>
  <c r="B2519" i="1"/>
  <c r="B2518" i="1"/>
  <c r="B2517" i="1"/>
  <c r="B2516" i="1"/>
  <c r="B2515" i="1"/>
  <c r="B2514" i="1"/>
  <c r="B2513" i="1"/>
  <c r="B2512" i="1"/>
  <c r="B2511" i="1"/>
  <c r="B2510" i="1"/>
  <c r="B2509" i="1"/>
  <c r="B2508" i="1"/>
  <c r="B2507" i="1"/>
  <c r="B2506" i="1"/>
  <c r="B2505" i="1"/>
  <c r="B2504" i="1"/>
  <c r="B2503" i="1"/>
  <c r="B2502" i="1"/>
  <c r="B2501" i="1"/>
  <c r="B2500" i="1"/>
  <c r="B2499" i="1"/>
  <c r="B2498" i="1"/>
  <c r="B2497" i="1"/>
  <c r="B2496" i="1"/>
  <c r="B2495" i="1"/>
  <c r="B2494" i="1"/>
  <c r="B2493" i="1"/>
  <c r="B2492" i="1"/>
  <c r="B2491" i="1"/>
  <c r="B2490" i="1"/>
  <c r="B2489" i="1"/>
  <c r="B2488" i="1"/>
  <c r="B2487" i="1"/>
  <c r="B2486" i="1"/>
  <c r="B2485" i="1"/>
  <c r="B2484" i="1"/>
  <c r="B2483" i="1"/>
  <c r="B2482" i="1"/>
  <c r="B2481" i="1"/>
  <c r="B2480" i="1"/>
  <c r="B2479" i="1"/>
  <c r="B2478" i="1"/>
  <c r="B2477" i="1"/>
  <c r="B2476" i="1"/>
  <c r="B2475" i="1"/>
  <c r="B2474" i="1"/>
  <c r="B2473" i="1"/>
  <c r="B2472" i="1"/>
  <c r="B2471" i="1"/>
  <c r="B2470" i="1"/>
  <c r="B2469" i="1"/>
  <c r="B2468" i="1"/>
  <c r="B2467" i="1"/>
  <c r="B2466" i="1"/>
  <c r="B2465" i="1"/>
  <c r="B2464" i="1"/>
  <c r="B2463" i="1"/>
  <c r="B2462" i="1"/>
  <c r="B2461" i="1"/>
  <c r="B2460" i="1"/>
  <c r="B2459" i="1"/>
  <c r="B2458" i="1"/>
  <c r="B2457" i="1"/>
  <c r="B2456" i="1"/>
  <c r="B2455" i="1"/>
  <c r="B2454" i="1"/>
  <c r="B2453" i="1"/>
  <c r="B2452" i="1"/>
  <c r="B2451" i="1"/>
  <c r="B2450" i="1"/>
  <c r="B2449" i="1"/>
  <c r="B2448" i="1"/>
  <c r="B2447" i="1"/>
  <c r="B2446" i="1"/>
  <c r="B2445" i="1"/>
  <c r="B2444" i="1"/>
  <c r="B2443" i="1"/>
  <c r="B2442" i="1"/>
  <c r="B2441" i="1"/>
  <c r="B2440" i="1"/>
  <c r="B2439" i="1"/>
  <c r="B2438" i="1"/>
  <c r="B2437" i="1"/>
  <c r="B2436" i="1"/>
  <c r="B2435" i="1"/>
  <c r="B2434" i="1"/>
  <c r="B2433" i="1"/>
  <c r="B2432" i="1"/>
  <c r="B2431" i="1"/>
  <c r="B2430" i="1"/>
  <c r="B2429" i="1"/>
  <c r="B2428" i="1"/>
  <c r="B2427" i="1"/>
  <c r="B2426" i="1"/>
  <c r="B2425" i="1"/>
  <c r="B2424" i="1"/>
  <c r="B2423" i="1"/>
  <c r="B2422" i="1"/>
  <c r="B2421" i="1"/>
  <c r="B2420" i="1"/>
  <c r="B2419" i="1"/>
  <c r="B2418" i="1"/>
  <c r="B2417" i="1"/>
  <c r="B2416" i="1"/>
  <c r="B2415" i="1"/>
  <c r="B2414" i="1"/>
  <c r="B2413" i="1"/>
  <c r="B2412" i="1"/>
  <c r="B2411" i="1"/>
  <c r="B2410" i="1"/>
  <c r="B2409" i="1"/>
  <c r="B2408" i="1"/>
  <c r="B2407" i="1"/>
  <c r="B2406" i="1"/>
  <c r="B2405" i="1"/>
  <c r="B2404" i="1"/>
  <c r="B2403" i="1"/>
  <c r="B2402" i="1"/>
  <c r="B2401" i="1"/>
  <c r="B2400" i="1"/>
  <c r="B2399" i="1"/>
  <c r="B2398" i="1"/>
  <c r="B2397" i="1"/>
  <c r="B2396" i="1"/>
  <c r="B2395" i="1"/>
  <c r="B2394" i="1"/>
  <c r="B2393" i="1"/>
  <c r="B2392" i="1"/>
  <c r="B2391" i="1"/>
  <c r="B2390" i="1"/>
  <c r="B2389" i="1"/>
  <c r="B2388" i="1"/>
  <c r="B2387" i="1"/>
  <c r="B2386" i="1"/>
  <c r="B2385" i="1"/>
  <c r="B2384" i="1"/>
  <c r="B2383" i="1"/>
  <c r="B2382" i="1"/>
  <c r="B2381" i="1"/>
  <c r="B2380" i="1"/>
  <c r="B2379" i="1"/>
  <c r="B2378" i="1"/>
  <c r="B2377" i="1"/>
  <c r="B2376" i="1"/>
  <c r="B2375" i="1"/>
  <c r="B2374" i="1"/>
  <c r="B2373" i="1"/>
  <c r="B2372" i="1"/>
  <c r="B2371" i="1"/>
  <c r="B2370" i="1"/>
  <c r="B2369" i="1"/>
  <c r="B2368" i="1"/>
  <c r="B2367" i="1"/>
  <c r="B2366" i="1"/>
  <c r="B2365" i="1"/>
  <c r="B2364" i="1"/>
  <c r="B2363" i="1"/>
  <c r="B2362" i="1"/>
  <c r="B2361" i="1"/>
  <c r="B2360" i="1"/>
  <c r="B2359" i="1"/>
  <c r="B2358" i="1"/>
  <c r="B2357" i="1"/>
  <c r="B2356" i="1"/>
  <c r="B2355" i="1"/>
  <c r="B2354" i="1"/>
  <c r="B2353" i="1"/>
  <c r="B2352" i="1"/>
  <c r="B2351" i="1"/>
  <c r="B2350" i="1"/>
  <c r="B2349" i="1"/>
  <c r="B2348" i="1"/>
  <c r="B2347" i="1"/>
  <c r="B2346" i="1"/>
  <c r="B2345" i="1"/>
  <c r="B2344" i="1"/>
  <c r="B2343" i="1"/>
  <c r="B2342" i="1"/>
  <c r="B2341" i="1"/>
  <c r="B2340" i="1"/>
  <c r="B2339" i="1"/>
  <c r="B2338" i="1"/>
  <c r="B2337" i="1"/>
  <c r="B2336" i="1"/>
  <c r="B2335" i="1"/>
  <c r="B2334" i="1"/>
  <c r="B2333" i="1"/>
  <c r="B2332" i="1"/>
  <c r="B2331" i="1"/>
  <c r="B2330" i="1"/>
  <c r="B2329" i="1"/>
  <c r="B2328" i="1"/>
  <c r="B2327" i="1"/>
  <c r="B2326" i="1"/>
  <c r="B2325" i="1"/>
  <c r="B2324" i="1"/>
  <c r="B2323" i="1"/>
  <c r="B2322" i="1"/>
  <c r="B2321" i="1"/>
  <c r="B2320" i="1"/>
  <c r="B2319" i="1"/>
  <c r="B2318" i="1"/>
  <c r="B2317" i="1"/>
  <c r="B2316" i="1"/>
  <c r="B2315" i="1"/>
  <c r="B2314" i="1"/>
  <c r="B2313" i="1"/>
  <c r="B2312" i="1"/>
  <c r="B2311" i="1"/>
  <c r="B2310" i="1"/>
  <c r="B2309" i="1"/>
  <c r="B2308" i="1"/>
  <c r="B2307" i="1"/>
  <c r="B2306" i="1"/>
  <c r="B2305" i="1"/>
  <c r="B2304" i="1"/>
  <c r="B2303" i="1"/>
  <c r="B2302" i="1"/>
  <c r="B2301" i="1"/>
  <c r="B2300" i="1"/>
  <c r="B2299" i="1"/>
  <c r="B2298" i="1"/>
  <c r="B2297" i="1"/>
  <c r="B2296" i="1"/>
  <c r="B2295" i="1"/>
  <c r="B2294" i="1"/>
  <c r="B2293" i="1"/>
  <c r="B2292" i="1"/>
  <c r="B2291" i="1"/>
  <c r="B2290" i="1"/>
  <c r="B2289" i="1"/>
  <c r="B2288" i="1"/>
  <c r="B2287" i="1"/>
  <c r="B2286" i="1"/>
  <c r="B2285" i="1"/>
  <c r="B2284" i="1"/>
  <c r="B2283" i="1"/>
  <c r="B2282" i="1"/>
  <c r="B2281" i="1"/>
  <c r="B2280" i="1"/>
  <c r="B2279" i="1"/>
  <c r="B2278" i="1"/>
  <c r="B2277" i="1"/>
  <c r="B2276" i="1"/>
  <c r="B2275" i="1"/>
  <c r="B2274" i="1"/>
  <c r="B2273" i="1"/>
  <c r="B2272" i="1"/>
  <c r="B2271" i="1"/>
  <c r="B2270" i="1"/>
  <c r="B2269" i="1"/>
  <c r="B2268" i="1"/>
  <c r="B2267" i="1"/>
  <c r="B2266" i="1"/>
  <c r="B2265" i="1"/>
  <c r="B2264" i="1"/>
  <c r="B2263" i="1"/>
  <c r="B2262" i="1"/>
  <c r="B2261" i="1"/>
  <c r="B2260" i="1"/>
  <c r="B2259" i="1"/>
  <c r="B2258" i="1"/>
  <c r="B2257" i="1"/>
  <c r="B2256" i="1"/>
  <c r="B2255" i="1"/>
  <c r="B2254" i="1"/>
  <c r="B2253" i="1"/>
  <c r="B2252" i="1"/>
  <c r="B2251" i="1"/>
  <c r="B2250" i="1"/>
  <c r="B2249" i="1"/>
  <c r="B2248" i="1"/>
  <c r="B2247" i="1"/>
  <c r="B2246" i="1"/>
  <c r="B2245" i="1"/>
  <c r="B2244" i="1"/>
  <c r="B2243" i="1"/>
  <c r="B2242" i="1"/>
  <c r="B2241" i="1"/>
  <c r="B2240" i="1"/>
  <c r="B2239" i="1"/>
  <c r="B2238" i="1"/>
  <c r="B2237" i="1"/>
  <c r="B2236" i="1"/>
  <c r="B2235" i="1"/>
  <c r="B2234" i="1"/>
  <c r="B2233" i="1"/>
  <c r="B2232" i="1"/>
  <c r="B2231" i="1"/>
  <c r="B2230" i="1"/>
  <c r="B2229" i="1"/>
  <c r="B2228" i="1"/>
  <c r="B2227" i="1"/>
  <c r="B2226" i="1"/>
  <c r="B2225" i="1"/>
  <c r="B2224" i="1"/>
  <c r="B2223" i="1"/>
  <c r="B2222" i="1"/>
  <c r="B2221" i="1"/>
  <c r="B2220" i="1"/>
  <c r="B2219" i="1"/>
  <c r="B2218" i="1"/>
  <c r="B2217" i="1"/>
  <c r="B2216" i="1"/>
  <c r="B2215" i="1"/>
  <c r="B2214" i="1"/>
  <c r="B2213" i="1"/>
  <c r="B2212" i="1"/>
  <c r="B2211" i="1"/>
  <c r="B2210" i="1"/>
  <c r="B2209" i="1"/>
  <c r="B2208" i="1"/>
  <c r="B2207" i="1"/>
  <c r="B2206" i="1"/>
  <c r="B2205" i="1"/>
  <c r="B2204" i="1"/>
  <c r="B2203" i="1"/>
  <c r="B2202" i="1"/>
  <c r="B2201" i="1"/>
  <c r="B2200" i="1"/>
  <c r="B2199" i="1"/>
  <c r="B2198" i="1"/>
  <c r="B2197" i="1"/>
  <c r="B2196" i="1"/>
  <c r="B2195" i="1"/>
  <c r="B2194" i="1"/>
  <c r="B2193" i="1"/>
  <c r="B2192" i="1"/>
  <c r="B2191" i="1"/>
  <c r="B2190" i="1"/>
  <c r="B2189" i="1"/>
  <c r="B2188" i="1"/>
  <c r="B2187" i="1"/>
  <c r="B2186" i="1"/>
  <c r="B2185" i="1"/>
  <c r="B2184" i="1"/>
  <c r="B2183" i="1"/>
  <c r="B2182" i="1"/>
  <c r="B2181" i="1"/>
  <c r="B2180" i="1"/>
  <c r="B2179" i="1"/>
  <c r="B2178" i="1"/>
  <c r="B2177" i="1"/>
  <c r="B2176" i="1"/>
  <c r="B2175" i="1"/>
  <c r="B2174" i="1"/>
  <c r="B2173" i="1"/>
  <c r="B2172" i="1"/>
  <c r="B2171" i="1"/>
  <c r="B2170" i="1"/>
  <c r="B2169" i="1"/>
  <c r="B2168" i="1"/>
  <c r="B2167" i="1"/>
  <c r="B2166" i="1"/>
  <c r="B2165" i="1"/>
  <c r="B2164" i="1"/>
  <c r="B2163" i="1"/>
  <c r="B2162" i="1"/>
  <c r="B2161" i="1"/>
  <c r="B2160" i="1"/>
  <c r="B2159" i="1"/>
  <c r="B2158" i="1"/>
  <c r="B2157" i="1"/>
  <c r="B2156" i="1"/>
  <c r="B2155" i="1"/>
  <c r="B2154" i="1"/>
  <c r="B2153" i="1"/>
  <c r="B2152" i="1"/>
  <c r="B2151" i="1"/>
  <c r="B2150" i="1"/>
  <c r="B2149" i="1"/>
  <c r="B2148" i="1"/>
  <c r="B2147" i="1"/>
  <c r="B2146" i="1"/>
  <c r="B2145" i="1"/>
  <c r="B2144" i="1"/>
  <c r="B2143" i="1"/>
  <c r="B2142" i="1"/>
  <c r="B2141" i="1"/>
  <c r="B2140" i="1"/>
  <c r="B2139" i="1"/>
  <c r="B2138" i="1"/>
  <c r="B2137" i="1"/>
  <c r="B2136" i="1"/>
  <c r="B2135" i="1"/>
  <c r="B2134" i="1"/>
  <c r="B2133" i="1"/>
  <c r="B2132" i="1"/>
  <c r="B2131" i="1"/>
  <c r="B2130" i="1"/>
  <c r="B2129" i="1"/>
  <c r="B2128" i="1"/>
  <c r="B2127" i="1"/>
  <c r="B2126" i="1"/>
  <c r="B2125" i="1"/>
  <c r="B2124" i="1"/>
  <c r="B2123" i="1"/>
  <c r="B2122" i="1"/>
  <c r="B2121" i="1"/>
  <c r="B2120" i="1"/>
  <c r="B2119" i="1"/>
  <c r="B2118" i="1"/>
  <c r="B2117" i="1"/>
  <c r="B2116" i="1"/>
  <c r="B2115" i="1"/>
  <c r="B2114" i="1"/>
  <c r="B2113" i="1"/>
  <c r="B2112" i="1"/>
  <c r="B2111" i="1"/>
  <c r="B2110" i="1"/>
  <c r="B2109" i="1"/>
  <c r="B2108" i="1"/>
  <c r="B2107" i="1"/>
  <c r="B2106" i="1"/>
  <c r="B2105" i="1"/>
  <c r="B2104" i="1"/>
  <c r="B2103" i="1"/>
  <c r="B2102" i="1"/>
  <c r="B2101" i="1"/>
  <c r="B2100" i="1"/>
  <c r="B2099" i="1"/>
  <c r="B2098" i="1"/>
  <c r="B2097" i="1"/>
  <c r="B2096" i="1"/>
  <c r="B2095" i="1"/>
  <c r="B2094" i="1"/>
  <c r="B2093" i="1"/>
  <c r="B2092" i="1"/>
  <c r="B2091" i="1"/>
  <c r="B2090" i="1"/>
  <c r="B2089" i="1"/>
  <c r="B2088" i="1"/>
  <c r="B2087" i="1"/>
  <c r="B2086" i="1"/>
  <c r="B2085" i="1"/>
  <c r="B2084" i="1"/>
  <c r="B2083" i="1"/>
  <c r="B2082" i="1"/>
  <c r="B2081" i="1"/>
  <c r="B2080" i="1"/>
  <c r="B2079" i="1"/>
  <c r="B2078" i="1"/>
  <c r="B2077" i="1"/>
  <c r="B2076" i="1"/>
  <c r="B2075" i="1"/>
  <c r="B2074" i="1"/>
  <c r="B2073" i="1"/>
  <c r="B2072" i="1"/>
  <c r="B2071" i="1"/>
  <c r="B2070" i="1"/>
  <c r="B2069" i="1"/>
  <c r="B2068" i="1"/>
  <c r="B2067" i="1"/>
  <c r="B2066" i="1"/>
  <c r="B2065" i="1"/>
  <c r="B2064" i="1"/>
  <c r="B2063" i="1"/>
  <c r="B2062" i="1"/>
  <c r="B2061" i="1"/>
  <c r="B2060" i="1"/>
  <c r="B2059" i="1"/>
  <c r="B2058" i="1"/>
  <c r="B2057" i="1"/>
  <c r="B2056" i="1"/>
  <c r="B2055" i="1"/>
  <c r="B2054" i="1"/>
  <c r="B2053" i="1"/>
  <c r="B2052" i="1"/>
  <c r="B2051" i="1"/>
  <c r="B2050" i="1"/>
  <c r="B2049" i="1"/>
  <c r="B2048" i="1"/>
  <c r="B2047" i="1"/>
  <c r="B2046" i="1"/>
  <c r="B2045" i="1"/>
  <c r="B2044" i="1"/>
  <c r="B2043" i="1"/>
  <c r="B2042" i="1"/>
  <c r="B2041" i="1"/>
  <c r="B2040" i="1"/>
  <c r="B2039" i="1"/>
  <c r="B2038" i="1"/>
  <c r="B2037" i="1"/>
  <c r="B2036" i="1"/>
  <c r="B2035" i="1"/>
  <c r="B2034" i="1"/>
  <c r="B2033" i="1"/>
  <c r="B2032" i="1"/>
  <c r="B2031" i="1"/>
  <c r="B2030" i="1"/>
  <c r="B2029" i="1"/>
  <c r="B2028" i="1"/>
  <c r="B2027" i="1"/>
  <c r="B2026" i="1"/>
  <c r="B2025" i="1"/>
  <c r="B2024" i="1"/>
  <c r="B2023" i="1"/>
  <c r="B2022" i="1"/>
  <c r="B2021" i="1"/>
  <c r="B2020" i="1"/>
  <c r="B2019" i="1"/>
  <c r="B2018" i="1"/>
  <c r="B2017" i="1"/>
  <c r="B2016" i="1"/>
  <c r="B2015" i="1"/>
  <c r="B2014" i="1"/>
  <c r="B2013" i="1"/>
  <c r="B2012" i="1"/>
  <c r="B2011" i="1"/>
  <c r="B2010" i="1"/>
  <c r="B2009" i="1"/>
  <c r="B2008" i="1"/>
  <c r="B2007" i="1"/>
  <c r="B2006" i="1"/>
  <c r="B2005" i="1"/>
  <c r="B2004" i="1"/>
  <c r="B2003" i="1"/>
  <c r="B2002" i="1"/>
  <c r="B2001" i="1"/>
  <c r="B2000" i="1"/>
  <c r="B1999" i="1"/>
  <c r="B1998" i="1"/>
  <c r="B1997" i="1"/>
  <c r="B1996" i="1"/>
  <c r="B1995" i="1"/>
  <c r="B1994" i="1"/>
  <c r="B1993" i="1"/>
  <c r="B1992" i="1"/>
  <c r="B1991" i="1"/>
  <c r="B1990" i="1"/>
  <c r="B1989" i="1"/>
  <c r="B1988" i="1"/>
  <c r="B1987" i="1"/>
  <c r="B1986" i="1"/>
  <c r="B1985" i="1"/>
  <c r="B1984" i="1"/>
  <c r="B1983" i="1"/>
  <c r="B1982" i="1"/>
  <c r="B1981" i="1"/>
  <c r="B1980" i="1"/>
  <c r="B1979" i="1"/>
  <c r="B1978" i="1"/>
  <c r="B1977" i="1"/>
  <c r="B1976" i="1"/>
  <c r="B1975" i="1"/>
  <c r="B1974" i="1"/>
  <c r="B1973" i="1"/>
  <c r="B1972" i="1"/>
  <c r="B1971" i="1"/>
  <c r="B1970" i="1"/>
  <c r="B1969" i="1"/>
  <c r="B1968" i="1"/>
  <c r="B1967" i="1"/>
  <c r="B1966" i="1"/>
  <c r="B1965" i="1"/>
  <c r="B1964" i="1"/>
  <c r="B1963" i="1"/>
  <c r="B1962" i="1"/>
  <c r="B1961" i="1"/>
  <c r="B1960" i="1"/>
  <c r="B1959" i="1"/>
  <c r="B1958" i="1"/>
  <c r="B1957" i="1"/>
  <c r="B1956" i="1"/>
  <c r="B1955" i="1"/>
  <c r="B1954" i="1"/>
  <c r="B1953" i="1"/>
  <c r="B1952" i="1"/>
  <c r="B1951" i="1"/>
  <c r="B1950" i="1"/>
  <c r="B1949" i="1"/>
  <c r="B1948" i="1"/>
  <c r="B1947" i="1"/>
  <c r="B1946" i="1"/>
  <c r="B1945" i="1"/>
  <c r="B1944" i="1"/>
  <c r="B1943" i="1"/>
  <c r="B1942" i="1"/>
  <c r="B1941" i="1"/>
  <c r="B1940" i="1"/>
  <c r="B1939" i="1"/>
  <c r="B1938" i="1"/>
  <c r="B1937" i="1"/>
  <c r="B1936" i="1"/>
  <c r="B1935" i="1"/>
  <c r="B1934" i="1"/>
  <c r="B1933" i="1"/>
  <c r="B1932" i="1"/>
  <c r="B1931" i="1"/>
  <c r="B1930" i="1"/>
  <c r="B1929" i="1"/>
  <c r="B1928" i="1"/>
  <c r="B1927" i="1"/>
  <c r="B1926" i="1"/>
  <c r="B1925" i="1"/>
  <c r="B1924" i="1"/>
  <c r="B1923" i="1"/>
  <c r="B1922" i="1"/>
  <c r="B1921" i="1"/>
  <c r="B1920" i="1"/>
  <c r="B1919" i="1"/>
  <c r="B1918" i="1"/>
  <c r="B1917" i="1"/>
  <c r="B1916" i="1"/>
  <c r="B1915" i="1"/>
  <c r="B1914" i="1"/>
  <c r="B1913" i="1"/>
  <c r="B1912" i="1"/>
  <c r="B1911" i="1"/>
  <c r="B1910" i="1"/>
  <c r="B1909" i="1"/>
  <c r="B1908" i="1"/>
  <c r="B1907" i="1"/>
  <c r="B1906" i="1"/>
  <c r="B1905" i="1"/>
  <c r="B1904" i="1"/>
  <c r="B1903" i="1"/>
  <c r="B1902" i="1"/>
  <c r="B1901" i="1"/>
  <c r="B1900" i="1"/>
  <c r="B1899" i="1"/>
  <c r="B1898" i="1"/>
  <c r="B1897" i="1"/>
  <c r="B1896" i="1"/>
  <c r="B1895" i="1"/>
  <c r="B1894" i="1"/>
  <c r="B1893" i="1"/>
  <c r="B1892" i="1"/>
  <c r="B1891" i="1"/>
  <c r="B1890" i="1"/>
  <c r="B1889" i="1"/>
  <c r="B1888" i="1"/>
  <c r="B1887" i="1"/>
  <c r="B1886" i="1"/>
  <c r="B1885" i="1"/>
  <c r="B1884" i="1"/>
  <c r="B1883" i="1"/>
  <c r="B1882" i="1"/>
  <c r="B1881" i="1"/>
  <c r="B1880" i="1"/>
  <c r="B1879" i="1"/>
  <c r="B1878" i="1"/>
  <c r="B1877" i="1"/>
  <c r="B1876" i="1"/>
  <c r="B1875" i="1"/>
  <c r="B1874" i="1"/>
  <c r="B1873" i="1"/>
  <c r="B1872" i="1"/>
  <c r="B1871" i="1"/>
  <c r="B1870" i="1"/>
  <c r="B1869" i="1"/>
  <c r="B1868" i="1"/>
  <c r="B1867" i="1"/>
  <c r="B1866" i="1"/>
  <c r="B1865" i="1"/>
  <c r="B1864" i="1"/>
  <c r="B1863" i="1"/>
  <c r="B1862" i="1"/>
  <c r="B1861" i="1"/>
  <c r="B1860" i="1"/>
  <c r="B1859" i="1"/>
  <c r="B1858" i="1"/>
  <c r="B1857" i="1"/>
  <c r="B1856" i="1"/>
  <c r="B1855" i="1"/>
  <c r="B1854" i="1"/>
  <c r="B1853" i="1"/>
  <c r="B1852" i="1"/>
  <c r="B1851" i="1"/>
  <c r="B1850" i="1"/>
  <c r="B1849" i="1"/>
  <c r="B1848" i="1"/>
  <c r="B1847" i="1"/>
  <c r="B1846" i="1"/>
  <c r="B1845" i="1"/>
  <c r="B1844" i="1"/>
  <c r="B1843" i="1"/>
  <c r="B1842" i="1"/>
  <c r="B1841" i="1"/>
  <c r="B1840" i="1"/>
  <c r="B1839" i="1"/>
  <c r="B1838" i="1"/>
  <c r="B1837" i="1"/>
  <c r="B1836" i="1"/>
  <c r="B1835" i="1"/>
  <c r="B1834" i="1"/>
  <c r="B1833" i="1"/>
  <c r="B1832" i="1"/>
  <c r="B1831" i="1"/>
  <c r="B1830" i="1"/>
  <c r="B1829" i="1"/>
  <c r="B1828" i="1"/>
  <c r="B1827" i="1"/>
  <c r="B1826" i="1"/>
  <c r="B1825" i="1"/>
  <c r="B1824" i="1"/>
  <c r="B1823" i="1"/>
  <c r="B1822" i="1"/>
  <c r="B1821" i="1"/>
  <c r="B1820" i="1"/>
  <c r="B1819" i="1"/>
  <c r="B1818" i="1"/>
  <c r="B1817" i="1"/>
  <c r="B1816" i="1"/>
  <c r="B1815" i="1"/>
  <c r="B1814" i="1"/>
  <c r="B1813" i="1"/>
  <c r="B1812" i="1"/>
  <c r="B1811" i="1"/>
  <c r="B1810" i="1"/>
  <c r="B1809" i="1"/>
  <c r="B1808" i="1"/>
  <c r="B1807" i="1"/>
  <c r="B1806" i="1"/>
  <c r="B1805" i="1"/>
  <c r="B1804" i="1"/>
  <c r="B1803" i="1"/>
  <c r="B1802" i="1"/>
  <c r="B1801" i="1"/>
  <c r="B1800" i="1"/>
  <c r="B1799" i="1"/>
  <c r="B1798" i="1"/>
  <c r="B1797" i="1"/>
  <c r="B1796" i="1"/>
  <c r="B1795" i="1"/>
  <c r="B1794" i="1"/>
  <c r="B1793" i="1"/>
  <c r="B1792" i="1"/>
  <c r="B1791" i="1"/>
  <c r="B1790" i="1"/>
  <c r="B1789" i="1"/>
  <c r="B1788" i="1"/>
  <c r="B1787" i="1"/>
  <c r="B1786" i="1"/>
  <c r="B1785" i="1"/>
  <c r="B1784" i="1"/>
  <c r="B1783" i="1"/>
  <c r="B1782" i="1"/>
  <c r="B1781" i="1"/>
  <c r="B1780" i="1"/>
  <c r="B1779" i="1"/>
  <c r="B1778" i="1"/>
  <c r="B1777" i="1"/>
  <c r="B1776" i="1"/>
  <c r="B1775" i="1"/>
  <c r="B1774" i="1"/>
  <c r="B1773" i="1"/>
  <c r="B1772" i="1"/>
  <c r="B1771" i="1"/>
  <c r="B1770" i="1"/>
  <c r="B1769" i="1"/>
  <c r="B1768" i="1"/>
  <c r="B1767" i="1"/>
  <c r="B1766" i="1"/>
  <c r="B1765" i="1"/>
  <c r="B1764" i="1"/>
  <c r="B1763" i="1"/>
  <c r="B1762" i="1"/>
  <c r="B1761" i="1"/>
  <c r="B1760" i="1"/>
  <c r="B1759" i="1"/>
  <c r="B1758" i="1"/>
  <c r="B1757" i="1"/>
  <c r="B1756" i="1"/>
  <c r="B1755" i="1"/>
  <c r="B1754" i="1"/>
  <c r="B1753" i="1"/>
  <c r="B1752" i="1"/>
  <c r="B1751" i="1"/>
  <c r="B1750" i="1"/>
  <c r="B1749" i="1"/>
  <c r="B1748" i="1"/>
  <c r="B1747" i="1"/>
  <c r="B1746" i="1"/>
  <c r="B1745" i="1"/>
  <c r="B1744" i="1"/>
  <c r="B1743" i="1"/>
  <c r="B1742" i="1"/>
  <c r="B1741" i="1"/>
  <c r="B1740" i="1"/>
  <c r="B1739" i="1"/>
  <c r="B1738" i="1"/>
  <c r="B1737" i="1"/>
  <c r="B1736" i="1"/>
  <c r="B1735" i="1"/>
  <c r="B1734" i="1"/>
  <c r="B1733" i="1"/>
  <c r="B1732" i="1"/>
  <c r="B1731" i="1"/>
  <c r="B1730" i="1"/>
  <c r="B1729" i="1"/>
  <c r="B1728" i="1"/>
  <c r="B1727" i="1"/>
  <c r="B1726" i="1"/>
  <c r="B1725" i="1"/>
  <c r="B1724" i="1"/>
  <c r="B1723" i="1"/>
  <c r="B1722" i="1"/>
  <c r="B1721" i="1"/>
  <c r="B1720" i="1"/>
  <c r="B1719" i="1"/>
  <c r="B1718" i="1"/>
  <c r="B1717" i="1"/>
  <c r="B1716" i="1"/>
  <c r="B1715" i="1"/>
  <c r="B1714" i="1"/>
  <c r="B1713" i="1"/>
  <c r="B1712" i="1"/>
  <c r="B1711" i="1"/>
  <c r="B1710" i="1"/>
  <c r="B1709" i="1"/>
  <c r="B1708" i="1"/>
  <c r="B1707" i="1"/>
  <c r="B1706" i="1"/>
  <c r="B1705" i="1"/>
  <c r="B1704" i="1"/>
  <c r="B1703" i="1"/>
  <c r="B1702" i="1"/>
  <c r="B1701" i="1"/>
  <c r="B1700" i="1"/>
  <c r="B1699" i="1"/>
  <c r="B1698" i="1"/>
  <c r="B1697" i="1"/>
  <c r="B1696" i="1"/>
  <c r="B1695" i="1"/>
  <c r="B1694" i="1"/>
  <c r="B1693" i="1"/>
  <c r="B1692" i="1"/>
  <c r="B1691" i="1"/>
  <c r="B1690" i="1"/>
  <c r="B1689" i="1"/>
  <c r="B1688" i="1"/>
  <c r="B1687" i="1"/>
  <c r="B1686" i="1"/>
  <c r="B1685" i="1"/>
  <c r="B1684" i="1"/>
  <c r="B1683" i="1"/>
  <c r="B1682" i="1"/>
  <c r="B1681" i="1"/>
  <c r="B1680" i="1"/>
  <c r="B1679" i="1"/>
  <c r="B1678" i="1"/>
  <c r="B1677" i="1"/>
  <c r="B1676" i="1"/>
  <c r="B1675" i="1"/>
  <c r="B1674" i="1"/>
  <c r="B1673" i="1"/>
  <c r="B1672" i="1"/>
  <c r="B1671" i="1"/>
  <c r="B1670" i="1"/>
  <c r="B1669" i="1"/>
  <c r="B1668" i="1"/>
  <c r="B1667" i="1"/>
  <c r="B1666" i="1"/>
  <c r="B1665" i="1"/>
  <c r="B1664" i="1"/>
  <c r="B1663" i="1"/>
  <c r="B1662" i="1"/>
  <c r="B1661" i="1"/>
  <c r="B1660" i="1"/>
  <c r="B1659" i="1"/>
  <c r="B1658" i="1"/>
  <c r="B1657" i="1"/>
  <c r="B1656" i="1"/>
  <c r="B1655" i="1"/>
  <c r="B1654" i="1"/>
  <c r="B1653" i="1"/>
  <c r="B1652" i="1"/>
  <c r="B1651" i="1"/>
  <c r="B1650" i="1"/>
  <c r="B1649" i="1"/>
  <c r="B1648" i="1"/>
  <c r="B1647" i="1"/>
  <c r="B1646" i="1"/>
  <c r="B1645" i="1"/>
  <c r="B1644" i="1"/>
  <c r="B1643" i="1"/>
  <c r="B1642" i="1"/>
  <c r="B1641" i="1"/>
  <c r="B1640" i="1"/>
  <c r="B1639" i="1"/>
  <c r="B1638" i="1"/>
  <c r="B1637" i="1"/>
  <c r="B1636" i="1"/>
  <c r="B1635" i="1"/>
  <c r="B1634" i="1"/>
  <c r="B1633" i="1"/>
  <c r="B1632" i="1"/>
  <c r="B1631" i="1"/>
  <c r="B1630" i="1"/>
  <c r="B1629" i="1"/>
  <c r="B1628" i="1"/>
  <c r="B1627" i="1"/>
  <c r="B1626" i="1"/>
  <c r="B1625" i="1"/>
  <c r="B1624" i="1"/>
  <c r="B1623" i="1"/>
  <c r="B1622" i="1"/>
  <c r="B1621" i="1"/>
  <c r="B1620" i="1"/>
  <c r="B1619" i="1"/>
  <c r="B1618" i="1"/>
  <c r="B1617" i="1"/>
  <c r="B1616" i="1"/>
  <c r="B1615" i="1"/>
  <c r="B1614" i="1"/>
  <c r="B1613" i="1"/>
  <c r="B1612" i="1"/>
  <c r="B1611" i="1"/>
  <c r="B1610" i="1"/>
  <c r="B1609" i="1"/>
  <c r="B1608" i="1"/>
  <c r="B1607" i="1"/>
  <c r="B1606" i="1"/>
  <c r="B1605" i="1"/>
  <c r="B1604" i="1"/>
  <c r="B1603" i="1"/>
  <c r="B1602" i="1"/>
  <c r="B1601" i="1"/>
  <c r="B1600" i="1"/>
  <c r="B1599" i="1"/>
  <c r="B1598" i="1"/>
  <c r="B1597" i="1"/>
  <c r="B1596" i="1"/>
  <c r="B1595" i="1"/>
  <c r="B1594" i="1"/>
  <c r="B1593" i="1"/>
  <c r="B1592" i="1"/>
  <c r="B1591" i="1"/>
  <c r="B1590" i="1"/>
  <c r="B1589" i="1"/>
  <c r="B1588" i="1"/>
  <c r="B1587" i="1"/>
  <c r="B1586" i="1"/>
  <c r="B1585" i="1"/>
  <c r="B1584" i="1"/>
  <c r="B1583" i="1"/>
  <c r="B1582" i="1"/>
  <c r="B1581" i="1"/>
  <c r="B1580" i="1"/>
  <c r="B1579" i="1"/>
  <c r="B1578" i="1"/>
  <c r="B1577" i="1"/>
  <c r="B1576" i="1"/>
  <c r="B1575" i="1"/>
  <c r="B1574" i="1"/>
  <c r="B1573" i="1"/>
  <c r="B1572" i="1"/>
  <c r="B1571" i="1"/>
  <c r="B1570" i="1"/>
  <c r="B1569" i="1"/>
  <c r="B1568" i="1"/>
  <c r="B1567" i="1"/>
  <c r="B1566" i="1"/>
  <c r="B1565" i="1"/>
  <c r="B1564" i="1"/>
  <c r="B1563" i="1"/>
  <c r="B1562" i="1"/>
  <c r="B1561" i="1"/>
  <c r="B1560" i="1"/>
  <c r="B1559" i="1"/>
  <c r="B1558" i="1"/>
  <c r="B1557" i="1"/>
  <c r="B1556" i="1"/>
  <c r="B1555" i="1"/>
  <c r="B1554" i="1"/>
  <c r="B1553" i="1"/>
  <c r="B1552" i="1"/>
  <c r="B1551" i="1"/>
  <c r="B1550" i="1"/>
  <c r="B1549" i="1"/>
  <c r="B1548" i="1"/>
  <c r="B1547" i="1"/>
  <c r="B1546" i="1"/>
  <c r="B1545" i="1"/>
  <c r="B1544" i="1"/>
  <c r="B1543" i="1"/>
  <c r="B1542" i="1"/>
  <c r="B1541" i="1"/>
  <c r="B1540" i="1"/>
  <c r="B1539" i="1"/>
  <c r="B1538" i="1"/>
  <c r="B1537" i="1"/>
  <c r="B1536" i="1"/>
  <c r="B1535" i="1"/>
  <c r="B1534" i="1"/>
  <c r="B1533" i="1"/>
  <c r="B1532" i="1"/>
  <c r="B1531" i="1"/>
  <c r="B1530" i="1"/>
  <c r="B1529" i="1"/>
  <c r="B1528" i="1"/>
  <c r="B1527" i="1"/>
  <c r="B1526" i="1"/>
  <c r="B1525" i="1"/>
  <c r="B1524" i="1"/>
  <c r="B1523" i="1"/>
  <c r="B1522" i="1"/>
  <c r="B1521" i="1"/>
  <c r="B1520" i="1"/>
  <c r="B1519" i="1"/>
  <c r="B1518" i="1"/>
  <c r="B1517" i="1"/>
  <c r="B1516" i="1"/>
  <c r="B1515" i="1"/>
  <c r="B1514" i="1"/>
  <c r="B1513" i="1"/>
  <c r="B1512" i="1"/>
  <c r="B1511" i="1"/>
  <c r="B1510" i="1"/>
  <c r="B1509" i="1"/>
  <c r="B1508" i="1"/>
  <c r="B1507" i="1"/>
  <c r="B1506" i="1"/>
  <c r="B1505" i="1"/>
  <c r="B1504" i="1"/>
  <c r="B1503" i="1"/>
  <c r="B1502" i="1"/>
  <c r="B1501" i="1"/>
  <c r="B1500" i="1"/>
  <c r="B1499" i="1"/>
  <c r="B1498" i="1"/>
  <c r="B1497" i="1"/>
  <c r="B1496" i="1"/>
  <c r="B1495" i="1"/>
  <c r="B1494" i="1"/>
  <c r="B1493" i="1"/>
  <c r="B1492" i="1"/>
  <c r="B1491" i="1"/>
  <c r="B1490" i="1"/>
  <c r="B1489" i="1"/>
  <c r="B1488" i="1"/>
  <c r="B1487" i="1"/>
  <c r="B1486" i="1"/>
  <c r="B1485" i="1"/>
  <c r="B1484" i="1"/>
  <c r="B1483" i="1"/>
  <c r="B1482" i="1"/>
  <c r="B1481" i="1"/>
  <c r="B1480" i="1"/>
  <c r="B1479" i="1"/>
  <c r="B1478" i="1"/>
  <c r="B1477" i="1"/>
  <c r="B1476" i="1"/>
  <c r="B1475" i="1"/>
  <c r="B1474" i="1"/>
  <c r="B1473" i="1"/>
  <c r="B1472" i="1"/>
  <c r="B1471" i="1"/>
  <c r="B1470" i="1"/>
  <c r="B1469" i="1"/>
  <c r="B1468" i="1"/>
  <c r="B1467" i="1"/>
  <c r="B1466" i="1"/>
  <c r="B1465" i="1"/>
  <c r="B1464" i="1"/>
  <c r="B1463" i="1"/>
  <c r="B1462" i="1"/>
  <c r="B1461" i="1"/>
  <c r="B1460" i="1"/>
  <c r="B1459" i="1"/>
  <c r="B1458" i="1"/>
  <c r="B1457" i="1"/>
  <c r="B1456" i="1"/>
  <c r="B1455" i="1"/>
  <c r="B1454" i="1"/>
  <c r="B1453" i="1"/>
  <c r="B1452" i="1"/>
  <c r="B1451" i="1"/>
  <c r="B1450" i="1"/>
  <c r="B1449" i="1"/>
  <c r="B1448" i="1"/>
  <c r="B1447" i="1"/>
  <c r="B1446" i="1"/>
  <c r="B1445" i="1"/>
  <c r="B1444" i="1"/>
  <c r="B1443" i="1"/>
  <c r="B1442" i="1"/>
  <c r="B1441" i="1"/>
  <c r="B1440" i="1"/>
  <c r="B1439" i="1"/>
  <c r="B1438" i="1"/>
  <c r="B1437" i="1"/>
  <c r="B1436" i="1"/>
  <c r="B1435" i="1"/>
  <c r="B1434" i="1"/>
  <c r="B1433" i="1"/>
  <c r="B1432" i="1"/>
  <c r="B1431" i="1"/>
  <c r="B1430" i="1"/>
  <c r="B1429" i="1"/>
  <c r="B1428" i="1"/>
  <c r="B1427" i="1"/>
  <c r="B1426" i="1"/>
  <c r="B1425" i="1"/>
  <c r="B1424" i="1"/>
  <c r="B1423" i="1"/>
  <c r="B1422" i="1"/>
  <c r="B1421" i="1"/>
  <c r="B1420" i="1"/>
  <c r="B1419" i="1"/>
  <c r="B1418" i="1"/>
  <c r="B1417" i="1"/>
  <c r="B1416" i="1"/>
  <c r="B1415" i="1"/>
  <c r="B1414" i="1"/>
  <c r="B1413" i="1"/>
  <c r="B1412" i="1"/>
  <c r="B1411" i="1"/>
  <c r="B1410" i="1"/>
  <c r="B1409" i="1"/>
  <c r="B1408" i="1"/>
  <c r="B1407" i="1"/>
  <c r="B1406" i="1"/>
  <c r="B1405" i="1"/>
  <c r="B1404" i="1"/>
  <c r="B1403" i="1"/>
  <c r="B1402" i="1"/>
  <c r="B1401" i="1"/>
  <c r="B1400" i="1"/>
  <c r="B1399" i="1"/>
  <c r="B1398" i="1"/>
  <c r="B1397" i="1"/>
  <c r="B1396" i="1"/>
  <c r="B1395" i="1"/>
  <c r="B1394" i="1"/>
  <c r="B1393" i="1"/>
  <c r="B1392" i="1"/>
  <c r="B1391" i="1"/>
  <c r="B1390" i="1"/>
  <c r="B1389" i="1"/>
  <c r="B1388" i="1"/>
  <c r="B1387" i="1"/>
  <c r="B1386" i="1"/>
  <c r="B1385" i="1"/>
  <c r="B1384" i="1"/>
  <c r="B1383" i="1"/>
  <c r="B1382" i="1"/>
  <c r="B1381" i="1"/>
  <c r="B1380" i="1"/>
  <c r="B1379" i="1"/>
  <c r="B1378" i="1"/>
  <c r="B1377" i="1"/>
  <c r="B1376" i="1"/>
  <c r="B1375" i="1"/>
  <c r="B1374" i="1"/>
  <c r="B1373" i="1"/>
  <c r="B1372" i="1"/>
  <c r="B1371" i="1"/>
  <c r="B1370" i="1"/>
  <c r="B1369" i="1"/>
  <c r="B1368" i="1"/>
  <c r="B1367" i="1"/>
  <c r="B1366" i="1"/>
  <c r="B1365" i="1"/>
  <c r="B1364" i="1"/>
  <c r="B1363" i="1"/>
  <c r="B1362" i="1"/>
  <c r="B1361" i="1"/>
  <c r="B1360" i="1"/>
  <c r="B1359" i="1"/>
  <c r="B1358" i="1"/>
  <c r="B1357" i="1"/>
  <c r="B1356" i="1"/>
  <c r="B1355" i="1"/>
  <c r="B1354" i="1"/>
  <c r="B1353" i="1"/>
  <c r="B1352" i="1"/>
  <c r="B1351" i="1"/>
  <c r="B1350" i="1"/>
  <c r="B1349" i="1"/>
  <c r="B1348" i="1"/>
  <c r="B1347" i="1"/>
  <c r="B1346" i="1"/>
  <c r="B1345" i="1"/>
  <c r="B1344" i="1"/>
  <c r="B1343" i="1"/>
  <c r="B1342" i="1"/>
  <c r="B1341" i="1"/>
  <c r="B1340" i="1"/>
  <c r="B1339" i="1"/>
  <c r="B1338" i="1"/>
  <c r="B1337" i="1"/>
  <c r="B1336" i="1"/>
  <c r="B1335" i="1"/>
  <c r="B1334" i="1"/>
  <c r="B1333" i="1"/>
  <c r="B1332" i="1"/>
  <c r="B1331" i="1"/>
  <c r="B1330" i="1"/>
  <c r="B1329" i="1"/>
  <c r="B1328" i="1"/>
  <c r="B1327" i="1"/>
  <c r="B1326" i="1"/>
  <c r="B1325" i="1"/>
  <c r="B1324" i="1"/>
  <c r="B1323" i="1"/>
  <c r="B1322" i="1"/>
  <c r="B1321" i="1"/>
  <c r="B1320" i="1"/>
  <c r="B1319" i="1"/>
  <c r="B1318" i="1"/>
  <c r="B1317" i="1"/>
  <c r="B1316" i="1"/>
  <c r="B1315" i="1"/>
  <c r="B1314" i="1"/>
  <c r="B1313" i="1"/>
  <c r="B1312" i="1"/>
  <c r="B1311" i="1"/>
  <c r="B1310" i="1"/>
  <c r="B1309" i="1"/>
  <c r="B1308" i="1"/>
  <c r="B1307" i="1"/>
  <c r="B1306" i="1"/>
  <c r="B1305" i="1"/>
  <c r="B1304" i="1"/>
  <c r="B1303" i="1"/>
  <c r="B1302" i="1"/>
  <c r="B1301" i="1"/>
  <c r="B1300" i="1"/>
  <c r="B1299" i="1"/>
  <c r="B1298" i="1"/>
  <c r="B1297" i="1"/>
  <c r="B1296" i="1"/>
  <c r="B1295" i="1"/>
  <c r="B1294" i="1"/>
  <c r="B1293" i="1"/>
  <c r="B1292" i="1"/>
  <c r="B1291" i="1"/>
  <c r="B1290" i="1"/>
  <c r="B1289" i="1"/>
  <c r="B1288" i="1"/>
  <c r="B1287" i="1"/>
  <c r="B1286" i="1"/>
  <c r="B1285" i="1"/>
  <c r="B1284" i="1"/>
  <c r="B1283" i="1"/>
  <c r="B1282" i="1"/>
  <c r="B1281" i="1"/>
  <c r="B1280" i="1"/>
  <c r="B1279" i="1"/>
  <c r="B1278" i="1"/>
  <c r="B1277" i="1"/>
  <c r="B1276" i="1"/>
  <c r="B1275" i="1"/>
  <c r="B1274" i="1"/>
  <c r="B1273" i="1"/>
  <c r="B1272" i="1"/>
  <c r="B1271" i="1"/>
  <c r="B1270" i="1"/>
  <c r="B1269" i="1"/>
  <c r="B1268" i="1"/>
  <c r="B1267" i="1"/>
  <c r="B1266" i="1"/>
  <c r="B1265" i="1"/>
  <c r="B1264" i="1"/>
  <c r="B1263" i="1"/>
  <c r="B1262" i="1"/>
  <c r="B1261" i="1"/>
  <c r="B1260" i="1"/>
  <c r="B1259" i="1"/>
  <c r="B1258" i="1"/>
  <c r="B1257" i="1"/>
  <c r="B1256" i="1"/>
  <c r="B1255" i="1"/>
  <c r="B1254" i="1"/>
  <c r="B1253" i="1"/>
  <c r="B1252" i="1"/>
  <c r="B1251" i="1"/>
  <c r="B1250" i="1"/>
  <c r="B1249" i="1"/>
  <c r="B1248" i="1"/>
  <c r="B1247" i="1"/>
  <c r="B1246" i="1"/>
  <c r="B1245" i="1"/>
  <c r="B1244" i="1"/>
  <c r="B1243" i="1"/>
  <c r="B1242" i="1"/>
  <c r="B1241" i="1"/>
  <c r="B1240" i="1"/>
  <c r="B1239" i="1"/>
  <c r="B1238" i="1"/>
  <c r="B1237" i="1"/>
  <c r="B1236" i="1"/>
  <c r="B1235" i="1"/>
  <c r="B1234" i="1"/>
  <c r="B1233" i="1"/>
  <c r="B1232" i="1"/>
  <c r="B1231" i="1"/>
  <c r="B1230" i="1"/>
  <c r="B1229" i="1"/>
  <c r="B1228" i="1"/>
  <c r="B1227" i="1"/>
  <c r="B1226" i="1"/>
  <c r="B1225" i="1"/>
  <c r="B1224" i="1"/>
  <c r="B1223" i="1"/>
  <c r="B1222" i="1"/>
  <c r="B1221" i="1"/>
  <c r="B1220" i="1"/>
  <c r="B1219" i="1"/>
  <c r="B1218" i="1"/>
  <c r="B1217" i="1"/>
  <c r="B1216" i="1"/>
  <c r="B1215" i="1"/>
  <c r="B1214" i="1"/>
  <c r="B1213" i="1"/>
  <c r="B1212" i="1"/>
  <c r="B1211" i="1"/>
  <c r="B1210" i="1"/>
  <c r="B1209" i="1"/>
  <c r="B1208" i="1"/>
  <c r="B1207" i="1"/>
  <c r="B1206" i="1"/>
  <c r="B1205" i="1"/>
  <c r="B1204" i="1"/>
  <c r="B1203" i="1"/>
  <c r="B1202" i="1"/>
  <c r="B1201" i="1"/>
  <c r="B1200" i="1"/>
  <c r="B1199" i="1"/>
  <c r="B1198" i="1"/>
  <c r="B1197" i="1"/>
  <c r="B1196" i="1"/>
  <c r="B1195" i="1"/>
  <c r="B1194" i="1"/>
  <c r="B1193" i="1"/>
  <c r="B1192" i="1"/>
  <c r="B1191" i="1"/>
  <c r="B1190" i="1"/>
  <c r="B1189" i="1"/>
  <c r="B1188" i="1"/>
  <c r="B1187" i="1"/>
  <c r="B1186" i="1"/>
  <c r="B1185" i="1"/>
  <c r="B1184" i="1"/>
  <c r="B1183" i="1"/>
  <c r="B1182" i="1"/>
  <c r="B1181" i="1"/>
  <c r="B1180" i="1"/>
  <c r="B1179" i="1"/>
  <c r="B1178" i="1"/>
  <c r="B1177" i="1"/>
  <c r="B1176" i="1"/>
  <c r="B1175" i="1"/>
  <c r="B1174" i="1"/>
  <c r="B1173" i="1"/>
  <c r="B1172" i="1"/>
  <c r="B1171" i="1"/>
  <c r="B1170" i="1"/>
  <c r="B1169" i="1"/>
  <c r="B1168" i="1"/>
  <c r="B1167" i="1"/>
  <c r="B1166" i="1"/>
  <c r="B1165" i="1"/>
  <c r="B1164" i="1"/>
  <c r="B1163" i="1"/>
  <c r="B1162" i="1"/>
  <c r="B1161" i="1"/>
  <c r="B1160" i="1"/>
  <c r="B1159" i="1"/>
  <c r="B1158" i="1"/>
  <c r="B1157" i="1"/>
  <c r="B1156" i="1"/>
  <c r="B1155" i="1"/>
  <c r="B1154" i="1"/>
  <c r="B1153" i="1"/>
  <c r="B1152" i="1"/>
  <c r="B1151" i="1"/>
  <c r="B1150" i="1"/>
  <c r="B1149" i="1"/>
  <c r="B1148" i="1"/>
  <c r="B1147" i="1"/>
  <c r="B1146" i="1"/>
  <c r="B1145" i="1"/>
  <c r="B1144" i="1"/>
  <c r="B1143" i="1"/>
  <c r="B1142" i="1"/>
  <c r="B1141" i="1"/>
  <c r="B1140" i="1"/>
  <c r="B1139" i="1"/>
  <c r="B1138" i="1"/>
  <c r="B1137" i="1"/>
  <c r="B1136" i="1"/>
  <c r="B1135" i="1"/>
  <c r="B1134" i="1"/>
  <c r="B1133" i="1"/>
  <c r="B1132" i="1"/>
  <c r="B1131" i="1"/>
  <c r="B1130" i="1"/>
  <c r="B1129" i="1"/>
  <c r="B1128" i="1"/>
  <c r="B1127" i="1"/>
  <c r="B1126" i="1"/>
  <c r="B1125" i="1"/>
  <c r="B1124" i="1"/>
  <c r="B1123" i="1"/>
  <c r="B1122" i="1"/>
  <c r="B1121" i="1"/>
  <c r="B1120" i="1"/>
  <c r="B1119" i="1"/>
  <c r="B1118" i="1"/>
  <c r="B1117" i="1"/>
  <c r="B1116" i="1"/>
  <c r="B1115" i="1"/>
  <c r="B1114" i="1"/>
  <c r="B1113" i="1"/>
  <c r="B1112" i="1"/>
  <c r="B1111" i="1"/>
  <c r="B1110" i="1"/>
  <c r="B1109" i="1"/>
  <c r="B1108" i="1"/>
  <c r="B1107" i="1"/>
  <c r="B1106" i="1"/>
  <c r="B1105" i="1"/>
  <c r="B1104" i="1"/>
  <c r="B1103" i="1"/>
  <c r="B1102" i="1"/>
  <c r="B1101" i="1"/>
  <c r="B1100" i="1"/>
  <c r="B1099" i="1"/>
  <c r="B1098" i="1"/>
  <c r="B1097" i="1"/>
  <c r="B1096" i="1"/>
  <c r="B1095" i="1"/>
  <c r="B1094" i="1"/>
  <c r="B1093" i="1"/>
  <c r="B1092" i="1"/>
  <c r="B1091" i="1"/>
  <c r="B1090" i="1"/>
  <c r="B1089" i="1"/>
  <c r="B1088" i="1"/>
  <c r="B1087" i="1"/>
  <c r="B1086" i="1"/>
  <c r="B1085" i="1"/>
  <c r="B1084" i="1"/>
  <c r="B1083" i="1"/>
  <c r="B1082" i="1"/>
  <c r="B1081" i="1"/>
  <c r="B1080" i="1"/>
  <c r="B1079" i="1"/>
  <c r="B1078" i="1"/>
  <c r="B1077" i="1"/>
  <c r="B1076" i="1"/>
  <c r="B1075" i="1"/>
  <c r="B1074" i="1"/>
  <c r="B1073" i="1"/>
  <c r="B1072" i="1"/>
  <c r="B1071" i="1"/>
  <c r="B1070" i="1"/>
  <c r="B1069" i="1"/>
  <c r="B1068" i="1"/>
  <c r="B1067" i="1"/>
  <c r="B1066" i="1"/>
  <c r="B1065" i="1"/>
  <c r="B1064" i="1"/>
  <c r="B1063" i="1"/>
  <c r="B1062" i="1"/>
  <c r="B1061" i="1"/>
  <c r="B1060" i="1"/>
  <c r="B1059" i="1"/>
  <c r="B1058" i="1"/>
  <c r="B1057" i="1"/>
  <c r="B1056" i="1"/>
  <c r="B1055" i="1"/>
  <c r="B1054" i="1"/>
  <c r="B1053" i="1"/>
  <c r="B1052" i="1"/>
  <c r="B1051" i="1"/>
  <c r="B1050" i="1"/>
  <c r="B1049" i="1"/>
  <c r="B1048" i="1"/>
  <c r="B1047" i="1"/>
  <c r="B1046" i="1"/>
  <c r="B1045" i="1"/>
  <c r="B1044" i="1"/>
  <c r="B1043" i="1"/>
  <c r="B1042" i="1"/>
  <c r="B1041" i="1"/>
  <c r="B1040" i="1"/>
  <c r="B1039" i="1"/>
  <c r="B1038" i="1"/>
  <c r="B1037" i="1"/>
  <c r="B1036" i="1"/>
  <c r="B1035" i="1"/>
  <c r="B1034" i="1"/>
  <c r="B1033" i="1"/>
  <c r="B1032" i="1"/>
  <c r="B1031" i="1"/>
  <c r="B1030" i="1"/>
  <c r="B1029" i="1"/>
  <c r="B1028" i="1"/>
  <c r="B1027" i="1"/>
  <c r="B1026" i="1"/>
  <c r="B1025" i="1"/>
  <c r="B1024" i="1"/>
  <c r="B1023" i="1"/>
  <c r="B1022" i="1"/>
  <c r="B1021" i="1"/>
  <c r="B1020" i="1"/>
  <c r="B1019" i="1"/>
  <c r="B1018" i="1"/>
  <c r="B1017" i="1"/>
  <c r="B1016" i="1"/>
  <c r="B1015" i="1"/>
  <c r="B1014" i="1"/>
  <c r="B1013" i="1"/>
  <c r="B1012" i="1"/>
  <c r="B1011" i="1"/>
  <c r="B1010" i="1"/>
  <c r="B1009" i="1"/>
  <c r="B1008" i="1"/>
  <c r="B1007" i="1"/>
  <c r="B1006" i="1"/>
  <c r="B1005" i="1"/>
  <c r="B1004" i="1"/>
  <c r="B1003" i="1"/>
  <c r="B1002" i="1"/>
  <c r="B1001" i="1"/>
  <c r="B1000" i="1"/>
  <c r="B999" i="1"/>
  <c r="B998" i="1"/>
  <c r="B997" i="1"/>
  <c r="B996" i="1"/>
  <c r="B995" i="1"/>
  <c r="B994" i="1"/>
  <c r="B993" i="1"/>
  <c r="B992" i="1"/>
  <c r="B991" i="1"/>
  <c r="B990" i="1"/>
  <c r="B989" i="1"/>
  <c r="B988" i="1"/>
  <c r="B987" i="1"/>
  <c r="B986" i="1"/>
  <c r="B985" i="1"/>
  <c r="B984" i="1"/>
  <c r="B983" i="1"/>
  <c r="B982" i="1"/>
  <c r="B981" i="1"/>
  <c r="B980" i="1"/>
  <c r="B979" i="1"/>
  <c r="B978" i="1"/>
  <c r="B977" i="1"/>
  <c r="B976" i="1"/>
  <c r="B975" i="1"/>
  <c r="B974" i="1"/>
  <c r="B973" i="1"/>
  <c r="B972" i="1"/>
  <c r="B971" i="1"/>
  <c r="B970" i="1"/>
  <c r="B969" i="1"/>
  <c r="B968" i="1"/>
  <c r="B967" i="1"/>
  <c r="B966" i="1"/>
  <c r="B965" i="1"/>
  <c r="B964" i="1"/>
  <c r="B963" i="1"/>
  <c r="B962" i="1"/>
  <c r="B961" i="1"/>
  <c r="B960" i="1"/>
  <c r="B959" i="1"/>
  <c r="B958" i="1"/>
  <c r="B957" i="1"/>
  <c r="B956" i="1"/>
  <c r="B955" i="1"/>
  <c r="B954" i="1"/>
  <c r="B953" i="1"/>
  <c r="B952" i="1"/>
  <c r="B951" i="1"/>
  <c r="B950" i="1"/>
  <c r="B949" i="1"/>
  <c r="B948" i="1"/>
  <c r="B947" i="1"/>
  <c r="B946" i="1"/>
  <c r="B945" i="1"/>
  <c r="B944" i="1"/>
  <c r="B943" i="1"/>
  <c r="B942" i="1"/>
  <c r="B941" i="1"/>
  <c r="B940" i="1"/>
  <c r="B939" i="1"/>
  <c r="B938" i="1"/>
  <c r="B937" i="1"/>
  <c r="B936" i="1"/>
  <c r="B935" i="1"/>
  <c r="B934" i="1"/>
  <c r="B933" i="1"/>
  <c r="B932" i="1"/>
  <c r="B931" i="1"/>
  <c r="B930" i="1"/>
  <c r="B929" i="1"/>
  <c r="B928" i="1"/>
  <c r="B927" i="1"/>
  <c r="B926" i="1"/>
  <c r="B925" i="1"/>
  <c r="B924" i="1"/>
  <c r="B923" i="1"/>
  <c r="B922" i="1"/>
  <c r="B921" i="1"/>
  <c r="B920" i="1"/>
  <c r="B919" i="1"/>
  <c r="B918" i="1"/>
  <c r="B917" i="1"/>
  <c r="B916" i="1"/>
  <c r="B915" i="1"/>
  <c r="B914" i="1"/>
  <c r="B913" i="1"/>
  <c r="B912" i="1"/>
  <c r="B911" i="1"/>
  <c r="B910" i="1"/>
  <c r="B909" i="1"/>
  <c r="B908" i="1"/>
  <c r="B907" i="1"/>
  <c r="B906" i="1"/>
  <c r="B905" i="1"/>
  <c r="B904" i="1"/>
  <c r="B903" i="1"/>
  <c r="B902" i="1"/>
  <c r="B901" i="1"/>
  <c r="B900" i="1"/>
  <c r="B899" i="1"/>
  <c r="B898" i="1"/>
  <c r="B897" i="1"/>
  <c r="B896" i="1"/>
  <c r="B895" i="1"/>
  <c r="B894" i="1"/>
  <c r="B893" i="1"/>
  <c r="B892" i="1"/>
  <c r="B891" i="1"/>
  <c r="B890" i="1"/>
  <c r="B889" i="1"/>
  <c r="B888" i="1"/>
  <c r="B887" i="1"/>
  <c r="B886" i="1"/>
  <c r="B885" i="1"/>
  <c r="B884" i="1"/>
  <c r="B883" i="1"/>
  <c r="B882" i="1"/>
  <c r="B881" i="1"/>
  <c r="B880" i="1"/>
  <c r="B879" i="1"/>
  <c r="B878" i="1"/>
  <c r="B877" i="1"/>
  <c r="B876" i="1"/>
  <c r="B875" i="1"/>
  <c r="B874" i="1"/>
  <c r="B873" i="1"/>
  <c r="B872" i="1"/>
  <c r="B871" i="1"/>
  <c r="B870" i="1"/>
  <c r="B869" i="1"/>
  <c r="B868" i="1"/>
  <c r="B867" i="1"/>
  <c r="B866" i="1"/>
  <c r="B865" i="1"/>
  <c r="B864" i="1"/>
  <c r="B863" i="1"/>
  <c r="B862" i="1"/>
  <c r="B861" i="1"/>
  <c r="B860" i="1"/>
  <c r="B859" i="1"/>
  <c r="B858" i="1"/>
  <c r="B857" i="1"/>
  <c r="B856" i="1"/>
  <c r="B855" i="1"/>
  <c r="B854" i="1"/>
  <c r="B853" i="1"/>
  <c r="B852" i="1"/>
  <c r="B851" i="1"/>
  <c r="B850" i="1"/>
  <c r="B849" i="1"/>
  <c r="B848" i="1"/>
  <c r="B847" i="1"/>
  <c r="B846" i="1"/>
  <c r="B845" i="1"/>
  <c r="B844" i="1"/>
  <c r="B843" i="1"/>
  <c r="B842" i="1"/>
  <c r="B841" i="1"/>
  <c r="B840" i="1"/>
  <c r="B839" i="1"/>
  <c r="B838" i="1"/>
  <c r="B837" i="1"/>
  <c r="B836" i="1"/>
  <c r="B835" i="1"/>
  <c r="B834" i="1"/>
  <c r="B833" i="1"/>
  <c r="B832" i="1"/>
  <c r="B831" i="1"/>
  <c r="B830" i="1"/>
  <c r="B829" i="1"/>
  <c r="B828" i="1"/>
  <c r="B827" i="1"/>
  <c r="B826" i="1"/>
  <c r="B825" i="1"/>
  <c r="B824" i="1"/>
  <c r="B823" i="1"/>
  <c r="B822" i="1"/>
  <c r="B821" i="1"/>
  <c r="B820" i="1"/>
  <c r="B819" i="1"/>
  <c r="B818" i="1"/>
  <c r="B817" i="1"/>
  <c r="B816" i="1"/>
  <c r="B815" i="1"/>
  <c r="B814" i="1"/>
  <c r="B813" i="1"/>
  <c r="B812" i="1"/>
  <c r="B811" i="1"/>
  <c r="B810" i="1"/>
  <c r="B809" i="1"/>
  <c r="B808" i="1"/>
  <c r="B807" i="1"/>
  <c r="B806" i="1"/>
  <c r="B805" i="1"/>
  <c r="B804" i="1"/>
  <c r="B803" i="1"/>
  <c r="B802" i="1"/>
  <c r="B801" i="1"/>
  <c r="B800" i="1"/>
  <c r="B799" i="1"/>
  <c r="B798" i="1"/>
  <c r="B797" i="1"/>
  <c r="B796" i="1"/>
  <c r="B795" i="1"/>
  <c r="B794" i="1"/>
  <c r="B793" i="1"/>
  <c r="B792" i="1"/>
  <c r="B791" i="1"/>
  <c r="B790" i="1"/>
  <c r="B789" i="1"/>
  <c r="B788" i="1"/>
  <c r="B787" i="1"/>
  <c r="B786" i="1"/>
  <c r="B785" i="1"/>
  <c r="B784" i="1"/>
  <c r="B783" i="1"/>
  <c r="B782" i="1"/>
  <c r="B781" i="1"/>
  <c r="B780" i="1"/>
  <c r="B779" i="1"/>
  <c r="B778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62" i="1"/>
  <c r="B761" i="1"/>
  <c r="B760" i="1"/>
  <c r="B759" i="1"/>
  <c r="B758" i="1"/>
  <c r="B757" i="1"/>
  <c r="B756" i="1"/>
  <c r="B755" i="1"/>
  <c r="B754" i="1"/>
  <c r="B753" i="1"/>
  <c r="B752" i="1"/>
  <c r="B751" i="1"/>
  <c r="B750" i="1"/>
  <c r="B749" i="1"/>
  <c r="B748" i="1"/>
  <c r="B747" i="1"/>
  <c r="B746" i="1"/>
  <c r="B745" i="1"/>
  <c r="B744" i="1"/>
  <c r="B743" i="1"/>
  <c r="B742" i="1"/>
  <c r="B741" i="1"/>
  <c r="B740" i="1"/>
  <c r="B739" i="1"/>
  <c r="B738" i="1"/>
  <c r="B737" i="1"/>
  <c r="B736" i="1"/>
  <c r="B735" i="1"/>
  <c r="B734" i="1"/>
  <c r="B733" i="1"/>
  <c r="B732" i="1"/>
  <c r="B731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8" i="1"/>
  <c r="B717" i="1"/>
  <c r="B716" i="1"/>
  <c r="B715" i="1"/>
  <c r="B714" i="1"/>
  <c r="B713" i="1"/>
  <c r="B712" i="1"/>
  <c r="B711" i="1"/>
  <c r="B710" i="1"/>
  <c r="B709" i="1"/>
  <c r="B708" i="1"/>
  <c r="B707" i="1"/>
  <c r="B706" i="1"/>
  <c r="B705" i="1"/>
  <c r="B704" i="1"/>
  <c r="B703" i="1"/>
  <c r="B702" i="1"/>
  <c r="B701" i="1"/>
  <c r="B700" i="1"/>
  <c r="B699" i="1"/>
  <c r="B698" i="1"/>
  <c r="B697" i="1"/>
  <c r="B696" i="1"/>
  <c r="B695" i="1"/>
  <c r="B694" i="1"/>
  <c r="B693" i="1"/>
  <c r="B692" i="1"/>
  <c r="B691" i="1"/>
  <c r="B690" i="1"/>
  <c r="B689" i="1"/>
  <c r="B688" i="1"/>
  <c r="B687" i="1"/>
  <c r="B686" i="1"/>
  <c r="B685" i="1"/>
  <c r="B684" i="1"/>
  <c r="B683" i="1"/>
  <c r="B682" i="1"/>
  <c r="B681" i="1"/>
  <c r="B680" i="1"/>
  <c r="B679" i="1"/>
  <c r="B678" i="1"/>
  <c r="B677" i="1"/>
  <c r="B676" i="1"/>
  <c r="B675" i="1"/>
  <c r="B674" i="1"/>
  <c r="B673" i="1"/>
  <c r="B672" i="1"/>
  <c r="B671" i="1"/>
  <c r="B670" i="1"/>
  <c r="B669" i="1"/>
  <c r="B668" i="1"/>
  <c r="B667" i="1"/>
  <c r="B666" i="1"/>
  <c r="B665" i="1"/>
  <c r="B664" i="1"/>
  <c r="B663" i="1"/>
  <c r="B662" i="1"/>
  <c r="B661" i="1"/>
  <c r="B660" i="1"/>
  <c r="B659" i="1"/>
  <c r="B658" i="1"/>
  <c r="B657" i="1"/>
  <c r="B656" i="1"/>
  <c r="B655" i="1"/>
  <c r="B654" i="1"/>
  <c r="B653" i="1"/>
  <c r="B652" i="1"/>
  <c r="B651" i="1"/>
  <c r="B650" i="1"/>
  <c r="B649" i="1"/>
  <c r="B648" i="1"/>
  <c r="B647" i="1"/>
  <c r="B646" i="1"/>
  <c r="B645" i="1"/>
  <c r="B644" i="1"/>
  <c r="B643" i="1"/>
  <c r="B642" i="1"/>
  <c r="B641" i="1"/>
  <c r="B640" i="1"/>
  <c r="B639" i="1"/>
  <c r="B638" i="1"/>
  <c r="B637" i="1"/>
  <c r="B636" i="1"/>
  <c r="B635" i="1"/>
  <c r="B634" i="1"/>
  <c r="B633" i="1"/>
  <c r="B632" i="1"/>
  <c r="B631" i="1"/>
  <c r="B630" i="1"/>
  <c r="B629" i="1"/>
  <c r="B628" i="1"/>
  <c r="B627" i="1"/>
  <c r="B626" i="1"/>
  <c r="B625" i="1"/>
  <c r="B624" i="1"/>
  <c r="B623" i="1"/>
  <c r="B622" i="1"/>
  <c r="B621" i="1"/>
  <c r="B620" i="1"/>
  <c r="B619" i="1"/>
  <c r="B618" i="1"/>
  <c r="B617" i="1"/>
  <c r="B616" i="1"/>
  <c r="B615" i="1"/>
  <c r="B614" i="1"/>
  <c r="B613" i="1"/>
  <c r="B612" i="1"/>
  <c r="B611" i="1"/>
  <c r="B610" i="1"/>
  <c r="B609" i="1"/>
  <c r="B608" i="1"/>
  <c r="B607" i="1"/>
  <c r="B606" i="1"/>
  <c r="B605" i="1"/>
  <c r="B604" i="1"/>
  <c r="B603" i="1"/>
  <c r="B602" i="1"/>
  <c r="B601" i="1"/>
  <c r="B600" i="1"/>
  <c r="B599" i="1"/>
  <c r="B598" i="1"/>
  <c r="B597" i="1"/>
  <c r="B596" i="1"/>
  <c r="B595" i="1"/>
  <c r="B594" i="1"/>
  <c r="B593" i="1"/>
  <c r="B592" i="1"/>
  <c r="B591" i="1"/>
  <c r="B590" i="1"/>
  <c r="B589" i="1"/>
  <c r="B588" i="1"/>
  <c r="B587" i="1"/>
  <c r="B586" i="1"/>
  <c r="B585" i="1"/>
  <c r="B584" i="1"/>
  <c r="B583" i="1"/>
  <c r="B582" i="1"/>
  <c r="B581" i="1"/>
  <c r="B580" i="1"/>
  <c r="B579" i="1"/>
  <c r="B578" i="1"/>
  <c r="B577" i="1"/>
  <c r="B576" i="1"/>
  <c r="B575" i="1"/>
  <c r="B574" i="1"/>
  <c r="B573" i="1"/>
  <c r="B572" i="1"/>
  <c r="B571" i="1"/>
  <c r="B570" i="1"/>
  <c r="B569" i="1"/>
  <c r="B568" i="1"/>
  <c r="B567" i="1"/>
  <c r="B566" i="1"/>
  <c r="B565" i="1"/>
  <c r="B564" i="1"/>
  <c r="B563" i="1"/>
  <c r="B562" i="1"/>
  <c r="B561" i="1"/>
  <c r="B560" i="1"/>
  <c r="B559" i="1"/>
  <c r="B558" i="1"/>
  <c r="B557" i="1"/>
  <c r="B556" i="1"/>
  <c r="B555" i="1"/>
  <c r="B554" i="1"/>
  <c r="B553" i="1"/>
  <c r="B552" i="1"/>
  <c r="B551" i="1"/>
  <c r="B550" i="1"/>
  <c r="B549" i="1"/>
  <c r="B548" i="1"/>
  <c r="B547" i="1"/>
  <c r="B546" i="1"/>
  <c r="B545" i="1"/>
  <c r="B544" i="1"/>
  <c r="B543" i="1"/>
  <c r="B542" i="1"/>
  <c r="B541" i="1"/>
  <c r="B540" i="1"/>
  <c r="B539" i="1"/>
  <c r="B538" i="1"/>
  <c r="B537" i="1"/>
  <c r="B536" i="1"/>
  <c r="B535" i="1"/>
  <c r="B534" i="1"/>
  <c r="B533" i="1"/>
  <c r="B532" i="1"/>
  <c r="B531" i="1"/>
  <c r="B530" i="1"/>
  <c r="B529" i="1"/>
  <c r="B528" i="1"/>
  <c r="B527" i="1"/>
  <c r="B526" i="1"/>
  <c r="B525" i="1"/>
  <c r="B524" i="1"/>
  <c r="B523" i="1"/>
  <c r="B522" i="1"/>
  <c r="B521" i="1"/>
  <c r="B520" i="1"/>
  <c r="B519" i="1"/>
  <c r="B518" i="1"/>
  <c r="B517" i="1"/>
  <c r="B516" i="1"/>
  <c r="B515" i="1"/>
  <c r="B514" i="1"/>
  <c r="B513" i="1"/>
  <c r="B512" i="1"/>
  <c r="B511" i="1"/>
  <c r="B510" i="1"/>
  <c r="B509" i="1"/>
  <c r="B508" i="1"/>
  <c r="B507" i="1"/>
  <c r="B506" i="1"/>
  <c r="B505" i="1"/>
  <c r="B504" i="1"/>
  <c r="B503" i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S3" i="1" l="1"/>
</calcChain>
</file>

<file path=xl/sharedStrings.xml><?xml version="1.0" encoding="utf-8"?>
<sst xmlns="http://schemas.openxmlformats.org/spreadsheetml/2006/main" count="33" uniqueCount="33">
  <si>
    <t>Time</t>
  </si>
  <si>
    <t>Open</t>
  </si>
  <si>
    <t>High</t>
  </si>
  <si>
    <t>Low</t>
  </si>
  <si>
    <t>Close</t>
  </si>
  <si>
    <t>Volume</t>
  </si>
  <si>
    <t>Range, ticks</t>
  </si>
  <si>
    <t>Bin</t>
  </si>
  <si>
    <t>More</t>
  </si>
  <si>
    <t>Frequency</t>
  </si>
  <si>
    <t>DoW</t>
  </si>
  <si>
    <t>Year</t>
  </si>
  <si>
    <t>Month</t>
  </si>
  <si>
    <t>Qtr</t>
  </si>
  <si>
    <t>Sample Size Days</t>
  </si>
  <si>
    <t>1sigma</t>
  </si>
  <si>
    <t>2sigma</t>
  </si>
  <si>
    <t>Range tick sizes</t>
  </si>
  <si>
    <t>Total range ticks all days =</t>
  </si>
  <si>
    <t>OIR,OOR</t>
  </si>
  <si>
    <t>OIR=OpenInRange</t>
  </si>
  <si>
    <t>OOR=OpenOutofRange</t>
  </si>
  <si>
    <t>Grand Total</t>
  </si>
  <si>
    <t>Count of Time</t>
  </si>
  <si>
    <t>Filled gap</t>
  </si>
  <si>
    <t>Filled</t>
  </si>
  <si>
    <t>DownGap=Long trd</t>
  </si>
  <si>
    <t>OIR OOR Gap?</t>
  </si>
  <si>
    <t>UpGap=Short trd</t>
  </si>
  <si>
    <t>MATCH</t>
  </si>
  <si>
    <t>NoGap</t>
  </si>
  <si>
    <t>NotFilled</t>
  </si>
  <si>
    <t>UpDnGap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</si>
</sst>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00"/>
  </numFmts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22" fontId="0" fillId="0" borderId="0" xfId="0" applyNumberFormat="1"/>
    <xf numFmtId="164" fontId="0" fillId="2" borderId="0" xfId="0" applyNumberFormat="1" applyFill="1"/>
    <xf numFmtId="1" fontId="0" fillId="0" borderId="0" xfId="0" applyNumberFormat="1"/>
    <xf numFmtId="0" fontId="0" fillId="0" borderId="0" xfId="0" applyFill="1" applyBorder="1" applyAlignment="1"/>
    <xf numFmtId="0" fontId="0" fillId="0" borderId="1" xfId="0" applyFill="1" applyBorder="1" applyAlignment="1"/>
    <xf numFmtId="0" fontId="1" fillId="0" borderId="2" xfId="0" applyFont="1" applyFill="1" applyBorder="1" applyAlignment="1">
      <alignment horizontal="center"/>
    </xf>
    <xf numFmtId="10" fontId="0" fillId="0" borderId="0" xfId="0" applyNumberFormat="1"/>
    <xf numFmtId="0" fontId="0" fillId="4" borderId="0" xfId="0" applyFill="1"/>
    <xf numFmtId="10" fontId="0" fillId="4" borderId="0" xfId="0" applyNumberFormat="1" applyFill="1"/>
    <xf numFmtId="0" fontId="1" fillId="3" borderId="2" xfId="0" applyFont="1" applyFill="1" applyBorder="1" applyAlignment="1">
      <alignment horizontal="center"/>
    </xf>
    <xf numFmtId="0" fontId="0" fillId="3" borderId="0" xfId="0" applyNumberFormat="1" applyFill="1" applyBorder="1" applyAlignment="1"/>
    <xf numFmtId="0" fontId="0" fillId="3" borderId="1" xfId="0" applyFill="1" applyBorder="1" applyAlignment="1"/>
    <xf numFmtId="0" fontId="0" fillId="2" borderId="0" xfId="0" applyFill="1" applyBorder="1" applyAlignment="1"/>
    <xf numFmtId="10" fontId="0" fillId="2" borderId="0" xfId="0" applyNumberFormat="1" applyFill="1"/>
    <xf numFmtId="0" fontId="0" fillId="2" borderId="0" xfId="0" applyFill="1"/>
    <xf numFmtId="0" fontId="0" fillId="4" borderId="0" xfId="0" applyFill="1" applyBorder="1" applyAlignment="1"/>
    <xf numFmtId="0" fontId="0" fillId="0" borderId="0" xfId="0" applyFill="1"/>
    <xf numFmtId="0" fontId="2" fillId="0" borderId="0" xfId="0" applyFont="1"/>
    <xf numFmtId="164" fontId="2" fillId="0" borderId="0" xfId="0" applyNumberFormat="1" applyFont="1"/>
    <xf numFmtId="164" fontId="2" fillId="2" borderId="0" xfId="0" applyNumberFormat="1" applyFont="1" applyFill="1"/>
    <xf numFmtId="1" fontId="2" fillId="0" borderId="0" xfId="0" applyNumberFormat="1" applyFont="1"/>
    <xf numFmtId="0" fontId="2" fillId="3" borderId="0" xfId="0" applyFont="1" applyFill="1"/>
    <xf numFmtId="0" fontId="2" fillId="0" borderId="0" xfId="0" applyFont="1" applyFill="1"/>
    <xf numFmtId="0" fontId="0" fillId="0" borderId="0" xfId="0" applyAlignment="1">
      <alignment horizontal="left"/>
    </xf>
    <xf numFmtId="0" fontId="0" fillId="0" borderId="0" xfId="0"/>
    <xf numFmtId="164" fontId="0" fillId="0" borderId="0" xfId="0" applyNumberFormat="1"/>
    <xf numFmtId="165" fontId="0" fillId="0" borderId="0" xfId="0" applyNumberFormat="1"/>
    <xf numFmtId="165" fontId="2" fillId="0" borderId="0" xfId="0" applyNumberFormat="1" applyFont="1"/>
    <xf numFmtId="165" fontId="0" fillId="0" borderId="0" xfId="0" applyNumberFormat="1" applyBorder="1"/>
  </cellXfs>
  <cellStyles count="1">
    <cellStyle name="Normal" xfId="0" builtinId="0"/>
  </cellStyles>
  <dxfs count="15">
    <dxf>
      <numFmt numFmtId="164" formatCode="0.000"/>
    </dxf>
    <dxf>
      <numFmt numFmtId="164" formatCode="0.000"/>
      <fill>
        <patternFill patternType="solid">
          <fgColor indexed="64"/>
          <bgColor theme="5" tint="0.39997558519241921"/>
        </patternFill>
      </fill>
    </dxf>
    <dxf>
      <numFmt numFmtId="164" formatCode="0.000"/>
      <fill>
        <patternFill patternType="solid">
          <fgColor indexed="64"/>
          <bgColor theme="5" tint="0.39997558519241921"/>
        </patternFill>
      </fill>
    </dxf>
    <dxf>
      <numFmt numFmtId="164" formatCode="0.00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7" formatCode="m/d/yyyy\ h:mm"/>
    </dxf>
    <dxf>
      <numFmt numFmtId="27" formatCode="m/d/yyyy\ h:mm"/>
    </dxf>
    <dxf>
      <numFmt numFmtId="27" formatCode="m/d/yyyy\ h:mm"/>
    </dxf>
    <dxf>
      <numFmt numFmtId="27" formatCode="m/d/yyyy\ h:mm"/>
    </dxf>
    <dxf>
      <numFmt numFmtId="27" formatCode="m/d/yyyy\ h:mm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rader" refreshedDate="42405.911922685184" createdVersion="5" refreshedVersion="5" minRefreshableVersion="3" recordCount="2815">
  <cacheSource type="worksheet">
    <worksheetSource name="Table1"/>
  </cacheSource>
  <cacheFields count="15">
    <cacheField name="Time" numFmtId="22">
      <sharedItems containsSemiMixedTypes="0" containsNonDate="0" containsDate="1" containsString="0" minDate="2004-11-30T00:00:00" maxDate="2016-01-30T00:00:00"/>
    </cacheField>
    <cacheField name="DoW" numFmtId="22">
      <sharedItems/>
    </cacheField>
    <cacheField name="Month" numFmtId="22">
      <sharedItems/>
    </cacheField>
    <cacheField name="Qtr" numFmtId="22">
      <sharedItems/>
    </cacheField>
    <cacheField name="Year" numFmtId="22">
      <sharedItems/>
    </cacheField>
    <cacheField name="Open" numFmtId="164">
      <sharedItems containsSemiMixedTypes="0" containsString="0" containsNumber="1" minValue="102.28" maxValue="124.30200000000001"/>
    </cacheField>
    <cacheField name="High" numFmtId="164">
      <sharedItems containsSemiMixedTypes="0" containsString="0" containsNumber="1" minValue="103.005" maxValue="125"/>
    </cacheField>
    <cacheField name="Low" numFmtId="164">
      <sharedItems containsSemiMixedTypes="0" containsString="0" containsNumber="1" minValue="102.26" maxValue="124.26"/>
    </cacheField>
    <cacheField name="Close" numFmtId="164">
      <sharedItems containsSemiMixedTypes="0" containsString="0" containsNumber="1" minValue="102.29" maxValue="124.295"/>
    </cacheField>
    <cacheField name="Range, ticks" numFmtId="1">
      <sharedItems containsSemiMixedTypes="0" containsString="0" containsNumber="1" containsInteger="1" minValue="0" maxValue="357"/>
    </cacheField>
    <cacheField name="OIR,OOR" numFmtId="1">
      <sharedItems count="2">
        <s v="OOR"/>
        <s v="OIR"/>
      </sharedItems>
    </cacheField>
    <cacheField name="OIR OOR Gap?" numFmtId="1">
      <sharedItems count="6">
        <s v="NotFilled"/>
        <s v="OIRUpGapFill"/>
        <s v="OIRDnGapFill"/>
        <s v="NoGap"/>
        <s v="OORUpGapFill"/>
        <s v="OORDnGapFill"/>
      </sharedItems>
    </cacheField>
    <cacheField name="Filled gap" numFmtId="1">
      <sharedItems count="3">
        <s v="NotFilled"/>
        <s v="Filled"/>
        <s v="NoGap"/>
      </sharedItems>
    </cacheField>
    <cacheField name="UpDnGap" numFmtId="1">
      <sharedItems count="4">
        <e v="#VALUE!"/>
        <s v="UpGap"/>
        <s v="DnGap"/>
        <s v="NoGap"/>
      </sharedItems>
    </cacheField>
    <cacheField name="Volume" numFmtId="0">
      <sharedItems containsSemiMixedTypes="0" containsString="0" containsNumber="1" containsInteger="1" minValue="1" maxValue="261754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15">
  <r>
    <d v="2004-11-30T00:00:00"/>
    <s v="Tue"/>
    <s v="Nov"/>
    <s v="4th QTR"/>
    <s v="2004"/>
    <n v="108.255"/>
    <n v="108.3"/>
    <n v="108.215"/>
    <n v="108.265"/>
    <n v="34"/>
    <x v="0"/>
    <x v="0"/>
    <x v="0"/>
    <x v="0"/>
    <n v="552625"/>
  </r>
  <r>
    <d v="2004-12-01T00:00:00"/>
    <s v="Wed"/>
    <s v="Dec"/>
    <s v="4th QTR"/>
    <s v="2004"/>
    <n v="108.285"/>
    <n v="109.03"/>
    <n v="108.245"/>
    <n v="108.265"/>
    <n v="42"/>
    <x v="1"/>
    <x v="1"/>
    <x v="1"/>
    <x v="1"/>
    <n v="583808"/>
  </r>
  <r>
    <d v="2004-12-02T00:00:00"/>
    <s v="Thu"/>
    <s v="Dec"/>
    <s v="4th QTR"/>
    <s v="2004"/>
    <n v="108.28"/>
    <n v="108.29"/>
    <n v="108.17"/>
    <n v="108.235"/>
    <n v="49"/>
    <x v="1"/>
    <x v="1"/>
    <x v="1"/>
    <x v="1"/>
    <n v="552481"/>
  </r>
  <r>
    <d v="2004-12-03T00:00:00"/>
    <s v="Fri"/>
    <s v="Dec"/>
    <s v="4th QTR"/>
    <s v="2004"/>
    <n v="108.22"/>
    <n v="109.19"/>
    <n v="108.21"/>
    <n v="109.105"/>
    <n v="120"/>
    <x v="1"/>
    <x v="2"/>
    <x v="1"/>
    <x v="2"/>
    <n v="751943"/>
  </r>
  <r>
    <d v="2004-12-06T00:00:00"/>
    <s v="Mon"/>
    <s v="Dec"/>
    <s v="4th QTR"/>
    <s v="2004"/>
    <n v="109.125"/>
    <n v="109.17"/>
    <n v="109.09"/>
    <n v="109.145"/>
    <n v="32"/>
    <x v="1"/>
    <x v="1"/>
    <x v="1"/>
    <x v="1"/>
    <n v="274075"/>
  </r>
  <r>
    <d v="2004-12-07T00:00:00"/>
    <s v="Tue"/>
    <s v="Dec"/>
    <s v="4th QTR"/>
    <s v="2004"/>
    <n v="109.16"/>
    <n v="109.16500000000001"/>
    <n v="109.095"/>
    <n v="109.145"/>
    <n v="29"/>
    <x v="1"/>
    <x v="1"/>
    <x v="1"/>
    <x v="1"/>
    <n v="302566"/>
  </r>
  <r>
    <d v="2004-12-08T00:00:00"/>
    <s v="Wed"/>
    <s v="Dec"/>
    <s v="4th QTR"/>
    <s v="2004"/>
    <n v="109.155"/>
    <n v="109.30500000000001"/>
    <n v="109.11"/>
    <n v="109.27500000000001"/>
    <n v="79"/>
    <x v="1"/>
    <x v="1"/>
    <x v="1"/>
    <x v="1"/>
    <n v="551597"/>
  </r>
  <r>
    <d v="2004-12-09T00:00:00"/>
    <s v="Thu"/>
    <s v="Dec"/>
    <s v="4th QTR"/>
    <s v="2004"/>
    <n v="109.285"/>
    <n v="110.03"/>
    <n v="109.23"/>
    <n v="109.26"/>
    <n v="48"/>
    <x v="1"/>
    <x v="1"/>
    <x v="1"/>
    <x v="1"/>
    <n v="455225"/>
  </r>
  <r>
    <d v="2004-12-10T00:00:00"/>
    <s v="Fri"/>
    <s v="Dec"/>
    <s v="4th QTR"/>
    <s v="2004"/>
    <n v="109.255"/>
    <n v="110.01"/>
    <n v="109.255"/>
    <n v="109.265"/>
    <n v="31"/>
    <x v="1"/>
    <x v="2"/>
    <x v="1"/>
    <x v="2"/>
    <n v="348667"/>
  </r>
  <r>
    <d v="2004-12-13T00:00:00"/>
    <s v="Mon"/>
    <s v="Dec"/>
    <s v="4th QTR"/>
    <s v="2004"/>
    <n v="109.27"/>
    <n v="109.31"/>
    <n v="109.215"/>
    <n v="109.255"/>
    <n v="38"/>
    <x v="1"/>
    <x v="1"/>
    <x v="1"/>
    <x v="1"/>
    <n v="279165"/>
  </r>
  <r>
    <d v="2004-12-14T00:00:00"/>
    <s v="Tue"/>
    <s v="Dec"/>
    <s v="4th QTR"/>
    <s v="2004"/>
    <n v="109.255"/>
    <n v="109.315"/>
    <n v="109.205"/>
    <n v="109.29"/>
    <n v="44"/>
    <x v="1"/>
    <x v="3"/>
    <x v="2"/>
    <x v="3"/>
    <n v="282509"/>
  </r>
  <r>
    <d v="2004-12-15T00:00:00"/>
    <s v="Wed"/>
    <s v="Dec"/>
    <s v="4th QTR"/>
    <s v="2004"/>
    <n v="109.295"/>
    <n v="110.045"/>
    <n v="109.27500000000001"/>
    <n v="110.02"/>
    <n v="36"/>
    <x v="1"/>
    <x v="1"/>
    <x v="1"/>
    <x v="1"/>
    <n v="277962"/>
  </r>
  <r>
    <d v="2004-12-16T00:00:00"/>
    <s v="Thu"/>
    <s v="Dec"/>
    <s v="4th QTR"/>
    <s v="2004"/>
    <n v="110.02"/>
    <n v="110.045"/>
    <n v="109.19499999999999"/>
    <n v="109.21"/>
    <n v="69"/>
    <x v="1"/>
    <x v="3"/>
    <x v="2"/>
    <x v="3"/>
    <n v="335783"/>
  </r>
  <r>
    <d v="2004-12-17T00:00:00"/>
    <s v="Fri"/>
    <s v="Dec"/>
    <s v="4th QTR"/>
    <s v="2004"/>
    <n v="109.21"/>
    <n v="109.235"/>
    <n v="109.11"/>
    <n v="109.2"/>
    <n v="50"/>
    <x v="1"/>
    <x v="3"/>
    <x v="2"/>
    <x v="3"/>
    <n v="402411"/>
  </r>
  <r>
    <d v="2004-12-20T00:00:00"/>
    <s v="Mon"/>
    <s v="Dec"/>
    <s v="4th QTR"/>
    <s v="2004"/>
    <n v="109.19"/>
    <n v="109.24"/>
    <n v="109.18"/>
    <n v="109.19"/>
    <n v="24"/>
    <x v="1"/>
    <x v="2"/>
    <x v="1"/>
    <x v="2"/>
    <n v="147743"/>
  </r>
  <r>
    <d v="2004-12-21T00:00:00"/>
    <s v="Tue"/>
    <s v="Dec"/>
    <s v="4th QTR"/>
    <s v="2004"/>
    <n v="109.21"/>
    <n v="109.23"/>
    <n v="109.16500000000001"/>
    <n v="109.22"/>
    <n v="26"/>
    <x v="1"/>
    <x v="1"/>
    <x v="1"/>
    <x v="1"/>
    <n v="123197"/>
  </r>
  <r>
    <d v="2004-12-22T00:00:00"/>
    <s v="Wed"/>
    <s v="Dec"/>
    <s v="4th QTR"/>
    <s v="2004"/>
    <n v="109.22"/>
    <n v="109.235"/>
    <n v="109.175"/>
    <n v="109.215"/>
    <n v="25"/>
    <x v="1"/>
    <x v="3"/>
    <x v="2"/>
    <x v="3"/>
    <n v="170551"/>
  </r>
  <r>
    <d v="2004-12-23T00:00:00"/>
    <s v="Thu"/>
    <s v="Dec"/>
    <s v="4th QTR"/>
    <s v="2004"/>
    <n v="109.22499999999999"/>
    <n v="109.25"/>
    <n v="109.21"/>
    <n v="109.215"/>
    <n v="17"/>
    <x v="1"/>
    <x v="1"/>
    <x v="1"/>
    <x v="1"/>
    <n v="89494"/>
  </r>
  <r>
    <d v="2004-12-27T00:00:00"/>
    <s v="Mon"/>
    <s v="Dec"/>
    <s v="4th QTR"/>
    <s v="2004"/>
    <n v="109.23"/>
    <n v="109.23"/>
    <n v="109.095"/>
    <n v="109.12"/>
    <n v="55"/>
    <x v="1"/>
    <x v="1"/>
    <x v="1"/>
    <x v="1"/>
    <n v="125433"/>
  </r>
  <r>
    <d v="2004-12-28T00:00:00"/>
    <s v="Tue"/>
    <s v="Dec"/>
    <s v="4th QTR"/>
    <s v="2004"/>
    <n v="109.11"/>
    <n v="109.13500000000001"/>
    <n v="109.035"/>
    <n v="109.11499999999999"/>
    <n v="41"/>
    <x v="1"/>
    <x v="2"/>
    <x v="1"/>
    <x v="2"/>
    <n v="146510"/>
  </r>
  <r>
    <d v="2004-12-29T00:00:00"/>
    <s v="Wed"/>
    <s v="Dec"/>
    <s v="4th QTR"/>
    <s v="2004"/>
    <n v="109.11"/>
    <n v="109.12"/>
    <n v="109.045"/>
    <n v="109.06"/>
    <n v="31"/>
    <x v="1"/>
    <x v="2"/>
    <x v="1"/>
    <x v="2"/>
    <n v="97280"/>
  </r>
  <r>
    <d v="2004-12-30T00:00:00"/>
    <s v="Thu"/>
    <s v="Dec"/>
    <s v="4th QTR"/>
    <s v="2004"/>
    <n v="109.05500000000001"/>
    <n v="109.145"/>
    <n v="109.045"/>
    <n v="109.125"/>
    <n v="40"/>
    <x v="1"/>
    <x v="2"/>
    <x v="1"/>
    <x v="2"/>
    <n v="127337"/>
  </r>
  <r>
    <d v="2004-12-31T00:00:00"/>
    <s v="Fri"/>
    <s v="Dec"/>
    <s v="4th QTR"/>
    <s v="2004"/>
    <n v="109.125"/>
    <n v="109.18"/>
    <n v="109.11"/>
    <n v="109.17"/>
    <n v="29"/>
    <x v="1"/>
    <x v="3"/>
    <x v="2"/>
    <x v="3"/>
    <n v="63168"/>
  </r>
  <r>
    <d v="2005-01-03T00:00:00"/>
    <s v="Mon"/>
    <s v="Jan"/>
    <s v="1ST QTR"/>
    <s v="2005"/>
    <n v="109.175"/>
    <n v="109.175"/>
    <n v="109.08"/>
    <n v="109.14"/>
    <n v="38"/>
    <x v="1"/>
    <x v="1"/>
    <x v="1"/>
    <x v="1"/>
    <n v="238064"/>
  </r>
  <r>
    <d v="2005-01-04T00:00:00"/>
    <s v="Tue"/>
    <s v="Jan"/>
    <s v="1ST QTR"/>
    <s v="2005"/>
    <n v="109.13"/>
    <n v="109.16500000000001"/>
    <n v="108.29"/>
    <n v="109.02"/>
    <n v="78"/>
    <x v="1"/>
    <x v="2"/>
    <x v="1"/>
    <x v="2"/>
    <n v="427563"/>
  </r>
  <r>
    <d v="2005-01-05T00:00:00"/>
    <s v="Wed"/>
    <s v="Jan"/>
    <s v="1ST QTR"/>
    <s v="2005"/>
    <n v="109"/>
    <n v="109.045"/>
    <n v="108.29"/>
    <n v="109.01"/>
    <n v="30"/>
    <x v="1"/>
    <x v="2"/>
    <x v="1"/>
    <x v="2"/>
    <n v="322219"/>
  </r>
  <r>
    <d v="2005-01-06T00:00:00"/>
    <s v="Thu"/>
    <s v="Jan"/>
    <s v="1ST QTR"/>
    <s v="2005"/>
    <n v="108.315"/>
    <n v="109.05500000000001"/>
    <n v="108.30500000000001"/>
    <n v="109.035"/>
    <n v="28"/>
    <x v="1"/>
    <x v="2"/>
    <x v="1"/>
    <x v="2"/>
    <n v="294084"/>
  </r>
  <r>
    <d v="2005-01-07T00:00:00"/>
    <s v="Fri"/>
    <s v="Jan"/>
    <s v="1ST QTR"/>
    <s v="2005"/>
    <n v="109.04"/>
    <n v="110"/>
    <n v="108.18"/>
    <n v="108.315"/>
    <n v="183"/>
    <x v="1"/>
    <x v="1"/>
    <x v="1"/>
    <x v="1"/>
    <n v="515079"/>
  </r>
  <r>
    <d v="2005-01-10T00:00:00"/>
    <s v="Mon"/>
    <s v="Jan"/>
    <s v="1ST QTR"/>
    <s v="2005"/>
    <n v="109.01"/>
    <n v="109.01"/>
    <n v="108.27"/>
    <n v="108.30500000000001"/>
    <n v="25"/>
    <x v="1"/>
    <x v="1"/>
    <x v="1"/>
    <x v="1"/>
    <n v="228210"/>
  </r>
  <r>
    <d v="2005-01-11T00:00:00"/>
    <s v="Tue"/>
    <s v="Jan"/>
    <s v="1ST QTR"/>
    <s v="2005"/>
    <n v="108.30500000000001"/>
    <n v="109.015"/>
    <n v="108.26"/>
    <n v="109.005"/>
    <n v="30"/>
    <x v="1"/>
    <x v="3"/>
    <x v="2"/>
    <x v="3"/>
    <n v="287597"/>
  </r>
  <r>
    <d v="2005-01-12T00:00:00"/>
    <s v="Wed"/>
    <s v="Jan"/>
    <s v="1ST QTR"/>
    <s v="2005"/>
    <n v="109.005"/>
    <n v="109.04"/>
    <n v="108.30500000000001"/>
    <n v="109.02"/>
    <n v="22"/>
    <x v="1"/>
    <x v="3"/>
    <x v="2"/>
    <x v="3"/>
    <n v="346323"/>
  </r>
  <r>
    <d v="2005-01-13T00:00:00"/>
    <s v="Thu"/>
    <s v="Jan"/>
    <s v="1ST QTR"/>
    <s v="2005"/>
    <n v="109.02500000000001"/>
    <n v="109.11499999999999"/>
    <n v="109.005"/>
    <n v="109.08499999999999"/>
    <n v="44"/>
    <x v="1"/>
    <x v="1"/>
    <x v="1"/>
    <x v="1"/>
    <n v="366341"/>
  </r>
  <r>
    <d v="2005-01-14T00:00:00"/>
    <s v="Fri"/>
    <s v="Jan"/>
    <s v="1ST QTR"/>
    <s v="2005"/>
    <n v="109.105"/>
    <n v="109.12"/>
    <n v="109"/>
    <n v="109.02500000000001"/>
    <n v="49"/>
    <x v="1"/>
    <x v="1"/>
    <x v="1"/>
    <x v="1"/>
    <n v="322075"/>
  </r>
  <r>
    <d v="2005-01-18T00:00:00"/>
    <s v="Tue"/>
    <s v="Jan"/>
    <s v="1ST QTR"/>
    <s v="2005"/>
    <n v="109.02500000000001"/>
    <n v="109.03"/>
    <n v="108.29"/>
    <n v="109.02"/>
    <n v="24"/>
    <x v="1"/>
    <x v="3"/>
    <x v="2"/>
    <x v="3"/>
    <n v="278119"/>
  </r>
  <r>
    <d v="2005-01-19T00:00:00"/>
    <s v="Wed"/>
    <s v="Jan"/>
    <s v="1ST QTR"/>
    <s v="2005"/>
    <n v="109.02"/>
    <n v="109.05500000000001"/>
    <n v="108.3"/>
    <n v="109.02500000000001"/>
    <n v="31"/>
    <x v="1"/>
    <x v="3"/>
    <x v="2"/>
    <x v="3"/>
    <n v="419806"/>
  </r>
  <r>
    <d v="2005-01-20T00:00:00"/>
    <s v="Thu"/>
    <s v="Jan"/>
    <s v="1ST QTR"/>
    <s v="2005"/>
    <n v="109.04"/>
    <n v="109.1"/>
    <n v="109.01"/>
    <n v="109.09"/>
    <n v="36"/>
    <x v="1"/>
    <x v="1"/>
    <x v="1"/>
    <x v="1"/>
    <n v="393996"/>
  </r>
  <r>
    <d v="2005-01-21T00:00:00"/>
    <s v="Fri"/>
    <s v="Jan"/>
    <s v="1ST QTR"/>
    <s v="2005"/>
    <n v="109.08499999999999"/>
    <n v="109.18"/>
    <n v="109.08"/>
    <n v="109.16500000000001"/>
    <n v="41"/>
    <x v="1"/>
    <x v="2"/>
    <x v="1"/>
    <x v="2"/>
    <n v="358572"/>
  </r>
  <r>
    <d v="2005-01-24T00:00:00"/>
    <s v="Mon"/>
    <s v="Jan"/>
    <s v="1ST QTR"/>
    <s v="2005"/>
    <n v="109.16"/>
    <n v="109.18"/>
    <n v="109.11499999999999"/>
    <n v="109.15"/>
    <n v="27"/>
    <x v="1"/>
    <x v="2"/>
    <x v="1"/>
    <x v="2"/>
    <n v="247223"/>
  </r>
  <r>
    <d v="2005-01-25T00:00:00"/>
    <s v="Tue"/>
    <s v="Jan"/>
    <s v="1ST QTR"/>
    <s v="2005"/>
    <n v="109.15"/>
    <n v="109.15"/>
    <n v="109.045"/>
    <n v="109.08"/>
    <n v="43"/>
    <x v="1"/>
    <x v="3"/>
    <x v="2"/>
    <x v="3"/>
    <n v="421663"/>
  </r>
  <r>
    <d v="2005-01-26T00:00:00"/>
    <s v="Wed"/>
    <s v="Jan"/>
    <s v="1ST QTR"/>
    <s v="2005"/>
    <n v="109.075"/>
    <n v="109.1"/>
    <n v="109.04"/>
    <n v="109.05"/>
    <n v="24"/>
    <x v="1"/>
    <x v="2"/>
    <x v="1"/>
    <x v="2"/>
    <n v="286834"/>
  </r>
  <r>
    <d v="2005-01-27T00:00:00"/>
    <s v="Thu"/>
    <s v="Jan"/>
    <s v="1ST QTR"/>
    <s v="2005"/>
    <n v="109.04"/>
    <n v="109.045"/>
    <n v="108.285"/>
    <n v="109.02"/>
    <n v="33"/>
    <x v="1"/>
    <x v="0"/>
    <x v="0"/>
    <x v="2"/>
    <n v="319481"/>
  </r>
  <r>
    <d v="2005-01-28T00:00:00"/>
    <s v="Fri"/>
    <s v="Jan"/>
    <s v="1ST QTR"/>
    <s v="2005"/>
    <n v="109"/>
    <n v="109.125"/>
    <n v="109"/>
    <n v="109.105"/>
    <n v="50"/>
    <x v="1"/>
    <x v="2"/>
    <x v="1"/>
    <x v="2"/>
    <n v="389376"/>
  </r>
  <r>
    <d v="2005-01-31T00:00:00"/>
    <s v="Mon"/>
    <s v="Jan"/>
    <s v="1ST QTR"/>
    <s v="2005"/>
    <n v="109.08"/>
    <n v="109.09"/>
    <n v="109.03"/>
    <n v="109.08"/>
    <n v="25"/>
    <x v="1"/>
    <x v="0"/>
    <x v="0"/>
    <x v="2"/>
    <n v="302427"/>
  </r>
  <r>
    <d v="2005-02-01T00:00:00"/>
    <s v="Tue"/>
    <s v="Feb"/>
    <s v="1ST QTR"/>
    <s v="2005"/>
    <n v="109.08"/>
    <n v="109.12"/>
    <n v="109.05"/>
    <n v="109.08499999999999"/>
    <n v="29"/>
    <x v="1"/>
    <x v="3"/>
    <x v="2"/>
    <x v="3"/>
    <n v="365400"/>
  </r>
  <r>
    <d v="2005-02-02T00:00:00"/>
    <s v="Wed"/>
    <s v="Feb"/>
    <s v="1ST QTR"/>
    <s v="2005"/>
    <n v="109.075"/>
    <n v="109.11"/>
    <n v="109.045"/>
    <n v="109.06"/>
    <n v="26"/>
    <x v="1"/>
    <x v="2"/>
    <x v="1"/>
    <x v="2"/>
    <n v="282787"/>
  </r>
  <r>
    <d v="2005-02-03T00:00:00"/>
    <s v="Thu"/>
    <s v="Feb"/>
    <s v="1ST QTR"/>
    <s v="2005"/>
    <n v="109.045"/>
    <n v="109.045"/>
    <n v="108.3"/>
    <n v="109.01"/>
    <n v="27"/>
    <x v="1"/>
    <x v="0"/>
    <x v="0"/>
    <x v="2"/>
    <n v="354073"/>
  </r>
  <r>
    <d v="2005-02-04T00:00:00"/>
    <s v="Fri"/>
    <s v="Feb"/>
    <s v="1ST QTR"/>
    <s v="2005"/>
    <n v="109.005"/>
    <n v="109.18"/>
    <n v="109"/>
    <n v="109.13500000000001"/>
    <n v="73"/>
    <x v="1"/>
    <x v="2"/>
    <x v="1"/>
    <x v="2"/>
    <n v="589399"/>
  </r>
  <r>
    <d v="2005-02-07T00:00:00"/>
    <s v="Mon"/>
    <s v="Feb"/>
    <s v="1ST QTR"/>
    <s v="2005"/>
    <n v="109.12"/>
    <n v="109.155"/>
    <n v="109.095"/>
    <n v="109.14"/>
    <n v="25"/>
    <x v="1"/>
    <x v="2"/>
    <x v="1"/>
    <x v="2"/>
    <n v="205043"/>
  </r>
  <r>
    <d v="2005-02-08T00:00:00"/>
    <s v="Tue"/>
    <s v="Feb"/>
    <s v="1ST QTR"/>
    <s v="2005"/>
    <n v="109.13"/>
    <n v="109.155"/>
    <n v="109.075"/>
    <n v="109.125"/>
    <n v="32"/>
    <x v="1"/>
    <x v="2"/>
    <x v="1"/>
    <x v="2"/>
    <n v="432254"/>
  </r>
  <r>
    <d v="2005-02-09T00:00:00"/>
    <s v="Wed"/>
    <s v="Feb"/>
    <s v="1ST QTR"/>
    <s v="2005"/>
    <n v="109.14"/>
    <n v="109.285"/>
    <n v="109.105"/>
    <n v="109.27500000000001"/>
    <n v="72"/>
    <x v="1"/>
    <x v="1"/>
    <x v="1"/>
    <x v="1"/>
    <n v="598625"/>
  </r>
  <r>
    <d v="2005-02-10T00:00:00"/>
    <s v="Thu"/>
    <s v="Feb"/>
    <s v="1ST QTR"/>
    <s v="2005"/>
    <n v="109.265"/>
    <n v="109.28"/>
    <n v="109.16500000000001"/>
    <n v="109.185"/>
    <n v="46"/>
    <x v="1"/>
    <x v="2"/>
    <x v="1"/>
    <x v="2"/>
    <n v="422825"/>
  </r>
  <r>
    <d v="2005-02-11T00:00:00"/>
    <s v="Fri"/>
    <s v="Feb"/>
    <s v="1ST QTR"/>
    <s v="2005"/>
    <n v="109.16500000000001"/>
    <n v="109.21"/>
    <n v="109.095"/>
    <n v="109.11499999999999"/>
    <n v="46"/>
    <x v="1"/>
    <x v="2"/>
    <x v="1"/>
    <x v="2"/>
    <n v="377604"/>
  </r>
  <r>
    <d v="2005-02-14T00:00:00"/>
    <s v="Mon"/>
    <s v="Feb"/>
    <s v="1ST QTR"/>
    <s v="2005"/>
    <n v="109.11499999999999"/>
    <n v="109.13"/>
    <n v="109.075"/>
    <n v="109.12"/>
    <n v="22"/>
    <x v="1"/>
    <x v="3"/>
    <x v="2"/>
    <x v="3"/>
    <n v="287681"/>
  </r>
  <r>
    <d v="2005-02-15T00:00:00"/>
    <s v="Tue"/>
    <s v="Feb"/>
    <s v="1ST QTR"/>
    <s v="2005"/>
    <n v="109.12"/>
    <n v="109.145"/>
    <n v="109.09"/>
    <n v="109.105"/>
    <n v="22"/>
    <x v="1"/>
    <x v="3"/>
    <x v="2"/>
    <x v="3"/>
    <n v="294442"/>
  </r>
  <r>
    <d v="2005-02-16T00:00:00"/>
    <s v="Wed"/>
    <s v="Feb"/>
    <s v="1ST QTR"/>
    <s v="2005"/>
    <n v="109.1"/>
    <n v="109.16"/>
    <n v="108.295"/>
    <n v="108.315"/>
    <n v="73"/>
    <x v="1"/>
    <x v="2"/>
    <x v="1"/>
    <x v="2"/>
    <n v="597161"/>
  </r>
  <r>
    <d v="2005-02-17T00:00:00"/>
    <s v="Thu"/>
    <s v="Feb"/>
    <s v="1ST QTR"/>
    <s v="2005"/>
    <n v="108.315"/>
    <n v="109.015"/>
    <n v="108.27500000000001"/>
    <n v="109"/>
    <n v="24"/>
    <x v="1"/>
    <x v="3"/>
    <x v="2"/>
    <x v="3"/>
    <n v="367977"/>
  </r>
  <r>
    <d v="2005-02-18T00:00:00"/>
    <s v="Fri"/>
    <s v="Feb"/>
    <s v="1ST QTR"/>
    <s v="2005"/>
    <n v="109"/>
    <n v="109.02"/>
    <n v="108.21"/>
    <n v="108.23"/>
    <n v="52"/>
    <x v="1"/>
    <x v="3"/>
    <x v="2"/>
    <x v="3"/>
    <n v="419652"/>
  </r>
  <r>
    <d v="2005-02-22T00:00:00"/>
    <s v="Tue"/>
    <s v="Feb"/>
    <s v="1ST QTR"/>
    <s v="2005"/>
    <n v="108.215"/>
    <n v="108.245"/>
    <n v="108.19499999999999"/>
    <n v="108.21"/>
    <n v="21"/>
    <x v="1"/>
    <x v="2"/>
    <x v="1"/>
    <x v="2"/>
    <n v="380109"/>
  </r>
  <r>
    <d v="2005-02-23T00:00:00"/>
    <s v="Wed"/>
    <s v="Feb"/>
    <s v="1ST QTR"/>
    <s v="2005"/>
    <n v="108.21"/>
    <n v="108.29"/>
    <n v="108.15"/>
    <n v="108.21"/>
    <n v="57"/>
    <x v="1"/>
    <x v="3"/>
    <x v="2"/>
    <x v="3"/>
    <n v="551011"/>
  </r>
  <r>
    <d v="2005-02-24T00:00:00"/>
    <s v="Thu"/>
    <s v="Feb"/>
    <s v="1ST QTR"/>
    <s v="2005"/>
    <n v="108.22499999999999"/>
    <n v="108.255"/>
    <n v="108.145"/>
    <n v="108.16500000000001"/>
    <n v="44"/>
    <x v="1"/>
    <x v="1"/>
    <x v="1"/>
    <x v="1"/>
    <n v="493114"/>
  </r>
  <r>
    <d v="2005-02-25T00:00:00"/>
    <s v="Fri"/>
    <s v="Feb"/>
    <s v="1ST QTR"/>
    <s v="2005"/>
    <n v="108.15"/>
    <n v="108.185"/>
    <n v="108.12"/>
    <n v="108.16"/>
    <n v="26"/>
    <x v="1"/>
    <x v="2"/>
    <x v="1"/>
    <x v="2"/>
    <n v="549521"/>
  </r>
  <r>
    <d v="2005-02-28T00:00:00"/>
    <s v="Mon"/>
    <s v="Feb"/>
    <s v="1ST QTR"/>
    <s v="2005"/>
    <n v="108"/>
    <n v="108.015"/>
    <n v="107.14"/>
    <n v="107.185"/>
    <n v="78"/>
    <x v="0"/>
    <x v="0"/>
    <x v="0"/>
    <x v="2"/>
    <n v="699895"/>
  </r>
  <r>
    <d v="2005-03-01T00:00:00"/>
    <s v="Tue"/>
    <s v="Mar"/>
    <s v="1ST QTR"/>
    <s v="2005"/>
    <n v="107.16"/>
    <n v="107.21"/>
    <n v="107.15"/>
    <n v="107.18"/>
    <n v="24"/>
    <x v="1"/>
    <x v="2"/>
    <x v="1"/>
    <x v="2"/>
    <n v="506813"/>
  </r>
  <r>
    <d v="2005-03-02T00:00:00"/>
    <s v="Wed"/>
    <s v="Mar"/>
    <s v="1ST QTR"/>
    <s v="2005"/>
    <n v="107.19"/>
    <n v="107.22"/>
    <n v="107.145"/>
    <n v="107.2"/>
    <n v="31"/>
    <x v="1"/>
    <x v="1"/>
    <x v="1"/>
    <x v="1"/>
    <n v="406098"/>
  </r>
  <r>
    <d v="2005-03-03T00:00:00"/>
    <s v="Thu"/>
    <s v="Mar"/>
    <s v="1ST QTR"/>
    <s v="2005"/>
    <n v="107.205"/>
    <n v="107.24"/>
    <n v="107.17"/>
    <n v="107.185"/>
    <n v="28"/>
    <x v="1"/>
    <x v="1"/>
    <x v="1"/>
    <x v="1"/>
    <n v="344207"/>
  </r>
  <r>
    <d v="2005-03-04T00:00:00"/>
    <s v="Fri"/>
    <s v="Mar"/>
    <s v="1ST QTR"/>
    <s v="2005"/>
    <n v="107.19"/>
    <n v="107.28"/>
    <n v="107.1"/>
    <n v="107.265"/>
    <n v="73"/>
    <x v="1"/>
    <x v="1"/>
    <x v="1"/>
    <x v="1"/>
    <n v="542948"/>
  </r>
  <r>
    <d v="2005-03-07T00:00:00"/>
    <s v="Mon"/>
    <s v="Mar"/>
    <s v="1ST QTR"/>
    <s v="2005"/>
    <n v="107.26"/>
    <n v="107.3"/>
    <n v="107.23"/>
    <n v="107.245"/>
    <n v="28"/>
    <x v="1"/>
    <x v="2"/>
    <x v="1"/>
    <x v="2"/>
    <n v="185186"/>
  </r>
  <r>
    <d v="2005-03-08T00:00:00"/>
    <s v="Tue"/>
    <s v="Mar"/>
    <s v="1ST QTR"/>
    <s v="2005"/>
    <n v="107.235"/>
    <n v="107.25"/>
    <n v="107.11499999999999"/>
    <n v="107.155"/>
    <n v="55"/>
    <x v="1"/>
    <x v="2"/>
    <x v="1"/>
    <x v="2"/>
    <n v="526401"/>
  </r>
  <r>
    <d v="2005-03-09T00:00:00"/>
    <s v="Wed"/>
    <s v="Mar"/>
    <s v="1ST QTR"/>
    <s v="2005"/>
    <n v="107.14"/>
    <n v="107.16"/>
    <n v="107.005"/>
    <n v="107.02"/>
    <n v="63"/>
    <x v="1"/>
    <x v="2"/>
    <x v="1"/>
    <x v="2"/>
    <n v="639543"/>
  </r>
  <r>
    <d v="2005-03-10T00:00:00"/>
    <s v="Thu"/>
    <s v="Mar"/>
    <s v="1ST QTR"/>
    <s v="2005"/>
    <n v="107.005"/>
    <n v="107.075"/>
    <n v="106.26"/>
    <n v="107.06"/>
    <n v="54"/>
    <x v="1"/>
    <x v="2"/>
    <x v="1"/>
    <x v="2"/>
    <n v="674756"/>
  </r>
  <r>
    <d v="2005-03-11T00:00:00"/>
    <s v="Fri"/>
    <s v="Mar"/>
    <s v="1ST QTR"/>
    <s v="2005"/>
    <n v="107.035"/>
    <n v="107.05500000000001"/>
    <n v="106.245"/>
    <n v="106.265"/>
    <n v="52"/>
    <x v="1"/>
    <x v="0"/>
    <x v="0"/>
    <x v="2"/>
    <n v="454327"/>
  </r>
  <r>
    <d v="2005-03-14T00:00:00"/>
    <s v="Mon"/>
    <s v="Mar"/>
    <s v="1ST QTR"/>
    <s v="2005"/>
    <n v="106.26"/>
    <n v="106.3"/>
    <n v="106.19"/>
    <n v="106.28"/>
    <n v="44"/>
    <x v="1"/>
    <x v="2"/>
    <x v="1"/>
    <x v="2"/>
    <n v="350808"/>
  </r>
  <r>
    <d v="2005-03-15T00:00:00"/>
    <s v="Tue"/>
    <s v="Mar"/>
    <s v="1ST QTR"/>
    <s v="2005"/>
    <n v="106.29"/>
    <n v="107.03"/>
    <n v="106.235"/>
    <n v="106.255"/>
    <n v="47"/>
    <x v="1"/>
    <x v="1"/>
    <x v="1"/>
    <x v="1"/>
    <n v="433126"/>
  </r>
  <r>
    <d v="2005-03-16T00:00:00"/>
    <s v="Wed"/>
    <s v="Mar"/>
    <s v="1ST QTR"/>
    <s v="2005"/>
    <n v="106.245"/>
    <n v="107.08499999999999"/>
    <n v="106.22"/>
    <n v="106.30500000000001"/>
    <n v="74"/>
    <x v="1"/>
    <x v="2"/>
    <x v="1"/>
    <x v="2"/>
    <n v="631514"/>
  </r>
  <r>
    <d v="2005-03-17T00:00:00"/>
    <s v="Thu"/>
    <s v="Mar"/>
    <s v="1ST QTR"/>
    <s v="2005"/>
    <n v="106.315"/>
    <n v="107.11499999999999"/>
    <n v="106.315"/>
    <n v="107.06"/>
    <n v="48"/>
    <x v="1"/>
    <x v="0"/>
    <x v="0"/>
    <x v="1"/>
    <n v="539717"/>
  </r>
  <r>
    <d v="2005-03-18T00:00:00"/>
    <s v="Fri"/>
    <s v="Mar"/>
    <s v="1ST QTR"/>
    <s v="2005"/>
    <n v="107.065"/>
    <n v="107.075"/>
    <n v="107.01"/>
    <n v="107.02"/>
    <n v="26"/>
    <x v="1"/>
    <x v="1"/>
    <x v="1"/>
    <x v="1"/>
    <n v="242590"/>
  </r>
  <r>
    <d v="2005-03-21T00:00:00"/>
    <s v="Mon"/>
    <s v="Mar"/>
    <s v="1ST QTR"/>
    <s v="2005"/>
    <n v="107.02"/>
    <n v="107.03"/>
    <n v="106.295"/>
    <n v="107.02"/>
    <n v="22"/>
    <x v="1"/>
    <x v="3"/>
    <x v="2"/>
    <x v="3"/>
    <n v="195009"/>
  </r>
  <r>
    <d v="2005-03-22T00:00:00"/>
    <s v="Tue"/>
    <s v="Mar"/>
    <s v="1ST QTR"/>
    <s v="2005"/>
    <n v="107.02"/>
    <n v="107.105"/>
    <n v="106.145"/>
    <n v="106.155"/>
    <n v="113"/>
    <x v="1"/>
    <x v="3"/>
    <x v="2"/>
    <x v="3"/>
    <n v="592378"/>
  </r>
  <r>
    <d v="2005-03-23T00:00:00"/>
    <s v="Wed"/>
    <s v="Mar"/>
    <s v="1ST QTR"/>
    <s v="2005"/>
    <n v="106.16500000000001"/>
    <n v="106.2"/>
    <n v="106.04"/>
    <n v="106.185"/>
    <n v="64"/>
    <x v="1"/>
    <x v="1"/>
    <x v="1"/>
    <x v="1"/>
    <n v="580868"/>
  </r>
  <r>
    <d v="2005-03-24T00:00:00"/>
    <s v="Thu"/>
    <s v="Mar"/>
    <s v="1ST QTR"/>
    <s v="2005"/>
    <n v="106.18"/>
    <n v="106.22"/>
    <n v="106.16"/>
    <n v="106.17"/>
    <n v="25"/>
    <x v="1"/>
    <x v="2"/>
    <x v="1"/>
    <x v="2"/>
    <n v="262565"/>
  </r>
  <r>
    <d v="2005-03-28T00:00:00"/>
    <s v="Mon"/>
    <s v="Mar"/>
    <s v="1ST QTR"/>
    <s v="2005"/>
    <n v="106.175"/>
    <n v="106.175"/>
    <n v="106.11"/>
    <n v="106.11"/>
    <n v="26"/>
    <x v="1"/>
    <x v="1"/>
    <x v="1"/>
    <x v="1"/>
    <n v="164478"/>
  </r>
  <r>
    <d v="2005-03-29T00:00:00"/>
    <s v="Tue"/>
    <s v="Mar"/>
    <s v="1ST QTR"/>
    <s v="2005"/>
    <n v="106.11499999999999"/>
    <n v="106.2"/>
    <n v="106.105"/>
    <n v="106.19499999999999"/>
    <n v="38"/>
    <x v="1"/>
    <x v="1"/>
    <x v="1"/>
    <x v="1"/>
    <n v="267000"/>
  </r>
  <r>
    <d v="2005-03-30T00:00:00"/>
    <s v="Wed"/>
    <s v="Mar"/>
    <s v="1ST QTR"/>
    <s v="2005"/>
    <n v="106.19499999999999"/>
    <n v="106.24"/>
    <n v="106.16500000000001"/>
    <n v="106.24"/>
    <n v="30"/>
    <x v="1"/>
    <x v="3"/>
    <x v="2"/>
    <x v="3"/>
    <n v="320577"/>
  </r>
  <r>
    <d v="2005-03-31T00:00:00"/>
    <s v="Thu"/>
    <s v="Mar"/>
    <s v="1ST QTR"/>
    <s v="2005"/>
    <n v="106.235"/>
    <n v="107.04"/>
    <n v="106.22"/>
    <n v="107.03"/>
    <n v="57"/>
    <x v="1"/>
    <x v="2"/>
    <x v="1"/>
    <x v="2"/>
    <n v="467730"/>
  </r>
  <r>
    <d v="2005-04-01T00:00:00"/>
    <s v="Fri"/>
    <s v="Apr"/>
    <s v="2nd QTR"/>
    <s v="2005"/>
    <n v="107.03"/>
    <n v="107.2"/>
    <n v="106.265"/>
    <n v="107.1"/>
    <n v="103"/>
    <x v="1"/>
    <x v="3"/>
    <x v="2"/>
    <x v="3"/>
    <n v="733125"/>
  </r>
  <r>
    <d v="2005-04-04T00:00:00"/>
    <s v="Mon"/>
    <s v="Apr"/>
    <s v="2nd QTR"/>
    <s v="2005"/>
    <n v="107.075"/>
    <n v="107.15"/>
    <n v="107.035"/>
    <n v="107.105"/>
    <n v="47"/>
    <x v="1"/>
    <x v="2"/>
    <x v="1"/>
    <x v="2"/>
    <n v="281089"/>
  </r>
  <r>
    <d v="2005-04-05T00:00:00"/>
    <s v="Tue"/>
    <s v="Apr"/>
    <s v="2nd QTR"/>
    <s v="2005"/>
    <n v="107.1"/>
    <n v="107.125"/>
    <n v="107.06"/>
    <n v="107.08499999999999"/>
    <n v="26"/>
    <x v="1"/>
    <x v="2"/>
    <x v="1"/>
    <x v="2"/>
    <n v="281149"/>
  </r>
  <r>
    <d v="2005-04-06T00:00:00"/>
    <s v="Wed"/>
    <s v="Apr"/>
    <s v="2nd QTR"/>
    <s v="2005"/>
    <n v="107.09"/>
    <n v="107.17"/>
    <n v="107.08499999999999"/>
    <n v="107.16500000000001"/>
    <n v="35"/>
    <x v="1"/>
    <x v="1"/>
    <x v="1"/>
    <x v="1"/>
    <n v="312186"/>
  </r>
  <r>
    <d v="2005-04-07T00:00:00"/>
    <s v="Thu"/>
    <s v="Apr"/>
    <s v="2nd QTR"/>
    <s v="2005"/>
    <n v="107.16"/>
    <n v="107.21"/>
    <n v="107.08"/>
    <n v="107.08499999999999"/>
    <n v="52"/>
    <x v="1"/>
    <x v="2"/>
    <x v="1"/>
    <x v="2"/>
    <n v="551474"/>
  </r>
  <r>
    <d v="2005-04-08T00:00:00"/>
    <s v="Fri"/>
    <s v="Apr"/>
    <s v="2nd QTR"/>
    <s v="2005"/>
    <n v="107.09"/>
    <n v="107.095"/>
    <n v="107.02"/>
    <n v="107.08499999999999"/>
    <n v="31"/>
    <x v="1"/>
    <x v="1"/>
    <x v="1"/>
    <x v="1"/>
    <n v="339281"/>
  </r>
  <r>
    <d v="2005-04-11T00:00:00"/>
    <s v="Mon"/>
    <s v="Apr"/>
    <s v="2nd QTR"/>
    <s v="2005"/>
    <n v="107.08"/>
    <n v="107.13"/>
    <n v="107.04"/>
    <n v="107.125"/>
    <n v="36"/>
    <x v="1"/>
    <x v="2"/>
    <x v="1"/>
    <x v="2"/>
    <n v="260673"/>
  </r>
  <r>
    <d v="2005-04-12T00:00:00"/>
    <s v="Tue"/>
    <s v="Apr"/>
    <s v="2nd QTR"/>
    <s v="2005"/>
    <n v="107.125"/>
    <n v="107.25"/>
    <n v="107.07"/>
    <n v="107.23"/>
    <n v="73"/>
    <x v="1"/>
    <x v="3"/>
    <x v="2"/>
    <x v="3"/>
    <n v="613629"/>
  </r>
  <r>
    <d v="2005-04-13T00:00:00"/>
    <s v="Wed"/>
    <s v="Apr"/>
    <s v="2nd QTR"/>
    <s v="2005"/>
    <n v="107.23"/>
    <n v="107.30500000000001"/>
    <n v="107.19499999999999"/>
    <n v="107.27"/>
    <n v="45"/>
    <x v="1"/>
    <x v="3"/>
    <x v="2"/>
    <x v="3"/>
    <n v="527144"/>
  </r>
  <r>
    <d v="2005-04-14T00:00:00"/>
    <s v="Thu"/>
    <s v="Apr"/>
    <s v="2nd QTR"/>
    <s v="2005"/>
    <n v="107.27"/>
    <n v="108.07"/>
    <n v="107.255"/>
    <n v="108.06"/>
    <n v="54"/>
    <x v="1"/>
    <x v="3"/>
    <x v="2"/>
    <x v="3"/>
    <n v="553238"/>
  </r>
  <r>
    <d v="2005-04-15T00:00:00"/>
    <s v="Fri"/>
    <s v="Apr"/>
    <s v="2nd QTR"/>
    <s v="2005"/>
    <n v="108.065"/>
    <n v="108.18"/>
    <n v="108.03"/>
    <n v="108.17"/>
    <n v="61"/>
    <x v="1"/>
    <x v="1"/>
    <x v="1"/>
    <x v="1"/>
    <n v="651469"/>
  </r>
  <r>
    <d v="2005-04-18T00:00:00"/>
    <s v="Mon"/>
    <s v="Apr"/>
    <s v="2nd QTR"/>
    <s v="2005"/>
    <n v="108.16"/>
    <n v="108.25"/>
    <n v="108.095"/>
    <n v="108.1"/>
    <n v="63"/>
    <x v="1"/>
    <x v="2"/>
    <x v="1"/>
    <x v="2"/>
    <n v="506296"/>
  </r>
  <r>
    <d v="2005-04-19T00:00:00"/>
    <s v="Tue"/>
    <s v="Apr"/>
    <s v="2nd QTR"/>
    <s v="2005"/>
    <n v="108.095"/>
    <n v="108.24"/>
    <n v="108.05"/>
    <n v="108.19499999999999"/>
    <n v="76"/>
    <x v="1"/>
    <x v="2"/>
    <x v="1"/>
    <x v="2"/>
    <n v="649697"/>
  </r>
  <r>
    <d v="2005-04-20T00:00:00"/>
    <s v="Wed"/>
    <s v="Apr"/>
    <s v="2nd QTR"/>
    <s v="2005"/>
    <n v="108.185"/>
    <n v="108.245"/>
    <n v="108.045"/>
    <n v="108.24"/>
    <n v="81"/>
    <x v="1"/>
    <x v="2"/>
    <x v="1"/>
    <x v="2"/>
    <n v="672893"/>
  </r>
  <r>
    <d v="2005-04-21T00:00:00"/>
    <s v="Thu"/>
    <s v="Apr"/>
    <s v="2nd QTR"/>
    <s v="2005"/>
    <n v="108.25"/>
    <n v="108.25"/>
    <n v="108.02"/>
    <n v="108.05"/>
    <n v="93"/>
    <x v="0"/>
    <x v="4"/>
    <x v="1"/>
    <x v="1"/>
    <n v="679938"/>
  </r>
  <r>
    <d v="2005-04-22T00:00:00"/>
    <s v="Fri"/>
    <s v="Apr"/>
    <s v="2nd QTR"/>
    <s v="2005"/>
    <n v="108.05500000000001"/>
    <n v="108.13500000000001"/>
    <n v="108.05500000000001"/>
    <n v="108.11499999999999"/>
    <n v="32"/>
    <x v="1"/>
    <x v="0"/>
    <x v="0"/>
    <x v="1"/>
    <n v="272220"/>
  </r>
  <r>
    <d v="2005-04-25T00:00:00"/>
    <s v="Mon"/>
    <s v="Apr"/>
    <s v="2nd QTR"/>
    <s v="2005"/>
    <n v="108.1"/>
    <n v="108.13500000000001"/>
    <n v="108.06"/>
    <n v="108.08499999999999"/>
    <n v="31"/>
    <x v="1"/>
    <x v="2"/>
    <x v="1"/>
    <x v="2"/>
    <n v="248650"/>
  </r>
  <r>
    <d v="2005-04-26T00:00:00"/>
    <s v="Tue"/>
    <s v="Apr"/>
    <s v="2nd QTR"/>
    <s v="2005"/>
    <n v="108.08"/>
    <n v="108.125"/>
    <n v="108.02"/>
    <n v="108.07"/>
    <n v="43"/>
    <x v="1"/>
    <x v="2"/>
    <x v="1"/>
    <x v="2"/>
    <n v="847616"/>
  </r>
  <r>
    <d v="2005-04-27T00:00:00"/>
    <s v="Wed"/>
    <s v="Apr"/>
    <s v="2nd QTR"/>
    <s v="2005"/>
    <n v="108.065"/>
    <n v="108.17"/>
    <n v="108.02500000000001"/>
    <n v="108.125"/>
    <n v="58"/>
    <x v="1"/>
    <x v="2"/>
    <x v="1"/>
    <x v="2"/>
    <n v="480672"/>
  </r>
  <r>
    <d v="2005-04-28T00:00:00"/>
    <s v="Thu"/>
    <s v="Apr"/>
    <s v="2nd QTR"/>
    <s v="2005"/>
    <n v="108.125"/>
    <n v="108.27500000000001"/>
    <n v="108.11499999999999"/>
    <n v="108.26"/>
    <n v="65"/>
    <x v="1"/>
    <x v="3"/>
    <x v="2"/>
    <x v="3"/>
    <n v="422669"/>
  </r>
  <r>
    <d v="2005-04-29T00:00:00"/>
    <s v="Fri"/>
    <s v="Apr"/>
    <s v="2nd QTR"/>
    <s v="2005"/>
    <n v="108.255"/>
    <n v="108.265"/>
    <n v="108.13"/>
    <n v="108.145"/>
    <n v="55"/>
    <x v="1"/>
    <x v="2"/>
    <x v="1"/>
    <x v="2"/>
    <n v="514543"/>
  </r>
  <r>
    <d v="2005-05-02T00:00:00"/>
    <s v="Mon"/>
    <s v="May"/>
    <s v="2nd QTR"/>
    <s v="2005"/>
    <n v="108.13500000000001"/>
    <n v="108.2"/>
    <n v="108.12"/>
    <n v="108.175"/>
    <n v="32"/>
    <x v="1"/>
    <x v="2"/>
    <x v="1"/>
    <x v="2"/>
    <n v="274028"/>
  </r>
  <r>
    <d v="2005-05-03T00:00:00"/>
    <s v="Tue"/>
    <s v="May"/>
    <s v="2nd QTR"/>
    <s v="2005"/>
    <n v="108.17"/>
    <n v="108.22499999999999"/>
    <n v="108.105"/>
    <n v="108.18"/>
    <n v="48"/>
    <x v="1"/>
    <x v="2"/>
    <x v="1"/>
    <x v="2"/>
    <n v="364663"/>
  </r>
  <r>
    <d v="2005-05-04T00:00:00"/>
    <s v="Wed"/>
    <s v="May"/>
    <s v="2nd QTR"/>
    <s v="2005"/>
    <n v="108.185"/>
    <n v="108.21"/>
    <n v="108.11"/>
    <n v="108.19499999999999"/>
    <n v="40"/>
    <x v="1"/>
    <x v="1"/>
    <x v="1"/>
    <x v="1"/>
    <n v="540464"/>
  </r>
  <r>
    <d v="2005-05-05T00:00:00"/>
    <s v="Thu"/>
    <s v="May"/>
    <s v="2nd QTR"/>
    <s v="2005"/>
    <n v="108.2"/>
    <n v="109.015"/>
    <n v="108.175"/>
    <n v="108.295"/>
    <n v="65"/>
    <x v="1"/>
    <x v="1"/>
    <x v="1"/>
    <x v="1"/>
    <n v="596002"/>
  </r>
  <r>
    <d v="2005-05-06T00:00:00"/>
    <s v="Fri"/>
    <s v="May"/>
    <s v="2nd QTR"/>
    <s v="2005"/>
    <n v="108.285"/>
    <n v="108.3"/>
    <n v="108.05"/>
    <n v="108.07"/>
    <n v="100"/>
    <x v="1"/>
    <x v="2"/>
    <x v="1"/>
    <x v="2"/>
    <n v="754153"/>
  </r>
  <r>
    <d v="2005-05-09T00:00:00"/>
    <s v="Mon"/>
    <s v="May"/>
    <s v="2nd QTR"/>
    <s v="2005"/>
    <n v="108.065"/>
    <n v="108.065"/>
    <n v="108.005"/>
    <n v="108.02"/>
    <n v="25"/>
    <x v="1"/>
    <x v="0"/>
    <x v="0"/>
    <x v="2"/>
    <n v="266345"/>
  </r>
  <r>
    <d v="2005-05-10T00:00:00"/>
    <s v="Tue"/>
    <s v="May"/>
    <s v="2nd QTR"/>
    <s v="2005"/>
    <n v="108.02500000000001"/>
    <n v="108.15"/>
    <n v="108.015"/>
    <n v="108.15"/>
    <n v="55"/>
    <x v="1"/>
    <x v="1"/>
    <x v="1"/>
    <x v="1"/>
    <n v="338327"/>
  </r>
  <r>
    <d v="2005-05-11T00:00:00"/>
    <s v="Wed"/>
    <s v="May"/>
    <s v="2nd QTR"/>
    <s v="2005"/>
    <n v="108.145"/>
    <n v="108.235"/>
    <n v="108.08499999999999"/>
    <n v="108.15"/>
    <n v="61"/>
    <x v="1"/>
    <x v="2"/>
    <x v="1"/>
    <x v="2"/>
    <n v="591848"/>
  </r>
  <r>
    <d v="2005-05-12T00:00:00"/>
    <s v="Thu"/>
    <s v="May"/>
    <s v="2nd QTR"/>
    <s v="2005"/>
    <n v="108.145"/>
    <n v="108.215"/>
    <n v="108.07"/>
    <n v="108.205"/>
    <n v="59"/>
    <x v="1"/>
    <x v="2"/>
    <x v="1"/>
    <x v="2"/>
    <n v="549539"/>
  </r>
  <r>
    <d v="2005-05-13T00:00:00"/>
    <s v="Fri"/>
    <s v="May"/>
    <s v="2nd QTR"/>
    <s v="2005"/>
    <n v="108.205"/>
    <n v="108.285"/>
    <n v="108.16"/>
    <n v="108.26"/>
    <n v="50"/>
    <x v="1"/>
    <x v="3"/>
    <x v="2"/>
    <x v="3"/>
    <n v="456246"/>
  </r>
  <r>
    <d v="2005-05-16T00:00:00"/>
    <s v="Mon"/>
    <s v="May"/>
    <s v="2nd QTR"/>
    <s v="2005"/>
    <n v="108.265"/>
    <n v="108.3"/>
    <n v="108.22"/>
    <n v="108.25"/>
    <n v="32"/>
    <x v="1"/>
    <x v="1"/>
    <x v="1"/>
    <x v="1"/>
    <n v="289162"/>
  </r>
  <r>
    <d v="2005-05-17T00:00:00"/>
    <s v="Tue"/>
    <s v="May"/>
    <s v="2nd QTR"/>
    <s v="2005"/>
    <n v="108.24"/>
    <n v="108.31"/>
    <n v="108.19499999999999"/>
    <n v="108.27"/>
    <n v="47"/>
    <x v="1"/>
    <x v="2"/>
    <x v="1"/>
    <x v="2"/>
    <n v="420679"/>
  </r>
  <r>
    <d v="2005-05-18T00:00:00"/>
    <s v="Wed"/>
    <s v="May"/>
    <s v="2nd QTR"/>
    <s v="2005"/>
    <n v="108.265"/>
    <n v="109.12"/>
    <n v="108.25"/>
    <n v="108.295"/>
    <n v="77"/>
    <x v="1"/>
    <x v="2"/>
    <x v="1"/>
    <x v="2"/>
    <n v="478563"/>
  </r>
  <r>
    <d v="2005-05-19T00:00:00"/>
    <s v="Thu"/>
    <s v="May"/>
    <s v="2nd QTR"/>
    <s v="2005"/>
    <n v="108.295"/>
    <n v="108.31"/>
    <n v="108.21"/>
    <n v="108.22"/>
    <n v="41"/>
    <x v="1"/>
    <x v="3"/>
    <x v="2"/>
    <x v="3"/>
    <n v="388711"/>
  </r>
  <r>
    <d v="2005-05-20T00:00:00"/>
    <s v="Fri"/>
    <s v="May"/>
    <s v="2nd QTR"/>
    <s v="2005"/>
    <n v="108.22"/>
    <n v="108.24"/>
    <n v="108.185"/>
    <n v="108.19499999999999"/>
    <n v="22"/>
    <x v="1"/>
    <x v="3"/>
    <x v="2"/>
    <x v="3"/>
    <n v="239320"/>
  </r>
  <r>
    <d v="2005-05-23T00:00:00"/>
    <s v="Mon"/>
    <s v="May"/>
    <s v="2nd QTR"/>
    <s v="2005"/>
    <n v="108.185"/>
    <n v="108.315"/>
    <n v="108.16"/>
    <n v="108.285"/>
    <n v="63"/>
    <x v="1"/>
    <x v="2"/>
    <x v="1"/>
    <x v="2"/>
    <n v="385461"/>
  </r>
  <r>
    <d v="2005-05-24T00:00:00"/>
    <s v="Tue"/>
    <s v="May"/>
    <s v="2nd QTR"/>
    <s v="2005"/>
    <n v="108.27500000000001"/>
    <n v="109.035"/>
    <n v="108.265"/>
    <n v="109.02"/>
    <n v="36"/>
    <x v="1"/>
    <x v="2"/>
    <x v="1"/>
    <x v="2"/>
    <n v="576987"/>
  </r>
  <r>
    <d v="2005-05-25T00:00:00"/>
    <s v="Wed"/>
    <s v="May"/>
    <s v="2nd QTR"/>
    <s v="2005"/>
    <n v="109.02"/>
    <n v="109.07"/>
    <n v="108.265"/>
    <n v="108.27"/>
    <n v="50"/>
    <x v="1"/>
    <x v="3"/>
    <x v="2"/>
    <x v="3"/>
    <n v="665571"/>
  </r>
  <r>
    <d v="2005-05-26T00:00:00"/>
    <s v="Thu"/>
    <s v="May"/>
    <s v="2nd QTR"/>
    <s v="2005"/>
    <n v="108.27"/>
    <n v="109.005"/>
    <n v="108.23"/>
    <n v="108.27"/>
    <n v="37"/>
    <x v="1"/>
    <x v="3"/>
    <x v="2"/>
    <x v="3"/>
    <n v="630980"/>
  </r>
  <r>
    <d v="2005-05-27T00:00:00"/>
    <s v="Fri"/>
    <s v="May"/>
    <s v="2nd QTR"/>
    <s v="2005"/>
    <n v="108.27500000000001"/>
    <n v="108.29"/>
    <n v="108.24"/>
    <n v="108.265"/>
    <n v="21"/>
    <x v="1"/>
    <x v="1"/>
    <x v="1"/>
    <x v="1"/>
    <n v="291929"/>
  </r>
  <r>
    <d v="2005-05-31T00:00:00"/>
    <s v="Tue"/>
    <s v="May"/>
    <s v="2nd QTR"/>
    <s v="2005"/>
    <n v="108.16500000000001"/>
    <n v="108.285"/>
    <n v="108.16500000000001"/>
    <n v="108.28"/>
    <n v="48"/>
    <x v="0"/>
    <x v="5"/>
    <x v="1"/>
    <x v="2"/>
    <n v="397785"/>
  </r>
  <r>
    <d v="2005-06-01T00:00:00"/>
    <s v="Wed"/>
    <s v="Jun"/>
    <s v="2nd QTR"/>
    <s v="2005"/>
    <n v="108.27500000000001"/>
    <n v="109.16500000000001"/>
    <n v="108.25"/>
    <n v="109.125"/>
    <n v="95"/>
    <x v="1"/>
    <x v="2"/>
    <x v="1"/>
    <x v="2"/>
    <n v="687664"/>
  </r>
  <r>
    <d v="2005-06-02T00:00:00"/>
    <s v="Thu"/>
    <s v="Jun"/>
    <s v="2nd QTR"/>
    <s v="2005"/>
    <n v="109.12"/>
    <n v="109.125"/>
    <n v="109.06"/>
    <n v="109.09"/>
    <n v="26"/>
    <x v="1"/>
    <x v="2"/>
    <x v="1"/>
    <x v="2"/>
    <n v="363378"/>
  </r>
  <r>
    <d v="2005-06-03T00:00:00"/>
    <s v="Fri"/>
    <s v="Jun"/>
    <s v="2nd QTR"/>
    <s v="2005"/>
    <n v="109.09"/>
    <n v="109.245"/>
    <n v="108.29"/>
    <n v="108.3"/>
    <n v="110"/>
    <x v="1"/>
    <x v="3"/>
    <x v="2"/>
    <x v="3"/>
    <n v="768704"/>
  </r>
  <r>
    <d v="2005-06-06T00:00:00"/>
    <s v="Mon"/>
    <s v="Jun"/>
    <s v="2nd QTR"/>
    <s v="2005"/>
    <n v="108.295"/>
    <n v="109.02500000000001"/>
    <n v="108.26"/>
    <n v="108.315"/>
    <n v="34"/>
    <x v="1"/>
    <x v="2"/>
    <x v="1"/>
    <x v="2"/>
    <n v="232579"/>
  </r>
  <r>
    <d v="2005-06-07T00:00:00"/>
    <s v="Tue"/>
    <s v="Jun"/>
    <s v="2nd QTR"/>
    <s v="2005"/>
    <n v="108.315"/>
    <n v="109.075"/>
    <n v="108.29"/>
    <n v="109.05"/>
    <n v="42"/>
    <x v="1"/>
    <x v="3"/>
    <x v="2"/>
    <x v="3"/>
    <n v="371153"/>
  </r>
  <r>
    <d v="2005-06-08T00:00:00"/>
    <s v="Wed"/>
    <s v="Jun"/>
    <s v="2nd QTR"/>
    <s v="2005"/>
    <n v="109.045"/>
    <n v="109.06"/>
    <n v="108.3"/>
    <n v="108.315"/>
    <n v="33"/>
    <x v="1"/>
    <x v="2"/>
    <x v="1"/>
    <x v="2"/>
    <n v="239632"/>
  </r>
  <r>
    <d v="2005-06-09T00:00:00"/>
    <s v="Thu"/>
    <s v="Jun"/>
    <s v="2nd QTR"/>
    <s v="2005"/>
    <n v="108.31"/>
    <n v="108.315"/>
    <n v="108.19"/>
    <n v="108.285"/>
    <n v="50"/>
    <x v="1"/>
    <x v="2"/>
    <x v="1"/>
    <x v="2"/>
    <n v="414087"/>
  </r>
  <r>
    <d v="2005-06-10T00:00:00"/>
    <s v="Fri"/>
    <s v="Jun"/>
    <s v="2nd QTR"/>
    <s v="2005"/>
    <n v="108.28"/>
    <n v="108.285"/>
    <n v="108.13500000000001"/>
    <n v="108.145"/>
    <n v="60"/>
    <x v="1"/>
    <x v="2"/>
    <x v="1"/>
    <x v="2"/>
    <n v="290267"/>
  </r>
  <r>
    <d v="2005-06-13T00:00:00"/>
    <s v="Mon"/>
    <s v="Jun"/>
    <s v="2nd QTR"/>
    <s v="2005"/>
    <n v="108.14"/>
    <n v="108.17"/>
    <n v="108.08"/>
    <n v="108.095"/>
    <n v="37"/>
    <x v="1"/>
    <x v="2"/>
    <x v="1"/>
    <x v="2"/>
    <n v="281373"/>
  </r>
  <r>
    <d v="2005-06-14T00:00:00"/>
    <s v="Tue"/>
    <s v="Jun"/>
    <s v="2nd QTR"/>
    <s v="2005"/>
    <n v="108.1"/>
    <n v="108.16500000000001"/>
    <n v="108.06"/>
    <n v="108.095"/>
    <n v="43"/>
    <x v="1"/>
    <x v="1"/>
    <x v="1"/>
    <x v="1"/>
    <n v="380175"/>
  </r>
  <r>
    <d v="2005-06-15T00:00:00"/>
    <s v="Wed"/>
    <s v="Jun"/>
    <s v="2nd QTR"/>
    <s v="2005"/>
    <n v="108.095"/>
    <n v="108.16"/>
    <n v="108.04"/>
    <n v="108.08"/>
    <n v="48"/>
    <x v="1"/>
    <x v="3"/>
    <x v="2"/>
    <x v="3"/>
    <n v="442676"/>
  </r>
  <r>
    <d v="2005-06-16T00:00:00"/>
    <s v="Thu"/>
    <s v="Jun"/>
    <s v="2nd QTR"/>
    <s v="2005"/>
    <n v="108.08"/>
    <n v="108.14"/>
    <n v="108.02500000000001"/>
    <n v="108.125"/>
    <n v="46"/>
    <x v="1"/>
    <x v="3"/>
    <x v="2"/>
    <x v="3"/>
    <n v="336040"/>
  </r>
  <r>
    <d v="2005-06-17T00:00:00"/>
    <s v="Fri"/>
    <s v="Jun"/>
    <s v="2nd QTR"/>
    <s v="2005"/>
    <n v="108.12"/>
    <n v="108.14"/>
    <n v="108.075"/>
    <n v="108.105"/>
    <n v="26"/>
    <x v="1"/>
    <x v="2"/>
    <x v="1"/>
    <x v="2"/>
    <n v="228290"/>
  </r>
  <r>
    <d v="2005-06-20T00:00:00"/>
    <s v="Mon"/>
    <s v="Jun"/>
    <s v="2nd QTR"/>
    <s v="2005"/>
    <n v="108.1"/>
    <n v="108.125"/>
    <n v="108.02"/>
    <n v="108.065"/>
    <n v="43"/>
    <x v="1"/>
    <x v="2"/>
    <x v="1"/>
    <x v="2"/>
    <n v="225855"/>
  </r>
  <r>
    <d v="2005-06-21T00:00:00"/>
    <s v="Tue"/>
    <s v="Jun"/>
    <s v="2nd QTR"/>
    <s v="2005"/>
    <n v="108.06"/>
    <n v="108.16"/>
    <n v="108.03"/>
    <n v="108.14"/>
    <n v="52"/>
    <x v="1"/>
    <x v="2"/>
    <x v="1"/>
    <x v="2"/>
    <n v="306240"/>
  </r>
  <r>
    <d v="2005-06-22T00:00:00"/>
    <s v="Wed"/>
    <s v="Jun"/>
    <s v="2nd QTR"/>
    <s v="2005"/>
    <n v="108.145"/>
    <n v="108.30500000000001"/>
    <n v="108.13"/>
    <n v="108.29"/>
    <n v="71"/>
    <x v="1"/>
    <x v="1"/>
    <x v="1"/>
    <x v="1"/>
    <n v="1032594"/>
  </r>
  <r>
    <d v="2005-06-23T00:00:00"/>
    <s v="Thu"/>
    <s v="Jun"/>
    <s v="2nd QTR"/>
    <s v="2005"/>
    <n v="108.285"/>
    <n v="108.29"/>
    <n v="108.22499999999999"/>
    <n v="108.27"/>
    <n v="27"/>
    <x v="1"/>
    <x v="2"/>
    <x v="1"/>
    <x v="2"/>
    <n v="319930"/>
  </r>
  <r>
    <d v="2005-06-24T00:00:00"/>
    <s v="Fri"/>
    <s v="Jun"/>
    <s v="2nd QTR"/>
    <s v="2005"/>
    <n v="108.28"/>
    <n v="109.03"/>
    <n v="108.27"/>
    <n v="109.015"/>
    <n v="33"/>
    <x v="1"/>
    <x v="1"/>
    <x v="1"/>
    <x v="1"/>
    <n v="308187"/>
  </r>
  <r>
    <d v="2005-06-27T00:00:00"/>
    <s v="Mon"/>
    <s v="Jun"/>
    <s v="2nd QTR"/>
    <s v="2005"/>
    <n v="109.02"/>
    <n v="109.05500000000001"/>
    <n v="109.005"/>
    <n v="109.045"/>
    <n v="21"/>
    <x v="1"/>
    <x v="1"/>
    <x v="1"/>
    <x v="1"/>
    <n v="214198"/>
  </r>
  <r>
    <d v="2005-06-28T00:00:00"/>
    <s v="Tue"/>
    <s v="Jun"/>
    <s v="2nd QTR"/>
    <s v="2005"/>
    <n v="109.04"/>
    <n v="109.04"/>
    <n v="108.25"/>
    <n v="108.26"/>
    <n v="45"/>
    <x v="1"/>
    <x v="0"/>
    <x v="0"/>
    <x v="2"/>
    <n v="306593"/>
  </r>
  <r>
    <d v="2005-06-29T00:00:00"/>
    <s v="Wed"/>
    <s v="Jun"/>
    <s v="2nd QTR"/>
    <s v="2005"/>
    <n v="108.26"/>
    <n v="108.315"/>
    <n v="108.21"/>
    <n v="108.255"/>
    <n v="43"/>
    <x v="1"/>
    <x v="3"/>
    <x v="2"/>
    <x v="3"/>
    <n v="606549"/>
  </r>
  <r>
    <d v="2005-06-30T00:00:00"/>
    <s v="Thu"/>
    <s v="Jun"/>
    <s v="2nd QTR"/>
    <s v="2005"/>
    <n v="108.25"/>
    <n v="109.005"/>
    <n v="108.21"/>
    <n v="108.315"/>
    <n v="46"/>
    <x v="1"/>
    <x v="2"/>
    <x v="1"/>
    <x v="2"/>
    <n v="430236"/>
  </r>
  <r>
    <d v="2005-07-01T00:00:00"/>
    <s v="Fri"/>
    <s v="Jul"/>
    <s v="3rd QTR"/>
    <s v="2005"/>
    <n v="108.315"/>
    <n v="108.315"/>
    <n v="108.11499999999999"/>
    <n v="108.13"/>
    <n v="81"/>
    <x v="1"/>
    <x v="3"/>
    <x v="2"/>
    <x v="3"/>
    <n v="383986"/>
  </r>
  <r>
    <d v="2005-07-05T00:00:00"/>
    <s v="Tue"/>
    <s v="Jul"/>
    <s v="3rd QTR"/>
    <s v="2005"/>
    <n v="108.11"/>
    <n v="108.12"/>
    <n v="108.035"/>
    <n v="108.045"/>
    <n v="35"/>
    <x v="0"/>
    <x v="0"/>
    <x v="0"/>
    <x v="2"/>
    <n v="306223"/>
  </r>
  <r>
    <d v="2005-07-06T00:00:00"/>
    <s v="Wed"/>
    <s v="Jul"/>
    <s v="3rd QTR"/>
    <s v="2005"/>
    <n v="108.045"/>
    <n v="108.095"/>
    <n v="108.045"/>
    <n v="108.08499999999999"/>
    <n v="20"/>
    <x v="1"/>
    <x v="3"/>
    <x v="2"/>
    <x v="3"/>
    <n v="265465"/>
  </r>
  <r>
    <d v="2005-07-07T00:00:00"/>
    <s v="Thu"/>
    <s v="Jul"/>
    <s v="3rd QTR"/>
    <s v="2005"/>
    <n v="108.09"/>
    <n v="109.16"/>
    <n v="108.075"/>
    <n v="108.12"/>
    <n v="161"/>
    <x v="1"/>
    <x v="1"/>
    <x v="1"/>
    <x v="1"/>
    <n v="606328"/>
  </r>
  <r>
    <d v="2005-07-08T00:00:00"/>
    <s v="Fri"/>
    <s v="Jul"/>
    <s v="3rd QTR"/>
    <s v="2005"/>
    <n v="108.11499999999999"/>
    <n v="108.2"/>
    <n v="108.03"/>
    <n v="108.07"/>
    <n v="69"/>
    <x v="1"/>
    <x v="2"/>
    <x v="1"/>
    <x v="2"/>
    <n v="376318"/>
  </r>
  <r>
    <d v="2005-07-11T00:00:00"/>
    <s v="Mon"/>
    <s v="Jul"/>
    <s v="3rd QTR"/>
    <s v="2005"/>
    <n v="108.06"/>
    <n v="108.08"/>
    <n v="107.29"/>
    <n v="108.045"/>
    <n v="43"/>
    <x v="1"/>
    <x v="2"/>
    <x v="1"/>
    <x v="2"/>
    <n v="310250"/>
  </r>
  <r>
    <d v="2005-07-12T00:00:00"/>
    <s v="Tue"/>
    <s v="Jul"/>
    <s v="3rd QTR"/>
    <s v="2005"/>
    <n v="108.045"/>
    <n v="108.08"/>
    <n v="107.3"/>
    <n v="107.3"/>
    <n v="40"/>
    <x v="1"/>
    <x v="3"/>
    <x v="2"/>
    <x v="3"/>
    <n v="300617"/>
  </r>
  <r>
    <d v="2005-07-13T00:00:00"/>
    <s v="Wed"/>
    <s v="Jul"/>
    <s v="3rd QTR"/>
    <s v="2005"/>
    <n v="107.30500000000001"/>
    <n v="107.315"/>
    <n v="107.255"/>
    <n v="107.29"/>
    <n v="25"/>
    <x v="1"/>
    <x v="1"/>
    <x v="1"/>
    <x v="1"/>
    <n v="311227"/>
  </r>
  <r>
    <d v="2005-07-14T00:00:00"/>
    <s v="Thu"/>
    <s v="Jul"/>
    <s v="3rd QTR"/>
    <s v="2005"/>
    <n v="107.29"/>
    <n v="108.02500000000001"/>
    <n v="107.24"/>
    <n v="107.265"/>
    <n v="43"/>
    <x v="1"/>
    <x v="3"/>
    <x v="2"/>
    <x v="3"/>
    <n v="350508"/>
  </r>
  <r>
    <d v="2005-07-15T00:00:00"/>
    <s v="Fri"/>
    <s v="Jul"/>
    <s v="3rd QTR"/>
    <s v="2005"/>
    <n v="107.265"/>
    <n v="107.31"/>
    <n v="107.22499999999999"/>
    <n v="107.27500000000001"/>
    <n v="35"/>
    <x v="1"/>
    <x v="3"/>
    <x v="2"/>
    <x v="3"/>
    <n v="244680"/>
  </r>
  <r>
    <d v="2005-07-18T00:00:00"/>
    <s v="Mon"/>
    <s v="Jul"/>
    <s v="3rd QTR"/>
    <s v="2005"/>
    <n v="107.265"/>
    <n v="107.28"/>
    <n v="107.19499999999999"/>
    <n v="107.2"/>
    <n v="35"/>
    <x v="1"/>
    <x v="2"/>
    <x v="1"/>
    <x v="2"/>
    <n v="198971"/>
  </r>
  <r>
    <d v="2005-07-19T00:00:00"/>
    <s v="Tue"/>
    <s v="Jul"/>
    <s v="3rd QTR"/>
    <s v="2005"/>
    <n v="107.205"/>
    <n v="107.27500000000001"/>
    <n v="107.16500000000001"/>
    <n v="107.26"/>
    <n v="44"/>
    <x v="1"/>
    <x v="1"/>
    <x v="1"/>
    <x v="1"/>
    <n v="362213"/>
  </r>
  <r>
    <d v="2005-07-20T00:00:00"/>
    <s v="Wed"/>
    <s v="Jul"/>
    <s v="3rd QTR"/>
    <s v="2005"/>
    <n v="107.25"/>
    <n v="107.28"/>
    <n v="107.15"/>
    <n v="107.265"/>
    <n v="52"/>
    <x v="1"/>
    <x v="2"/>
    <x v="1"/>
    <x v="2"/>
    <n v="523921"/>
  </r>
  <r>
    <d v="2005-07-21T00:00:00"/>
    <s v="Thu"/>
    <s v="Jul"/>
    <s v="3rd QTR"/>
    <s v="2005"/>
    <n v="107.25"/>
    <n v="107.28"/>
    <n v="107.105"/>
    <n v="107.11499999999999"/>
    <n v="70"/>
    <x v="1"/>
    <x v="2"/>
    <x v="1"/>
    <x v="2"/>
    <n v="713737"/>
  </r>
  <r>
    <d v="2005-07-22T00:00:00"/>
    <s v="Fri"/>
    <s v="Jul"/>
    <s v="3rd QTR"/>
    <s v="2005"/>
    <n v="107.12"/>
    <n v="107.21"/>
    <n v="107.105"/>
    <n v="107.19"/>
    <n v="42"/>
    <x v="1"/>
    <x v="1"/>
    <x v="1"/>
    <x v="1"/>
    <n v="278149"/>
  </r>
  <r>
    <d v="2005-07-25T00:00:00"/>
    <s v="Mon"/>
    <s v="Jul"/>
    <s v="3rd QTR"/>
    <s v="2005"/>
    <n v="107.18"/>
    <n v="107.205"/>
    <n v="107.13500000000001"/>
    <n v="107.145"/>
    <n v="28"/>
    <x v="1"/>
    <x v="2"/>
    <x v="1"/>
    <x v="2"/>
    <n v="224769"/>
  </r>
  <r>
    <d v="2005-07-26T00:00:00"/>
    <s v="Tue"/>
    <s v="Jul"/>
    <s v="3rd QTR"/>
    <s v="2005"/>
    <n v="107.145"/>
    <n v="107.175"/>
    <n v="107.13500000000001"/>
    <n v="107.16500000000001"/>
    <n v="16"/>
    <x v="1"/>
    <x v="3"/>
    <x v="2"/>
    <x v="3"/>
    <n v="201145"/>
  </r>
  <r>
    <d v="2005-07-27T00:00:00"/>
    <s v="Wed"/>
    <s v="Jul"/>
    <s v="3rd QTR"/>
    <s v="2005"/>
    <n v="107.16500000000001"/>
    <n v="107.175"/>
    <n v="107.095"/>
    <n v="107.11"/>
    <n v="32"/>
    <x v="1"/>
    <x v="3"/>
    <x v="2"/>
    <x v="3"/>
    <n v="371883"/>
  </r>
  <r>
    <d v="2005-07-28T00:00:00"/>
    <s v="Thu"/>
    <s v="Jul"/>
    <s v="3rd QTR"/>
    <s v="2005"/>
    <n v="107.11"/>
    <n v="107.19"/>
    <n v="107.08499999999999"/>
    <n v="107.18"/>
    <n v="43"/>
    <x v="1"/>
    <x v="3"/>
    <x v="2"/>
    <x v="3"/>
    <n v="311571"/>
  </r>
  <r>
    <d v="2005-07-29T00:00:00"/>
    <s v="Fri"/>
    <s v="Jul"/>
    <s v="3rd QTR"/>
    <s v="2005"/>
    <n v="107.185"/>
    <n v="107.19"/>
    <n v="107.04"/>
    <n v="107.065"/>
    <n v="60"/>
    <x v="1"/>
    <x v="1"/>
    <x v="1"/>
    <x v="1"/>
    <n v="422671"/>
  </r>
  <r>
    <d v="2005-08-01T00:00:00"/>
    <s v="Mon"/>
    <s v="Aug"/>
    <s v="3rd QTR"/>
    <s v="2005"/>
    <n v="107.06"/>
    <n v="107.075"/>
    <n v="106.31"/>
    <n v="107.035"/>
    <n v="34"/>
    <x v="1"/>
    <x v="2"/>
    <x v="1"/>
    <x v="2"/>
    <n v="346818"/>
  </r>
  <r>
    <d v="2005-08-02T00:00:00"/>
    <s v="Tue"/>
    <s v="Aug"/>
    <s v="3rd QTR"/>
    <s v="2005"/>
    <n v="107.035"/>
    <n v="107.07"/>
    <n v="107"/>
    <n v="107.02500000000001"/>
    <n v="28"/>
    <x v="1"/>
    <x v="3"/>
    <x v="2"/>
    <x v="3"/>
    <n v="283546"/>
  </r>
  <r>
    <d v="2005-08-03T00:00:00"/>
    <s v="Wed"/>
    <s v="Aug"/>
    <s v="3rd QTR"/>
    <s v="2005"/>
    <n v="107.02500000000001"/>
    <n v="107.095"/>
    <n v="107.02"/>
    <n v="107.08"/>
    <n v="31"/>
    <x v="1"/>
    <x v="3"/>
    <x v="2"/>
    <x v="3"/>
    <n v="292181"/>
  </r>
  <r>
    <d v="2005-08-04T00:00:00"/>
    <s v="Thu"/>
    <s v="Aug"/>
    <s v="3rd QTR"/>
    <s v="2005"/>
    <n v="107.08"/>
    <n v="107.105"/>
    <n v="107.045"/>
    <n v="107.05500000000001"/>
    <n v="25"/>
    <x v="1"/>
    <x v="3"/>
    <x v="2"/>
    <x v="3"/>
    <n v="203102"/>
  </r>
  <r>
    <d v="2005-08-05T00:00:00"/>
    <s v="Fri"/>
    <s v="Aug"/>
    <s v="3rd QTR"/>
    <s v="2005"/>
    <n v="107.05500000000001"/>
    <n v="107.08499999999999"/>
    <n v="106.25"/>
    <n v="106.26"/>
    <n v="62"/>
    <x v="1"/>
    <x v="3"/>
    <x v="2"/>
    <x v="3"/>
    <n v="547561"/>
  </r>
  <r>
    <d v="2005-08-08T00:00:00"/>
    <s v="Mon"/>
    <s v="Aug"/>
    <s v="3rd QTR"/>
    <s v="2005"/>
    <n v="106.26"/>
    <n v="106.28"/>
    <n v="106.19499999999999"/>
    <n v="106.215"/>
    <n v="35"/>
    <x v="1"/>
    <x v="3"/>
    <x v="2"/>
    <x v="3"/>
    <n v="246219"/>
  </r>
  <r>
    <d v="2005-08-09T00:00:00"/>
    <s v="Tue"/>
    <s v="Aug"/>
    <s v="3rd QTR"/>
    <s v="2005"/>
    <n v="106.205"/>
    <n v="106.28"/>
    <n v="106.19"/>
    <n v="106.265"/>
    <n v="37"/>
    <x v="1"/>
    <x v="2"/>
    <x v="1"/>
    <x v="2"/>
    <n v="332421"/>
  </r>
  <r>
    <d v="2005-08-10T00:00:00"/>
    <s v="Wed"/>
    <s v="Aug"/>
    <s v="3rd QTR"/>
    <s v="2005"/>
    <n v="106.27500000000001"/>
    <n v="107.005"/>
    <n v="106.24"/>
    <n v="106.27"/>
    <n v="34"/>
    <x v="1"/>
    <x v="1"/>
    <x v="1"/>
    <x v="1"/>
    <n v="336075"/>
  </r>
  <r>
    <d v="2005-08-11T00:00:00"/>
    <s v="Thu"/>
    <s v="Aug"/>
    <s v="3rd QTR"/>
    <s v="2005"/>
    <n v="106.27"/>
    <n v="107.06"/>
    <n v="106.24"/>
    <n v="107.04"/>
    <n v="57"/>
    <x v="1"/>
    <x v="3"/>
    <x v="2"/>
    <x v="3"/>
    <n v="409628"/>
  </r>
  <r>
    <d v="2005-08-12T00:00:00"/>
    <s v="Fri"/>
    <s v="Aug"/>
    <s v="3rd QTR"/>
    <s v="2005"/>
    <n v="107.06"/>
    <n v="107.15"/>
    <n v="107.035"/>
    <n v="107.145"/>
    <n v="47"/>
    <x v="1"/>
    <x v="1"/>
    <x v="1"/>
    <x v="1"/>
    <n v="336317"/>
  </r>
  <r>
    <d v="2005-08-15T00:00:00"/>
    <s v="Mon"/>
    <s v="Aug"/>
    <s v="3rd QTR"/>
    <s v="2005"/>
    <n v="107.14"/>
    <n v="107.145"/>
    <n v="107.065"/>
    <n v="107.095"/>
    <n v="32"/>
    <x v="1"/>
    <x v="2"/>
    <x v="1"/>
    <x v="2"/>
    <n v="231857"/>
  </r>
  <r>
    <d v="2005-08-16T00:00:00"/>
    <s v="Tue"/>
    <s v="Aug"/>
    <s v="3rd QTR"/>
    <s v="2005"/>
    <n v="107.07"/>
    <n v="107.2"/>
    <n v="107.065"/>
    <n v="107.17"/>
    <n v="55"/>
    <x v="1"/>
    <x v="2"/>
    <x v="1"/>
    <x v="2"/>
    <n v="526889"/>
  </r>
  <r>
    <d v="2005-08-17T00:00:00"/>
    <s v="Wed"/>
    <s v="Aug"/>
    <s v="3rd QTR"/>
    <s v="2005"/>
    <n v="107.19"/>
    <n v="107.19499999999999"/>
    <n v="107.095"/>
    <n v="107.11"/>
    <n v="40"/>
    <x v="1"/>
    <x v="1"/>
    <x v="1"/>
    <x v="1"/>
    <n v="375166"/>
  </r>
  <r>
    <d v="2005-08-18T00:00:00"/>
    <s v="Thu"/>
    <s v="Aug"/>
    <s v="3rd QTR"/>
    <s v="2005"/>
    <n v="107.105"/>
    <n v="107.215"/>
    <n v="107.105"/>
    <n v="107.19499999999999"/>
    <n v="44"/>
    <x v="1"/>
    <x v="2"/>
    <x v="1"/>
    <x v="2"/>
    <n v="362361"/>
  </r>
  <r>
    <d v="2005-08-19T00:00:00"/>
    <s v="Fri"/>
    <s v="Aug"/>
    <s v="3rd QTR"/>
    <s v="2005"/>
    <n v="107.205"/>
    <n v="107.205"/>
    <n v="107.13"/>
    <n v="107.19"/>
    <n v="31"/>
    <x v="1"/>
    <x v="1"/>
    <x v="1"/>
    <x v="1"/>
    <n v="227153"/>
  </r>
  <r>
    <d v="2005-08-22T00:00:00"/>
    <s v="Mon"/>
    <s v="Aug"/>
    <s v="3rd QTR"/>
    <s v="2005"/>
    <n v="107.19"/>
    <n v="107.21"/>
    <n v="107.12"/>
    <n v="107.19"/>
    <n v="36"/>
    <x v="1"/>
    <x v="3"/>
    <x v="2"/>
    <x v="3"/>
    <n v="348703"/>
  </r>
  <r>
    <d v="2005-08-23T00:00:00"/>
    <s v="Tue"/>
    <s v="Aug"/>
    <s v="3rd QTR"/>
    <s v="2005"/>
    <n v="107.18"/>
    <n v="107.255"/>
    <n v="107.155"/>
    <n v="107.23"/>
    <n v="40"/>
    <x v="1"/>
    <x v="2"/>
    <x v="1"/>
    <x v="2"/>
    <n v="378420"/>
  </r>
  <r>
    <d v="2005-08-24T00:00:00"/>
    <s v="Wed"/>
    <s v="Aug"/>
    <s v="3rd QTR"/>
    <s v="2005"/>
    <n v="107.24"/>
    <n v="107.29"/>
    <n v="107.205"/>
    <n v="107.23"/>
    <n v="35"/>
    <x v="1"/>
    <x v="1"/>
    <x v="1"/>
    <x v="1"/>
    <n v="447299"/>
  </r>
  <r>
    <d v="2005-08-25T00:00:00"/>
    <s v="Thu"/>
    <s v="Aug"/>
    <s v="3rd QTR"/>
    <s v="2005"/>
    <n v="107.235"/>
    <n v="107.26"/>
    <n v="107.205"/>
    <n v="107.24"/>
    <n v="23"/>
    <x v="1"/>
    <x v="1"/>
    <x v="1"/>
    <x v="1"/>
    <n v="412829"/>
  </r>
  <r>
    <d v="2005-08-26T00:00:00"/>
    <s v="Fri"/>
    <s v="Aug"/>
    <s v="3rd QTR"/>
    <s v="2005"/>
    <n v="107.24"/>
    <n v="107.26"/>
    <n v="107.16"/>
    <n v="107.17"/>
    <n v="41"/>
    <x v="1"/>
    <x v="3"/>
    <x v="2"/>
    <x v="3"/>
    <n v="465875"/>
  </r>
  <r>
    <d v="2005-08-29T00:00:00"/>
    <s v="Mon"/>
    <s v="Aug"/>
    <s v="3rd QTR"/>
    <s v="2005"/>
    <n v="107.245"/>
    <n v="107.27500000000001"/>
    <n v="107.175"/>
    <n v="107.185"/>
    <n v="41"/>
    <x v="1"/>
    <x v="0"/>
    <x v="0"/>
    <x v="1"/>
    <n v="427382"/>
  </r>
  <r>
    <d v="2005-08-30T00:00:00"/>
    <s v="Tue"/>
    <s v="Aug"/>
    <s v="3rd QTR"/>
    <s v="2005"/>
    <n v="107.19"/>
    <n v="108.035"/>
    <n v="107.16500000000001"/>
    <n v="108.03"/>
    <n v="75"/>
    <x v="1"/>
    <x v="1"/>
    <x v="1"/>
    <x v="1"/>
    <n v="676644"/>
  </r>
  <r>
    <d v="2005-08-31T00:00:00"/>
    <s v="Wed"/>
    <s v="Aug"/>
    <s v="3rd QTR"/>
    <s v="2005"/>
    <n v="107.27500000000001"/>
    <n v="108.16"/>
    <n v="107.25"/>
    <n v="108.12"/>
    <n v="92"/>
    <x v="1"/>
    <x v="2"/>
    <x v="1"/>
    <x v="2"/>
    <n v="814332"/>
  </r>
  <r>
    <d v="2005-09-01T00:00:00"/>
    <s v="Thu"/>
    <s v="Sep"/>
    <s v="3rd QTR"/>
    <s v="2005"/>
    <n v="108.13500000000001"/>
    <n v="108.26"/>
    <n v="108.065"/>
    <n v="108.18"/>
    <n v="79"/>
    <x v="1"/>
    <x v="1"/>
    <x v="1"/>
    <x v="1"/>
    <n v="954076"/>
  </r>
  <r>
    <d v="2005-09-02T00:00:00"/>
    <s v="Fri"/>
    <s v="Sep"/>
    <s v="3rd QTR"/>
    <s v="2005"/>
    <n v="108.16"/>
    <n v="108.265"/>
    <n v="108.105"/>
    <n v="108.16500000000001"/>
    <n v="64"/>
    <x v="1"/>
    <x v="2"/>
    <x v="1"/>
    <x v="2"/>
    <n v="642969"/>
  </r>
  <r>
    <d v="2005-09-06T00:00:00"/>
    <s v="Tue"/>
    <s v="Sep"/>
    <s v="3rd QTR"/>
    <s v="2005"/>
    <n v="108.13500000000001"/>
    <n v="108.145"/>
    <n v="108.06"/>
    <n v="108.095"/>
    <n v="34"/>
    <x v="1"/>
    <x v="0"/>
    <x v="0"/>
    <x v="2"/>
    <n v="387879"/>
  </r>
  <r>
    <d v="2005-09-07T00:00:00"/>
    <s v="Wed"/>
    <s v="Sep"/>
    <s v="3rd QTR"/>
    <s v="2005"/>
    <n v="108.075"/>
    <n v="108.095"/>
    <n v="107.30500000000001"/>
    <n v="108.02500000000001"/>
    <n v="43"/>
    <x v="1"/>
    <x v="2"/>
    <x v="1"/>
    <x v="2"/>
    <n v="545412"/>
  </r>
  <r>
    <d v="2005-09-08T00:00:00"/>
    <s v="Thu"/>
    <s v="Sep"/>
    <s v="3rd QTR"/>
    <s v="2005"/>
    <n v="108.015"/>
    <n v="108.09"/>
    <n v="107.30500000000001"/>
    <n v="108.005"/>
    <n v="42"/>
    <x v="1"/>
    <x v="2"/>
    <x v="1"/>
    <x v="2"/>
    <n v="385178"/>
  </r>
  <r>
    <d v="2005-09-09T00:00:00"/>
    <s v="Fri"/>
    <s v="Sep"/>
    <s v="3rd QTR"/>
    <s v="2005"/>
    <n v="107.31"/>
    <n v="108.06"/>
    <n v="107.31"/>
    <n v="108.015"/>
    <n v="28"/>
    <x v="1"/>
    <x v="2"/>
    <x v="1"/>
    <x v="2"/>
    <n v="218182"/>
  </r>
  <r>
    <d v="2005-09-12T00:00:00"/>
    <s v="Mon"/>
    <s v="Sep"/>
    <s v="3rd QTR"/>
    <s v="2005"/>
    <n v="108.01"/>
    <n v="108.035"/>
    <n v="107.24"/>
    <n v="107.285"/>
    <n v="46"/>
    <x v="1"/>
    <x v="2"/>
    <x v="1"/>
    <x v="2"/>
    <n v="385644"/>
  </r>
  <r>
    <d v="2005-09-13T00:00:00"/>
    <s v="Tue"/>
    <s v="Sep"/>
    <s v="3rd QTR"/>
    <s v="2005"/>
    <n v="107.27500000000001"/>
    <n v="108.06"/>
    <n v="107.25"/>
    <n v="108.02500000000001"/>
    <n v="53"/>
    <x v="1"/>
    <x v="2"/>
    <x v="1"/>
    <x v="2"/>
    <n v="374189"/>
  </r>
  <r>
    <d v="2005-09-14T00:00:00"/>
    <s v="Wed"/>
    <s v="Sep"/>
    <s v="3rd QTR"/>
    <s v="2005"/>
    <n v="108.02500000000001"/>
    <n v="108.08499999999999"/>
    <n v="107.295"/>
    <n v="107.30500000000001"/>
    <n v="43"/>
    <x v="1"/>
    <x v="3"/>
    <x v="2"/>
    <x v="3"/>
    <n v="375244"/>
  </r>
  <r>
    <d v="2005-09-15T00:00:00"/>
    <s v="Thu"/>
    <s v="Sep"/>
    <s v="3rd QTR"/>
    <s v="2005"/>
    <n v="107.31"/>
    <n v="108.06"/>
    <n v="107.235"/>
    <n v="107.265"/>
    <n v="59"/>
    <x v="1"/>
    <x v="1"/>
    <x v="1"/>
    <x v="1"/>
    <n v="531592"/>
  </r>
  <r>
    <d v="2005-09-16T00:00:00"/>
    <s v="Fri"/>
    <s v="Sep"/>
    <s v="3rd QTR"/>
    <s v="2005"/>
    <n v="107.255"/>
    <n v="107.285"/>
    <n v="107.16500000000001"/>
    <n v="107.19"/>
    <n v="48"/>
    <x v="1"/>
    <x v="2"/>
    <x v="1"/>
    <x v="2"/>
    <n v="410598"/>
  </r>
  <r>
    <d v="2005-09-19T00:00:00"/>
    <s v="Mon"/>
    <s v="Sep"/>
    <s v="3rd QTR"/>
    <s v="2005"/>
    <n v="107.17"/>
    <n v="107.265"/>
    <n v="107.16500000000001"/>
    <n v="107.23"/>
    <n v="40"/>
    <x v="1"/>
    <x v="2"/>
    <x v="1"/>
    <x v="2"/>
    <n v="272890"/>
  </r>
  <r>
    <d v="2005-09-20T00:00:00"/>
    <s v="Tue"/>
    <s v="Sep"/>
    <s v="3rd QTR"/>
    <s v="2005"/>
    <n v="107.22499999999999"/>
    <n v="107.235"/>
    <n v="107.1"/>
    <n v="107.185"/>
    <n v="55"/>
    <x v="1"/>
    <x v="2"/>
    <x v="1"/>
    <x v="2"/>
    <n v="510874"/>
  </r>
  <r>
    <d v="2005-09-21T00:00:00"/>
    <s v="Wed"/>
    <s v="Sep"/>
    <s v="3rd QTR"/>
    <s v="2005"/>
    <n v="107.17"/>
    <n v="107.27"/>
    <n v="107.16"/>
    <n v="107.235"/>
    <n v="44"/>
    <x v="1"/>
    <x v="2"/>
    <x v="1"/>
    <x v="2"/>
    <n v="396594"/>
  </r>
  <r>
    <d v="2005-09-22T00:00:00"/>
    <s v="Thu"/>
    <s v="Sep"/>
    <s v="3rd QTR"/>
    <s v="2005"/>
    <n v="107.285"/>
    <n v="108.02500000000001"/>
    <n v="107.23"/>
    <n v="107.26"/>
    <n v="46"/>
    <x v="0"/>
    <x v="4"/>
    <x v="1"/>
    <x v="1"/>
    <n v="479727"/>
  </r>
  <r>
    <d v="2005-09-23T00:00:00"/>
    <s v="Fri"/>
    <s v="Sep"/>
    <s v="3rd QTR"/>
    <s v="2005"/>
    <n v="107.255"/>
    <n v="107.255"/>
    <n v="107.125"/>
    <n v="107.13500000000001"/>
    <n v="52"/>
    <x v="1"/>
    <x v="0"/>
    <x v="0"/>
    <x v="2"/>
    <n v="376233"/>
  </r>
  <r>
    <d v="2005-09-26T00:00:00"/>
    <s v="Mon"/>
    <s v="Sep"/>
    <s v="3rd QTR"/>
    <s v="2005"/>
    <n v="107.095"/>
    <n v="107.105"/>
    <n v="107.045"/>
    <n v="107.08499999999999"/>
    <n v="25"/>
    <x v="0"/>
    <x v="0"/>
    <x v="0"/>
    <x v="2"/>
    <n v="409140"/>
  </r>
  <r>
    <d v="2005-09-27T00:00:00"/>
    <s v="Tue"/>
    <s v="Sep"/>
    <s v="3rd QTR"/>
    <s v="2005"/>
    <n v="107.08499999999999"/>
    <n v="107.125"/>
    <n v="107.02500000000001"/>
    <n v="107.065"/>
    <n v="40"/>
    <x v="1"/>
    <x v="3"/>
    <x v="2"/>
    <x v="3"/>
    <n v="499567"/>
  </r>
  <r>
    <d v="2005-09-28T00:00:00"/>
    <s v="Wed"/>
    <s v="Sep"/>
    <s v="3rd QTR"/>
    <s v="2005"/>
    <n v="107.09"/>
    <n v="107.105"/>
    <n v="107"/>
    <n v="107.08499999999999"/>
    <n v="43"/>
    <x v="1"/>
    <x v="1"/>
    <x v="1"/>
    <x v="1"/>
    <n v="418988"/>
  </r>
  <r>
    <d v="2005-09-29T00:00:00"/>
    <s v="Thu"/>
    <s v="Sep"/>
    <s v="3rd QTR"/>
    <s v="2005"/>
    <n v="107.08"/>
    <n v="107.12"/>
    <n v="107.015"/>
    <n v="107.035"/>
    <n v="43"/>
    <x v="1"/>
    <x v="2"/>
    <x v="1"/>
    <x v="2"/>
    <n v="419092"/>
  </r>
  <r>
    <d v="2005-09-30T00:00:00"/>
    <s v="Fri"/>
    <s v="Sep"/>
    <s v="3rd QTR"/>
    <s v="2005"/>
    <n v="107.02"/>
    <n v="107.05500000000001"/>
    <n v="106.25"/>
    <n v="106.27500000000001"/>
    <n v="51"/>
    <x v="1"/>
    <x v="2"/>
    <x v="1"/>
    <x v="2"/>
    <n v="453484"/>
  </r>
  <r>
    <d v="2005-10-03T00:00:00"/>
    <s v="Mon"/>
    <s v="Oct"/>
    <s v="4th QTR"/>
    <s v="2005"/>
    <n v="106.27500000000001"/>
    <n v="106.31"/>
    <n v="106.19"/>
    <n v="106.205"/>
    <n v="49"/>
    <x v="1"/>
    <x v="3"/>
    <x v="2"/>
    <x v="3"/>
    <n v="350474"/>
  </r>
  <r>
    <d v="2005-10-04T00:00:00"/>
    <s v="Tue"/>
    <s v="Oct"/>
    <s v="4th QTR"/>
    <s v="2005"/>
    <n v="106.215"/>
    <n v="106.26"/>
    <n v="106.17"/>
    <n v="106.21"/>
    <n v="37"/>
    <x v="1"/>
    <x v="1"/>
    <x v="1"/>
    <x v="1"/>
    <n v="306051"/>
  </r>
  <r>
    <d v="2005-10-05T00:00:00"/>
    <s v="Wed"/>
    <s v="Oct"/>
    <s v="4th QTR"/>
    <s v="2005"/>
    <n v="106.22"/>
    <n v="106.28"/>
    <n v="106.205"/>
    <n v="106.22499999999999"/>
    <n v="31"/>
    <x v="1"/>
    <x v="1"/>
    <x v="1"/>
    <x v="1"/>
    <n v="391904"/>
  </r>
  <r>
    <d v="2005-10-06T00:00:00"/>
    <s v="Thu"/>
    <s v="Oct"/>
    <s v="4th QTR"/>
    <s v="2005"/>
    <n v="106.26"/>
    <n v="106.285"/>
    <n v="106.19499999999999"/>
    <n v="106.22499999999999"/>
    <n v="37"/>
    <x v="1"/>
    <x v="1"/>
    <x v="1"/>
    <x v="1"/>
    <n v="382219"/>
  </r>
  <r>
    <d v="2005-10-07T00:00:00"/>
    <s v="Fri"/>
    <s v="Oct"/>
    <s v="4th QTR"/>
    <s v="2005"/>
    <n v="106.21"/>
    <n v="106.255"/>
    <n v="106.09"/>
    <n v="106.23"/>
    <n v="66"/>
    <x v="1"/>
    <x v="2"/>
    <x v="1"/>
    <x v="2"/>
    <n v="534091"/>
  </r>
  <r>
    <d v="2005-10-11T00:00:00"/>
    <s v="Tue"/>
    <s v="Oct"/>
    <s v="4th QTR"/>
    <s v="2005"/>
    <n v="106.24"/>
    <n v="106.25"/>
    <n v="106.16"/>
    <n v="106.21"/>
    <n v="37"/>
    <x v="1"/>
    <x v="1"/>
    <x v="1"/>
    <x v="1"/>
    <n v="382830"/>
  </r>
  <r>
    <d v="2005-10-12T00:00:00"/>
    <s v="Wed"/>
    <s v="Oct"/>
    <s v="4th QTR"/>
    <s v="2005"/>
    <n v="106.19499999999999"/>
    <n v="106.2"/>
    <n v="106.125"/>
    <n v="106.145"/>
    <n v="31"/>
    <x v="1"/>
    <x v="0"/>
    <x v="0"/>
    <x v="2"/>
    <n v="423283"/>
  </r>
  <r>
    <d v="2005-10-13T00:00:00"/>
    <s v="Thu"/>
    <s v="Oct"/>
    <s v="4th QTR"/>
    <s v="2005"/>
    <n v="106.14"/>
    <n v="106.145"/>
    <n v="106.075"/>
    <n v="106.11499999999999"/>
    <n v="28"/>
    <x v="1"/>
    <x v="2"/>
    <x v="1"/>
    <x v="2"/>
    <n v="429697"/>
  </r>
  <r>
    <d v="2005-10-14T00:00:00"/>
    <s v="Fri"/>
    <s v="Oct"/>
    <s v="4th QTR"/>
    <s v="2005"/>
    <n v="106.125"/>
    <n v="106.18"/>
    <n v="106.04"/>
    <n v="106.09"/>
    <n v="57"/>
    <x v="1"/>
    <x v="1"/>
    <x v="1"/>
    <x v="1"/>
    <n v="505468"/>
  </r>
  <r>
    <d v="2005-10-17T00:00:00"/>
    <s v="Mon"/>
    <s v="Oct"/>
    <s v="4th QTR"/>
    <s v="2005"/>
    <n v="106.095"/>
    <n v="106.125"/>
    <n v="106.065"/>
    <n v="106.08499999999999"/>
    <n v="25"/>
    <x v="1"/>
    <x v="1"/>
    <x v="1"/>
    <x v="1"/>
    <n v="255935"/>
  </r>
  <r>
    <d v="2005-10-18T00:00:00"/>
    <s v="Tue"/>
    <s v="Oct"/>
    <s v="4th QTR"/>
    <s v="2005"/>
    <n v="106.07"/>
    <n v="106.125"/>
    <n v="106.05500000000001"/>
    <n v="106.105"/>
    <n v="28"/>
    <x v="1"/>
    <x v="2"/>
    <x v="1"/>
    <x v="2"/>
    <n v="374224"/>
  </r>
  <r>
    <d v="2005-10-19T00:00:00"/>
    <s v="Wed"/>
    <s v="Oct"/>
    <s v="4th QTR"/>
    <s v="2005"/>
    <n v="106.11499999999999"/>
    <n v="106.185"/>
    <n v="106.11499999999999"/>
    <n v="106.125"/>
    <n v="29"/>
    <x v="1"/>
    <x v="0"/>
    <x v="0"/>
    <x v="1"/>
    <n v="357347"/>
  </r>
  <r>
    <d v="2005-10-20T00:00:00"/>
    <s v="Thu"/>
    <s v="Oct"/>
    <s v="4th QTR"/>
    <s v="2005"/>
    <n v="106.125"/>
    <n v="106.16"/>
    <n v="106.065"/>
    <n v="106.12"/>
    <n v="38"/>
    <x v="1"/>
    <x v="3"/>
    <x v="2"/>
    <x v="3"/>
    <n v="395580"/>
  </r>
  <r>
    <d v="2005-10-21T00:00:00"/>
    <s v="Fri"/>
    <s v="Oct"/>
    <s v="4th QTR"/>
    <s v="2005"/>
    <n v="106.15"/>
    <n v="106.245"/>
    <n v="106.125"/>
    <n v="106.205"/>
    <n v="49"/>
    <x v="1"/>
    <x v="0"/>
    <x v="0"/>
    <x v="1"/>
    <n v="360271"/>
  </r>
  <r>
    <d v="2005-10-24T00:00:00"/>
    <s v="Mon"/>
    <s v="Oct"/>
    <s v="4th QTR"/>
    <s v="2005"/>
    <n v="106.205"/>
    <n v="106.205"/>
    <n v="106.105"/>
    <n v="106.13500000000001"/>
    <n v="40"/>
    <x v="1"/>
    <x v="3"/>
    <x v="2"/>
    <x v="3"/>
    <n v="350260"/>
  </r>
  <r>
    <d v="2005-10-25T00:00:00"/>
    <s v="Tue"/>
    <s v="Oct"/>
    <s v="4th QTR"/>
    <s v="2005"/>
    <n v="106.125"/>
    <n v="106.155"/>
    <n v="106"/>
    <n v="106.04"/>
    <n v="63"/>
    <x v="1"/>
    <x v="2"/>
    <x v="1"/>
    <x v="2"/>
    <n v="498105"/>
  </r>
  <r>
    <d v="2005-10-26T00:00:00"/>
    <s v="Wed"/>
    <s v="Oct"/>
    <s v="4th QTR"/>
    <s v="2005"/>
    <n v="106"/>
    <n v="106.015"/>
    <n v="105.24"/>
    <n v="105.265"/>
    <n v="39"/>
    <x v="1"/>
    <x v="0"/>
    <x v="0"/>
    <x v="2"/>
    <n v="584427"/>
  </r>
  <r>
    <d v="2005-10-27T00:00:00"/>
    <s v="Thu"/>
    <s v="Oct"/>
    <s v="4th QTR"/>
    <s v="2005"/>
    <n v="105.265"/>
    <n v="106.03"/>
    <n v="105.265"/>
    <n v="105.3"/>
    <n v="35"/>
    <x v="1"/>
    <x v="3"/>
    <x v="2"/>
    <x v="3"/>
    <n v="395730"/>
  </r>
  <r>
    <d v="2005-10-28T00:00:00"/>
    <s v="Fri"/>
    <s v="Oct"/>
    <s v="4th QTR"/>
    <s v="2005"/>
    <n v="105.30500000000001"/>
    <n v="106.03"/>
    <n v="105.235"/>
    <n v="105.28"/>
    <n v="47"/>
    <x v="1"/>
    <x v="1"/>
    <x v="1"/>
    <x v="1"/>
    <n v="395801"/>
  </r>
  <r>
    <d v="2005-10-31T00:00:00"/>
    <s v="Mon"/>
    <s v="Oct"/>
    <s v="4th QTR"/>
    <s v="2005"/>
    <n v="105.26"/>
    <n v="106"/>
    <n v="105.235"/>
    <n v="105.285"/>
    <n v="34"/>
    <x v="1"/>
    <x v="2"/>
    <x v="1"/>
    <x v="2"/>
    <n v="301116"/>
  </r>
  <r>
    <d v="2005-11-01T00:00:00"/>
    <s v="Tue"/>
    <s v="Nov"/>
    <s v="4th QTR"/>
    <s v="2005"/>
    <n v="105.29"/>
    <n v="106.01"/>
    <n v="105.245"/>
    <n v="105.26"/>
    <n v="34"/>
    <x v="1"/>
    <x v="1"/>
    <x v="1"/>
    <x v="1"/>
    <n v="440386"/>
  </r>
  <r>
    <d v="2005-11-02T00:00:00"/>
    <s v="Wed"/>
    <s v="Nov"/>
    <s v="4th QTR"/>
    <s v="2005"/>
    <n v="105.27"/>
    <n v="105.285"/>
    <n v="105.2"/>
    <n v="105.22499999999999"/>
    <n v="34"/>
    <x v="1"/>
    <x v="1"/>
    <x v="1"/>
    <x v="1"/>
    <n v="428278"/>
  </r>
  <r>
    <d v="2005-11-03T00:00:00"/>
    <s v="Thu"/>
    <s v="Nov"/>
    <s v="4th QTR"/>
    <s v="2005"/>
    <n v="105.22"/>
    <n v="105.27"/>
    <n v="105.15"/>
    <n v="105.16500000000001"/>
    <n v="48"/>
    <x v="1"/>
    <x v="2"/>
    <x v="1"/>
    <x v="2"/>
    <n v="461671"/>
  </r>
  <r>
    <d v="2005-11-04T00:00:00"/>
    <s v="Fri"/>
    <s v="Nov"/>
    <s v="4th QTR"/>
    <s v="2005"/>
    <n v="105.16"/>
    <n v="105.23"/>
    <n v="105.11499999999999"/>
    <n v="105.155"/>
    <n v="47"/>
    <x v="1"/>
    <x v="2"/>
    <x v="1"/>
    <x v="2"/>
    <n v="598659"/>
  </r>
  <r>
    <d v="2005-11-07T00:00:00"/>
    <s v="Mon"/>
    <s v="Nov"/>
    <s v="4th QTR"/>
    <s v="2005"/>
    <n v="105.145"/>
    <n v="105.205"/>
    <n v="105.14"/>
    <n v="105.16500000000001"/>
    <n v="26"/>
    <x v="1"/>
    <x v="2"/>
    <x v="1"/>
    <x v="2"/>
    <n v="258862"/>
  </r>
  <r>
    <d v="2005-11-08T00:00:00"/>
    <s v="Tue"/>
    <s v="Nov"/>
    <s v="4th QTR"/>
    <s v="2005"/>
    <n v="105.18"/>
    <n v="105.285"/>
    <n v="105.18"/>
    <n v="105.26"/>
    <n v="42"/>
    <x v="1"/>
    <x v="0"/>
    <x v="0"/>
    <x v="1"/>
    <n v="437760"/>
  </r>
  <r>
    <d v="2005-11-09T00:00:00"/>
    <s v="Wed"/>
    <s v="Nov"/>
    <s v="4th QTR"/>
    <s v="2005"/>
    <n v="105.27"/>
    <n v="105.29"/>
    <n v="105.15"/>
    <n v="105.17"/>
    <n v="57"/>
    <x v="1"/>
    <x v="1"/>
    <x v="1"/>
    <x v="1"/>
    <n v="428908"/>
  </r>
  <r>
    <d v="2005-11-10T00:00:00"/>
    <s v="Thu"/>
    <s v="Nov"/>
    <s v="4th QTR"/>
    <s v="2005"/>
    <n v="105.16"/>
    <n v="105.27500000000001"/>
    <n v="105.155"/>
    <n v="105.26"/>
    <n v="49"/>
    <x v="1"/>
    <x v="2"/>
    <x v="1"/>
    <x v="2"/>
    <n v="408309"/>
  </r>
  <r>
    <d v="2005-11-11T00:00:00"/>
    <s v="Fri"/>
    <s v="Nov"/>
    <s v="4th QTR"/>
    <s v="2005"/>
    <n v="105.26"/>
    <n v="105.26"/>
    <n v="105.26"/>
    <n v="105.26"/>
    <n v="0"/>
    <x v="1"/>
    <x v="3"/>
    <x v="2"/>
    <x v="3"/>
    <n v="1"/>
  </r>
  <r>
    <d v="2005-11-14T00:00:00"/>
    <s v="Mon"/>
    <s v="Nov"/>
    <s v="4th QTR"/>
    <s v="2005"/>
    <n v="105.26"/>
    <n v="105.285"/>
    <n v="105.17"/>
    <n v="105.19499999999999"/>
    <n v="46"/>
    <x v="1"/>
    <x v="3"/>
    <x v="2"/>
    <x v="3"/>
    <n v="300007"/>
  </r>
  <r>
    <d v="2005-11-15T00:00:00"/>
    <s v="Tue"/>
    <s v="Nov"/>
    <s v="4th QTR"/>
    <s v="2005"/>
    <n v="105.19"/>
    <n v="105.27"/>
    <n v="105.17"/>
    <n v="105.25"/>
    <n v="40"/>
    <x v="1"/>
    <x v="2"/>
    <x v="1"/>
    <x v="2"/>
    <n v="450537"/>
  </r>
  <r>
    <d v="2005-11-16T00:00:00"/>
    <s v="Wed"/>
    <s v="Nov"/>
    <s v="4th QTR"/>
    <s v="2005"/>
    <n v="105.25"/>
    <n v="106.05"/>
    <n v="105.235"/>
    <n v="106.02500000000001"/>
    <n v="54"/>
    <x v="1"/>
    <x v="3"/>
    <x v="2"/>
    <x v="3"/>
    <n v="498936"/>
  </r>
  <r>
    <d v="2005-11-17T00:00:00"/>
    <s v="Thu"/>
    <s v="Nov"/>
    <s v="4th QTR"/>
    <s v="2005"/>
    <n v="106.04"/>
    <n v="106.105"/>
    <n v="105.30500000000001"/>
    <n v="106.08"/>
    <n v="48"/>
    <x v="1"/>
    <x v="1"/>
    <x v="1"/>
    <x v="1"/>
    <n v="568273"/>
  </r>
  <r>
    <d v="2005-11-18T00:00:00"/>
    <s v="Fri"/>
    <s v="Nov"/>
    <s v="4th QTR"/>
    <s v="2005"/>
    <n v="106.065"/>
    <n v="106.08499999999999"/>
    <n v="106"/>
    <n v="106.02"/>
    <n v="34"/>
    <x v="1"/>
    <x v="2"/>
    <x v="1"/>
    <x v="2"/>
    <n v="404452"/>
  </r>
  <r>
    <d v="2005-11-21T00:00:00"/>
    <s v="Mon"/>
    <s v="Nov"/>
    <s v="4th QTR"/>
    <s v="2005"/>
    <n v="106.03"/>
    <n v="106.095"/>
    <n v="106.01"/>
    <n v="106.075"/>
    <n v="34"/>
    <x v="1"/>
    <x v="1"/>
    <x v="1"/>
    <x v="1"/>
    <n v="282385"/>
  </r>
  <r>
    <d v="2005-11-22T00:00:00"/>
    <s v="Tue"/>
    <s v="Nov"/>
    <s v="4th QTR"/>
    <s v="2005"/>
    <n v="106.065"/>
    <n v="106.175"/>
    <n v="106.04"/>
    <n v="106.16500000000001"/>
    <n v="54"/>
    <x v="1"/>
    <x v="2"/>
    <x v="1"/>
    <x v="2"/>
    <n v="1473095"/>
  </r>
  <r>
    <d v="2005-11-23T00:00:00"/>
    <s v="Wed"/>
    <s v="Nov"/>
    <s v="4th QTR"/>
    <s v="2005"/>
    <n v="106.16"/>
    <n v="106.18"/>
    <n v="106.095"/>
    <n v="106.105"/>
    <n v="35"/>
    <x v="1"/>
    <x v="2"/>
    <x v="1"/>
    <x v="2"/>
    <n v="377722"/>
  </r>
  <r>
    <d v="2005-11-25T00:00:00"/>
    <s v="Fri"/>
    <s v="Nov"/>
    <s v="4th QTR"/>
    <s v="2005"/>
    <n v="106.15"/>
    <n v="106.17"/>
    <n v="106.125"/>
    <n v="106.16"/>
    <n v="19"/>
    <x v="1"/>
    <x v="0"/>
    <x v="0"/>
    <x v="1"/>
    <n v="191394"/>
  </r>
  <r>
    <d v="2005-11-28T00:00:00"/>
    <s v="Mon"/>
    <s v="Nov"/>
    <s v="4th QTR"/>
    <s v="2005"/>
    <n v="106.17"/>
    <n v="106.2"/>
    <n v="106.1"/>
    <n v="106.175"/>
    <n v="41"/>
    <x v="1"/>
    <x v="1"/>
    <x v="1"/>
    <x v="1"/>
    <n v="514252"/>
  </r>
  <r>
    <d v="2005-11-29T00:00:00"/>
    <s v="Tue"/>
    <s v="Nov"/>
    <s v="4th QTR"/>
    <s v="2005"/>
    <n v="106.18"/>
    <n v="106.2"/>
    <n v="106.05"/>
    <n v="106.065"/>
    <n v="61"/>
    <x v="1"/>
    <x v="1"/>
    <x v="1"/>
    <x v="1"/>
    <n v="748525"/>
  </r>
  <r>
    <d v="2005-11-30T00:00:00"/>
    <s v="Wed"/>
    <s v="Nov"/>
    <s v="4th QTR"/>
    <s v="2005"/>
    <n v="106.015"/>
    <n v="106.05"/>
    <n v="105.27500000000001"/>
    <n v="105.3"/>
    <n v="37"/>
    <x v="0"/>
    <x v="0"/>
    <x v="0"/>
    <x v="2"/>
    <n v="474750"/>
  </r>
  <r>
    <d v="2005-12-01T00:00:00"/>
    <s v="Thu"/>
    <s v="Dec"/>
    <s v="4th QTR"/>
    <s v="2005"/>
    <n v="105.31"/>
    <n v="106.045"/>
    <n v="105.235"/>
    <n v="105.26"/>
    <n v="53"/>
    <x v="1"/>
    <x v="1"/>
    <x v="1"/>
    <x v="1"/>
    <n v="602957"/>
  </r>
  <r>
    <d v="2005-12-02T00:00:00"/>
    <s v="Fri"/>
    <s v="Dec"/>
    <s v="4th QTR"/>
    <s v="2005"/>
    <n v="105.265"/>
    <n v="105.295"/>
    <n v="105.235"/>
    <n v="105.27"/>
    <n v="25"/>
    <x v="1"/>
    <x v="1"/>
    <x v="1"/>
    <x v="1"/>
    <n v="464852"/>
  </r>
  <r>
    <d v="2005-12-05T00:00:00"/>
    <s v="Mon"/>
    <s v="Dec"/>
    <s v="4th QTR"/>
    <s v="2005"/>
    <n v="105.27500000000001"/>
    <n v="105.285"/>
    <n v="105.18"/>
    <n v="105.205"/>
    <n v="42"/>
    <x v="1"/>
    <x v="1"/>
    <x v="1"/>
    <x v="1"/>
    <n v="322462"/>
  </r>
  <r>
    <d v="2005-12-06T00:00:00"/>
    <s v="Tue"/>
    <s v="Dec"/>
    <s v="4th QTR"/>
    <s v="2005"/>
    <n v="105.2"/>
    <n v="106.02"/>
    <n v="105.19499999999999"/>
    <n v="105.30500000000001"/>
    <n v="58"/>
    <x v="1"/>
    <x v="2"/>
    <x v="1"/>
    <x v="2"/>
    <n v="380034"/>
  </r>
  <r>
    <d v="2005-12-07T00:00:00"/>
    <s v="Wed"/>
    <s v="Dec"/>
    <s v="4th QTR"/>
    <s v="2005"/>
    <n v="105.31"/>
    <n v="105.31"/>
    <n v="105.26"/>
    <n v="105.285"/>
    <n v="20"/>
    <x v="1"/>
    <x v="1"/>
    <x v="1"/>
    <x v="1"/>
    <n v="358306"/>
  </r>
  <r>
    <d v="2005-12-08T00:00:00"/>
    <s v="Thu"/>
    <s v="Dec"/>
    <s v="4th QTR"/>
    <s v="2005"/>
    <n v="105.285"/>
    <n v="106.075"/>
    <n v="105.28"/>
    <n v="106.06"/>
    <n v="47"/>
    <x v="1"/>
    <x v="3"/>
    <x v="2"/>
    <x v="3"/>
    <n v="333868"/>
  </r>
  <r>
    <d v="2005-12-09T00:00:00"/>
    <s v="Fri"/>
    <s v="Dec"/>
    <s v="4th QTR"/>
    <s v="2005"/>
    <n v="106.05500000000001"/>
    <n v="106.07"/>
    <n v="105.265"/>
    <n v="105.27"/>
    <n v="50"/>
    <x v="1"/>
    <x v="2"/>
    <x v="1"/>
    <x v="2"/>
    <n v="289221"/>
  </r>
  <r>
    <d v="2005-12-12T00:00:00"/>
    <s v="Mon"/>
    <s v="Dec"/>
    <s v="4th QTR"/>
    <s v="2005"/>
    <n v="105.28"/>
    <n v="105.30500000000001"/>
    <n v="105.22"/>
    <n v="105.245"/>
    <n v="35"/>
    <x v="1"/>
    <x v="1"/>
    <x v="1"/>
    <x v="1"/>
    <n v="199731"/>
  </r>
  <r>
    <d v="2005-12-13T00:00:00"/>
    <s v="Tue"/>
    <s v="Dec"/>
    <s v="4th QTR"/>
    <s v="2005"/>
    <n v="105.245"/>
    <n v="106.02500000000001"/>
    <n v="105.235"/>
    <n v="105.27500000000001"/>
    <n v="45"/>
    <x v="1"/>
    <x v="3"/>
    <x v="2"/>
    <x v="3"/>
    <n v="349821"/>
  </r>
  <r>
    <d v="2005-12-14T00:00:00"/>
    <s v="Wed"/>
    <s v="Dec"/>
    <s v="4th QTR"/>
    <s v="2005"/>
    <n v="105.295"/>
    <n v="106.095"/>
    <n v="105.295"/>
    <n v="106.06"/>
    <n v="47"/>
    <x v="1"/>
    <x v="0"/>
    <x v="0"/>
    <x v="1"/>
    <n v="451508"/>
  </r>
  <r>
    <d v="2005-12-15T00:00:00"/>
    <s v="Thu"/>
    <s v="Dec"/>
    <s v="4th QTR"/>
    <s v="2005"/>
    <n v="106.05"/>
    <n v="106.095"/>
    <n v="105.295"/>
    <n v="106.04"/>
    <n v="47"/>
    <x v="1"/>
    <x v="2"/>
    <x v="1"/>
    <x v="2"/>
    <n v="410486"/>
  </r>
  <r>
    <d v="2005-12-16T00:00:00"/>
    <s v="Fri"/>
    <s v="Dec"/>
    <s v="4th QTR"/>
    <s v="2005"/>
    <n v="106.045"/>
    <n v="106.1"/>
    <n v="106.04"/>
    <n v="106.065"/>
    <n v="24"/>
    <x v="1"/>
    <x v="1"/>
    <x v="1"/>
    <x v="1"/>
    <n v="237325"/>
  </r>
  <r>
    <d v="2005-12-19T00:00:00"/>
    <s v="Mon"/>
    <s v="Dec"/>
    <s v="4th QTR"/>
    <s v="2005"/>
    <n v="106.075"/>
    <n v="106.09"/>
    <n v="106.02"/>
    <n v="106.06"/>
    <n v="29"/>
    <x v="1"/>
    <x v="1"/>
    <x v="1"/>
    <x v="1"/>
    <n v="193046"/>
  </r>
  <r>
    <d v="2005-12-20T00:00:00"/>
    <s v="Tue"/>
    <s v="Dec"/>
    <s v="4th QTR"/>
    <s v="2005"/>
    <n v="106.065"/>
    <n v="106.07"/>
    <n v="105.315"/>
    <n v="106.02"/>
    <n v="30"/>
    <x v="1"/>
    <x v="1"/>
    <x v="1"/>
    <x v="1"/>
    <n v="220212"/>
  </r>
  <r>
    <d v="2005-12-21T00:00:00"/>
    <s v="Wed"/>
    <s v="Dec"/>
    <s v="4th QTR"/>
    <s v="2005"/>
    <n v="106.02"/>
    <n v="106.03"/>
    <n v="105.28"/>
    <n v="105.3"/>
    <n v="29"/>
    <x v="1"/>
    <x v="3"/>
    <x v="2"/>
    <x v="3"/>
    <n v="166750"/>
  </r>
  <r>
    <d v="2005-12-22T00:00:00"/>
    <s v="Thu"/>
    <s v="Dec"/>
    <s v="4th QTR"/>
    <s v="2005"/>
    <n v="105.29"/>
    <n v="106.075"/>
    <n v="105.285"/>
    <n v="106.06"/>
    <n v="45"/>
    <x v="1"/>
    <x v="2"/>
    <x v="1"/>
    <x v="2"/>
    <n v="201513"/>
  </r>
  <r>
    <d v="2005-12-23T00:00:00"/>
    <s v="Fri"/>
    <s v="Dec"/>
    <s v="4th QTR"/>
    <s v="2005"/>
    <n v="106.065"/>
    <n v="106.155"/>
    <n v="106.02500000000001"/>
    <n v="106.14"/>
    <n v="52"/>
    <x v="1"/>
    <x v="1"/>
    <x v="1"/>
    <x v="1"/>
    <n v="173491"/>
  </r>
  <r>
    <d v="2005-12-27T00:00:00"/>
    <s v="Tue"/>
    <s v="Dec"/>
    <s v="4th QTR"/>
    <s v="2005"/>
    <n v="106.14"/>
    <n v="106.19499999999999"/>
    <n v="106.1"/>
    <n v="106.185"/>
    <n v="38"/>
    <x v="1"/>
    <x v="3"/>
    <x v="2"/>
    <x v="3"/>
    <n v="129896"/>
  </r>
  <r>
    <d v="2005-12-28T00:00:00"/>
    <s v="Wed"/>
    <s v="Dec"/>
    <s v="4th QTR"/>
    <s v="2005"/>
    <n v="106.18"/>
    <n v="106.185"/>
    <n v="106.125"/>
    <n v="106.13"/>
    <n v="25"/>
    <x v="1"/>
    <x v="2"/>
    <x v="1"/>
    <x v="2"/>
    <n v="146034"/>
  </r>
  <r>
    <d v="2005-12-29T00:00:00"/>
    <s v="Thu"/>
    <s v="Dec"/>
    <s v="4th QTR"/>
    <s v="2005"/>
    <n v="106.13"/>
    <n v="106.145"/>
    <n v="106.09"/>
    <n v="106.125"/>
    <n v="22"/>
    <x v="1"/>
    <x v="3"/>
    <x v="2"/>
    <x v="3"/>
    <n v="126087"/>
  </r>
  <r>
    <d v="2005-12-30T00:00:00"/>
    <s v="Fri"/>
    <s v="Dec"/>
    <s v="4th QTR"/>
    <s v="2005"/>
    <n v="106.13500000000001"/>
    <n v="106.185"/>
    <n v="106.1"/>
    <n v="106.11"/>
    <n v="35"/>
    <x v="1"/>
    <x v="1"/>
    <x v="1"/>
    <x v="1"/>
    <n v="136921"/>
  </r>
  <r>
    <d v="2006-01-03T00:00:00"/>
    <s v="Tue"/>
    <s v="Jan"/>
    <s v="1ST QTR"/>
    <s v="2006"/>
    <n v="106.105"/>
    <n v="106.2"/>
    <n v="106.06"/>
    <n v="106.175"/>
    <n v="57"/>
    <x v="1"/>
    <x v="2"/>
    <x v="1"/>
    <x v="2"/>
    <n v="419919"/>
  </r>
  <r>
    <d v="2006-01-04T00:00:00"/>
    <s v="Wed"/>
    <s v="Jan"/>
    <s v="1ST QTR"/>
    <s v="2006"/>
    <n v="106.18"/>
    <n v="106.23"/>
    <n v="106.15"/>
    <n v="106.205"/>
    <n v="32"/>
    <x v="1"/>
    <x v="1"/>
    <x v="1"/>
    <x v="1"/>
    <n v="431014"/>
  </r>
  <r>
    <d v="2006-01-05T00:00:00"/>
    <s v="Thu"/>
    <s v="Jan"/>
    <s v="1ST QTR"/>
    <s v="2006"/>
    <n v="106.21"/>
    <n v="106.23"/>
    <n v="106.17"/>
    <n v="106.2"/>
    <n v="25"/>
    <x v="1"/>
    <x v="1"/>
    <x v="1"/>
    <x v="1"/>
    <n v="381727"/>
  </r>
  <r>
    <d v="2006-01-06T00:00:00"/>
    <s v="Fri"/>
    <s v="Jan"/>
    <s v="1ST QTR"/>
    <s v="2006"/>
    <n v="106.19499999999999"/>
    <n v="106.29"/>
    <n v="106.125"/>
    <n v="106.155"/>
    <n v="67"/>
    <x v="1"/>
    <x v="2"/>
    <x v="1"/>
    <x v="2"/>
    <n v="570906"/>
  </r>
  <r>
    <d v="2006-01-09T00:00:00"/>
    <s v="Mon"/>
    <s v="Jan"/>
    <s v="1ST QTR"/>
    <s v="2006"/>
    <n v="106.145"/>
    <n v="106.18"/>
    <n v="106.13500000000001"/>
    <n v="106.155"/>
    <n v="19"/>
    <x v="1"/>
    <x v="2"/>
    <x v="1"/>
    <x v="2"/>
    <n v="271848"/>
  </r>
  <r>
    <d v="2006-01-10T00:00:00"/>
    <s v="Tue"/>
    <s v="Jan"/>
    <s v="1ST QTR"/>
    <s v="2006"/>
    <n v="106.16500000000001"/>
    <n v="106.18"/>
    <n v="106.08499999999999"/>
    <n v="106.095"/>
    <n v="39"/>
    <x v="1"/>
    <x v="1"/>
    <x v="1"/>
    <x v="1"/>
    <n v="479462"/>
  </r>
  <r>
    <d v="2006-01-11T00:00:00"/>
    <s v="Wed"/>
    <s v="Jan"/>
    <s v="1ST QTR"/>
    <s v="2006"/>
    <n v="106.09"/>
    <n v="106.125"/>
    <n v="106.035"/>
    <n v="106.045"/>
    <n v="37"/>
    <x v="1"/>
    <x v="2"/>
    <x v="1"/>
    <x v="2"/>
    <n v="381796"/>
  </r>
  <r>
    <d v="2006-01-12T00:00:00"/>
    <s v="Thu"/>
    <s v="Jan"/>
    <s v="1ST QTR"/>
    <s v="2006"/>
    <n v="106.045"/>
    <n v="106.12"/>
    <n v="106.045"/>
    <n v="106.11499999999999"/>
    <n v="31"/>
    <x v="1"/>
    <x v="3"/>
    <x v="2"/>
    <x v="3"/>
    <n v="417775"/>
  </r>
  <r>
    <d v="2006-01-13T00:00:00"/>
    <s v="Fri"/>
    <s v="Jan"/>
    <s v="1ST QTR"/>
    <s v="2006"/>
    <n v="106.11"/>
    <n v="106.21"/>
    <n v="106.075"/>
    <n v="106.19499999999999"/>
    <n v="54"/>
    <x v="1"/>
    <x v="2"/>
    <x v="1"/>
    <x v="2"/>
    <n v="408915"/>
  </r>
  <r>
    <d v="2006-01-17T00:00:00"/>
    <s v="Tue"/>
    <s v="Jan"/>
    <s v="1ST QTR"/>
    <s v="2006"/>
    <n v="106.175"/>
    <n v="106.22"/>
    <n v="106.155"/>
    <n v="106.215"/>
    <n v="26"/>
    <x v="1"/>
    <x v="2"/>
    <x v="1"/>
    <x v="2"/>
    <n v="333814"/>
  </r>
  <r>
    <d v="2006-01-18T00:00:00"/>
    <s v="Wed"/>
    <s v="Jan"/>
    <s v="1ST QTR"/>
    <s v="2006"/>
    <n v="106.215"/>
    <n v="106.28"/>
    <n v="106.175"/>
    <n v="106.21"/>
    <n v="43"/>
    <x v="1"/>
    <x v="3"/>
    <x v="2"/>
    <x v="3"/>
    <n v="571368"/>
  </r>
  <r>
    <d v="2006-01-19T00:00:00"/>
    <s v="Thu"/>
    <s v="Jan"/>
    <s v="1ST QTR"/>
    <s v="2006"/>
    <n v="106.215"/>
    <n v="106.215"/>
    <n v="106.13"/>
    <n v="106.15"/>
    <n v="35"/>
    <x v="1"/>
    <x v="1"/>
    <x v="1"/>
    <x v="1"/>
    <n v="505063"/>
  </r>
  <r>
    <d v="2006-01-20T00:00:00"/>
    <s v="Fri"/>
    <s v="Jan"/>
    <s v="1ST QTR"/>
    <s v="2006"/>
    <n v="106.155"/>
    <n v="106.19"/>
    <n v="106.125"/>
    <n v="106.16"/>
    <n v="26"/>
    <x v="1"/>
    <x v="1"/>
    <x v="1"/>
    <x v="1"/>
    <n v="393699"/>
  </r>
  <r>
    <d v="2006-01-23T00:00:00"/>
    <s v="Mon"/>
    <s v="Jan"/>
    <s v="1ST QTR"/>
    <s v="2006"/>
    <n v="106.175"/>
    <n v="106.2"/>
    <n v="106.11"/>
    <n v="106.175"/>
    <n v="37"/>
    <x v="1"/>
    <x v="1"/>
    <x v="1"/>
    <x v="1"/>
    <n v="347606"/>
  </r>
  <r>
    <d v="2006-01-24T00:00:00"/>
    <s v="Tue"/>
    <s v="Jan"/>
    <s v="1ST QTR"/>
    <s v="2006"/>
    <n v="106.175"/>
    <n v="106.185"/>
    <n v="106.12"/>
    <n v="106.14"/>
    <n v="26"/>
    <x v="1"/>
    <x v="3"/>
    <x v="2"/>
    <x v="3"/>
    <n v="314316"/>
  </r>
  <r>
    <d v="2006-01-25T00:00:00"/>
    <s v="Wed"/>
    <s v="Jan"/>
    <s v="1ST QTR"/>
    <s v="2006"/>
    <n v="106.13"/>
    <n v="106.14"/>
    <n v="106"/>
    <n v="106.01"/>
    <n v="57"/>
    <x v="1"/>
    <x v="2"/>
    <x v="1"/>
    <x v="2"/>
    <n v="620973"/>
  </r>
  <r>
    <d v="2006-01-26T00:00:00"/>
    <s v="Thu"/>
    <s v="Jan"/>
    <s v="1ST QTR"/>
    <s v="2006"/>
    <n v="106.005"/>
    <n v="106.03"/>
    <n v="105.26"/>
    <n v="105.28"/>
    <n v="36"/>
    <x v="1"/>
    <x v="2"/>
    <x v="1"/>
    <x v="2"/>
    <n v="1695899"/>
  </r>
  <r>
    <d v="2006-01-27T00:00:00"/>
    <s v="Fri"/>
    <s v="Jan"/>
    <s v="1ST QTR"/>
    <s v="2006"/>
    <n v="105.29"/>
    <n v="106.02500000000001"/>
    <n v="105.24"/>
    <n v="105.28"/>
    <n v="43"/>
    <x v="1"/>
    <x v="1"/>
    <x v="1"/>
    <x v="1"/>
    <n v="600110"/>
  </r>
  <r>
    <d v="2006-01-30T00:00:00"/>
    <s v="Mon"/>
    <s v="Jan"/>
    <s v="1ST QTR"/>
    <s v="2006"/>
    <n v="105.26"/>
    <n v="105.27"/>
    <n v="105.21"/>
    <n v="105.25"/>
    <n v="25"/>
    <x v="1"/>
    <x v="0"/>
    <x v="0"/>
    <x v="2"/>
    <n v="363029"/>
  </r>
  <r>
    <d v="2006-01-31T00:00:00"/>
    <s v="Tue"/>
    <s v="Jan"/>
    <s v="1ST QTR"/>
    <s v="2006"/>
    <n v="105.255"/>
    <n v="105.28"/>
    <n v="105.2"/>
    <n v="105.235"/>
    <n v="32"/>
    <x v="1"/>
    <x v="1"/>
    <x v="1"/>
    <x v="1"/>
    <n v="510972"/>
  </r>
  <r>
    <d v="2006-02-01T00:00:00"/>
    <s v="Wed"/>
    <s v="Feb"/>
    <s v="1ST QTR"/>
    <s v="2006"/>
    <n v="105.245"/>
    <n v="105.26"/>
    <n v="105.15"/>
    <n v="105.16500000000001"/>
    <n v="44"/>
    <x v="1"/>
    <x v="1"/>
    <x v="1"/>
    <x v="1"/>
    <n v="523016"/>
  </r>
  <r>
    <d v="2006-02-02T00:00:00"/>
    <s v="Thu"/>
    <s v="Feb"/>
    <s v="1ST QTR"/>
    <s v="2006"/>
    <n v="105.16"/>
    <n v="105.19"/>
    <n v="105.13500000000001"/>
    <n v="105.16"/>
    <n v="22"/>
    <x v="1"/>
    <x v="2"/>
    <x v="1"/>
    <x v="2"/>
    <n v="504191"/>
  </r>
  <r>
    <d v="2006-02-03T00:00:00"/>
    <s v="Fri"/>
    <s v="Feb"/>
    <s v="1ST QTR"/>
    <s v="2006"/>
    <n v="105.16"/>
    <n v="105.205"/>
    <n v="105.075"/>
    <n v="105.18"/>
    <n v="52"/>
    <x v="1"/>
    <x v="3"/>
    <x v="2"/>
    <x v="3"/>
    <n v="840380"/>
  </r>
  <r>
    <d v="2006-02-06T00:00:00"/>
    <s v="Mon"/>
    <s v="Feb"/>
    <s v="1ST QTR"/>
    <s v="2006"/>
    <n v="105.185"/>
    <n v="105.19499999999999"/>
    <n v="105.14"/>
    <n v="105.155"/>
    <n v="22"/>
    <x v="1"/>
    <x v="1"/>
    <x v="1"/>
    <x v="1"/>
    <n v="297801"/>
  </r>
  <r>
    <d v="2006-02-07T00:00:00"/>
    <s v="Tue"/>
    <s v="Feb"/>
    <s v="1ST QTR"/>
    <s v="2006"/>
    <n v="105.145"/>
    <n v="105.185"/>
    <n v="105.11499999999999"/>
    <n v="105.145"/>
    <n v="29"/>
    <x v="1"/>
    <x v="2"/>
    <x v="1"/>
    <x v="2"/>
    <n v="450825"/>
  </r>
  <r>
    <d v="2006-02-08T00:00:00"/>
    <s v="Wed"/>
    <s v="Feb"/>
    <s v="1ST QTR"/>
    <s v="2006"/>
    <n v="105.145"/>
    <n v="105.175"/>
    <n v="105.1"/>
    <n v="105.11"/>
    <n v="31"/>
    <x v="1"/>
    <x v="3"/>
    <x v="2"/>
    <x v="3"/>
    <n v="342894"/>
  </r>
  <r>
    <d v="2006-02-09T00:00:00"/>
    <s v="Thu"/>
    <s v="Feb"/>
    <s v="1ST QTR"/>
    <s v="2006"/>
    <n v="105.11499999999999"/>
    <n v="105.16"/>
    <n v="105.08"/>
    <n v="105.105"/>
    <n v="32"/>
    <x v="1"/>
    <x v="1"/>
    <x v="1"/>
    <x v="1"/>
    <n v="594058"/>
  </r>
  <r>
    <d v="2006-02-10T00:00:00"/>
    <s v="Fri"/>
    <s v="Feb"/>
    <s v="1ST QTR"/>
    <s v="2006"/>
    <n v="105.1"/>
    <n v="105.15"/>
    <n v="105.03"/>
    <n v="105.05500000000001"/>
    <n v="49"/>
    <x v="1"/>
    <x v="2"/>
    <x v="1"/>
    <x v="2"/>
    <n v="524971"/>
  </r>
  <r>
    <d v="2006-02-13T00:00:00"/>
    <s v="Mon"/>
    <s v="Feb"/>
    <s v="1ST QTR"/>
    <s v="2006"/>
    <n v="105.045"/>
    <n v="105.08"/>
    <n v="105.02500000000001"/>
    <n v="105.07"/>
    <n v="22"/>
    <x v="1"/>
    <x v="2"/>
    <x v="1"/>
    <x v="2"/>
    <n v="264247"/>
  </r>
  <r>
    <d v="2006-02-14T00:00:00"/>
    <s v="Tue"/>
    <s v="Feb"/>
    <s v="1ST QTR"/>
    <s v="2006"/>
    <n v="105.075"/>
    <n v="105.08"/>
    <n v="105.01"/>
    <n v="105.035"/>
    <n v="28"/>
    <x v="1"/>
    <x v="1"/>
    <x v="1"/>
    <x v="1"/>
    <n v="422032"/>
  </r>
  <r>
    <d v="2006-02-15T00:00:00"/>
    <s v="Wed"/>
    <s v="Feb"/>
    <s v="1ST QTR"/>
    <s v="2006"/>
    <n v="105.04"/>
    <n v="105.08"/>
    <n v="104.315"/>
    <n v="105.035"/>
    <n v="34"/>
    <x v="1"/>
    <x v="1"/>
    <x v="1"/>
    <x v="1"/>
    <n v="576083"/>
  </r>
  <r>
    <d v="2006-02-16T00:00:00"/>
    <s v="Thu"/>
    <s v="Feb"/>
    <s v="1ST QTR"/>
    <s v="2006"/>
    <n v="105.045"/>
    <n v="105.065"/>
    <n v="105.02"/>
    <n v="105.045"/>
    <n v="19"/>
    <x v="1"/>
    <x v="1"/>
    <x v="1"/>
    <x v="1"/>
    <n v="337987"/>
  </r>
  <r>
    <d v="2006-02-17T00:00:00"/>
    <s v="Fri"/>
    <s v="Feb"/>
    <s v="1ST QTR"/>
    <s v="2006"/>
    <n v="105.05"/>
    <n v="105.125"/>
    <n v="105.045"/>
    <n v="105.105"/>
    <n v="32"/>
    <x v="1"/>
    <x v="1"/>
    <x v="1"/>
    <x v="1"/>
    <n v="386297"/>
  </r>
  <r>
    <d v="2006-02-21T00:00:00"/>
    <s v="Tue"/>
    <s v="Feb"/>
    <s v="1ST QTR"/>
    <s v="2006"/>
    <n v="105.11"/>
    <n v="105.11499999999999"/>
    <n v="105.06"/>
    <n v="105.07"/>
    <n v="22"/>
    <x v="1"/>
    <x v="1"/>
    <x v="1"/>
    <x v="1"/>
    <n v="343333"/>
  </r>
  <r>
    <d v="2006-02-22T00:00:00"/>
    <s v="Wed"/>
    <s v="Feb"/>
    <s v="1ST QTR"/>
    <s v="2006"/>
    <n v="105.06"/>
    <n v="105.12"/>
    <n v="105.015"/>
    <n v="105.1"/>
    <n v="43"/>
    <x v="1"/>
    <x v="2"/>
    <x v="1"/>
    <x v="2"/>
    <n v="515593"/>
  </r>
  <r>
    <d v="2006-02-23T00:00:00"/>
    <s v="Thu"/>
    <s v="Feb"/>
    <s v="1ST QTR"/>
    <s v="2006"/>
    <n v="105.1"/>
    <n v="105.11499999999999"/>
    <n v="105.02500000000001"/>
    <n v="105.03"/>
    <n v="36"/>
    <x v="1"/>
    <x v="3"/>
    <x v="2"/>
    <x v="3"/>
    <n v="525232"/>
  </r>
  <r>
    <d v="2006-02-24T00:00:00"/>
    <s v="Fri"/>
    <s v="Feb"/>
    <s v="1ST QTR"/>
    <s v="2006"/>
    <n v="105.045"/>
    <n v="105.09"/>
    <n v="105.015"/>
    <n v="105.035"/>
    <n v="31"/>
    <x v="1"/>
    <x v="1"/>
    <x v="1"/>
    <x v="1"/>
    <n v="536158"/>
  </r>
  <r>
    <d v="2006-02-27T00:00:00"/>
    <s v="Mon"/>
    <s v="Feb"/>
    <s v="1ST QTR"/>
    <s v="2006"/>
    <n v="105.015"/>
    <n v="105.05500000000001"/>
    <n v="104.31"/>
    <n v="105.01"/>
    <n v="26"/>
    <x v="1"/>
    <x v="2"/>
    <x v="1"/>
    <x v="2"/>
    <n v="637419"/>
  </r>
  <r>
    <d v="2006-02-28T00:00:00"/>
    <s v="Tue"/>
    <s v="Feb"/>
    <s v="1ST QTR"/>
    <s v="2006"/>
    <n v="104.3"/>
    <n v="105.075"/>
    <n v="104.295"/>
    <n v="105.06"/>
    <n v="40"/>
    <x v="0"/>
    <x v="5"/>
    <x v="1"/>
    <x v="2"/>
    <n v="524469"/>
  </r>
  <r>
    <d v="2006-03-01T00:00:00"/>
    <s v="Wed"/>
    <s v="Mar"/>
    <s v="1ST QTR"/>
    <s v="2006"/>
    <n v="105.06"/>
    <n v="105.105"/>
    <n v="105.02"/>
    <n v="105.03"/>
    <n v="35"/>
    <x v="1"/>
    <x v="3"/>
    <x v="2"/>
    <x v="3"/>
    <n v="573724"/>
  </r>
  <r>
    <d v="2006-03-02T00:00:00"/>
    <s v="Thu"/>
    <s v="Mar"/>
    <s v="1ST QTR"/>
    <s v="2006"/>
    <n v="105.035"/>
    <n v="105.05"/>
    <n v="104.26"/>
    <n v="104.295"/>
    <n v="43"/>
    <x v="1"/>
    <x v="1"/>
    <x v="1"/>
    <x v="1"/>
    <n v="510742"/>
  </r>
  <r>
    <d v="2006-03-03T00:00:00"/>
    <s v="Fri"/>
    <s v="Mar"/>
    <s v="1ST QTR"/>
    <s v="2006"/>
    <n v="104.3"/>
    <n v="104.3"/>
    <n v="104.22499999999999"/>
    <n v="104.25"/>
    <n v="31"/>
    <x v="1"/>
    <x v="1"/>
    <x v="1"/>
    <x v="1"/>
    <n v="446198"/>
  </r>
  <r>
    <d v="2006-03-06T00:00:00"/>
    <s v="Mon"/>
    <s v="Mar"/>
    <s v="1ST QTR"/>
    <s v="2006"/>
    <n v="104.24"/>
    <n v="104.255"/>
    <n v="104.185"/>
    <n v="104.205"/>
    <n v="28"/>
    <x v="1"/>
    <x v="2"/>
    <x v="1"/>
    <x v="2"/>
    <n v="439693"/>
  </r>
  <r>
    <d v="2006-03-07T00:00:00"/>
    <s v="Tue"/>
    <s v="Mar"/>
    <s v="1ST QTR"/>
    <s v="2006"/>
    <n v="104.185"/>
    <n v="104.22"/>
    <n v="104.13"/>
    <n v="104.205"/>
    <n v="37"/>
    <x v="1"/>
    <x v="2"/>
    <x v="1"/>
    <x v="2"/>
    <n v="521382"/>
  </r>
  <r>
    <d v="2006-03-08T00:00:00"/>
    <s v="Wed"/>
    <s v="Mar"/>
    <s v="1ST QTR"/>
    <s v="2006"/>
    <n v="104.21"/>
    <n v="104.24"/>
    <n v="104.17"/>
    <n v="104.215"/>
    <n v="28"/>
    <x v="1"/>
    <x v="1"/>
    <x v="1"/>
    <x v="1"/>
    <n v="416427"/>
  </r>
  <r>
    <d v="2006-03-09T00:00:00"/>
    <s v="Thu"/>
    <s v="Mar"/>
    <s v="1ST QTR"/>
    <s v="2006"/>
    <n v="104.22"/>
    <n v="104.235"/>
    <n v="104.19"/>
    <n v="104.22"/>
    <n v="19"/>
    <x v="1"/>
    <x v="1"/>
    <x v="1"/>
    <x v="1"/>
    <n v="306420"/>
  </r>
  <r>
    <d v="2006-03-10T00:00:00"/>
    <s v="Fri"/>
    <s v="Mar"/>
    <s v="1ST QTR"/>
    <s v="2006"/>
    <n v="104.22"/>
    <n v="104.24"/>
    <n v="104.13500000000001"/>
    <n v="104.19"/>
    <n v="42"/>
    <x v="1"/>
    <x v="3"/>
    <x v="2"/>
    <x v="3"/>
    <n v="432941"/>
  </r>
  <r>
    <d v="2006-03-13T00:00:00"/>
    <s v="Mon"/>
    <s v="Mar"/>
    <s v="1ST QTR"/>
    <s v="2006"/>
    <n v="104.185"/>
    <n v="104.185"/>
    <n v="104.13500000000001"/>
    <n v="104.17"/>
    <n v="20"/>
    <x v="1"/>
    <x v="0"/>
    <x v="0"/>
    <x v="2"/>
    <n v="323853"/>
  </r>
  <r>
    <d v="2006-03-14T00:00:00"/>
    <s v="Tue"/>
    <s v="Mar"/>
    <s v="1ST QTR"/>
    <s v="2006"/>
    <n v="104.175"/>
    <n v="105.01"/>
    <n v="104.17"/>
    <n v="104.31"/>
    <n v="64"/>
    <x v="1"/>
    <x v="1"/>
    <x v="1"/>
    <x v="1"/>
    <n v="660709"/>
  </r>
  <r>
    <d v="2006-03-15T00:00:00"/>
    <s v="Wed"/>
    <s v="Mar"/>
    <s v="1ST QTR"/>
    <s v="2006"/>
    <n v="105.005"/>
    <n v="105.005"/>
    <n v="104.255"/>
    <n v="104.29"/>
    <n v="28"/>
    <x v="1"/>
    <x v="1"/>
    <x v="1"/>
    <x v="1"/>
    <n v="478427"/>
  </r>
  <r>
    <d v="2006-03-16T00:00:00"/>
    <s v="Thu"/>
    <s v="Mar"/>
    <s v="1ST QTR"/>
    <s v="2006"/>
    <n v="104.29"/>
    <n v="105.14"/>
    <n v="104.265"/>
    <n v="105.105"/>
    <n v="79"/>
    <x v="1"/>
    <x v="3"/>
    <x v="2"/>
    <x v="3"/>
    <n v="734919"/>
  </r>
  <r>
    <d v="2006-03-17T00:00:00"/>
    <s v="Fri"/>
    <s v="Mar"/>
    <s v="1ST QTR"/>
    <s v="2006"/>
    <n v="105.1"/>
    <n v="105.11499999999999"/>
    <n v="105.05500000000001"/>
    <n v="105.075"/>
    <n v="24"/>
    <x v="1"/>
    <x v="2"/>
    <x v="1"/>
    <x v="2"/>
    <n v="323234"/>
  </r>
  <r>
    <d v="2006-03-20T00:00:00"/>
    <s v="Mon"/>
    <s v="Mar"/>
    <s v="1ST QTR"/>
    <s v="2006"/>
    <n v="105.075"/>
    <n v="105.11"/>
    <n v="105.045"/>
    <n v="105.09"/>
    <n v="26"/>
    <x v="1"/>
    <x v="3"/>
    <x v="2"/>
    <x v="3"/>
    <n v="308969"/>
  </r>
  <r>
    <d v="2006-03-21T00:00:00"/>
    <s v="Tue"/>
    <s v="Mar"/>
    <s v="1ST QTR"/>
    <s v="2006"/>
    <n v="105.09"/>
    <n v="105.09"/>
    <n v="104.285"/>
    <n v="104.30500000000001"/>
    <n v="51"/>
    <x v="1"/>
    <x v="3"/>
    <x v="2"/>
    <x v="3"/>
    <n v="522816"/>
  </r>
  <r>
    <d v="2006-03-22T00:00:00"/>
    <s v="Wed"/>
    <s v="Mar"/>
    <s v="1ST QTR"/>
    <s v="2006"/>
    <n v="104.295"/>
    <n v="105.015"/>
    <n v="104.28"/>
    <n v="104.30500000000001"/>
    <n v="23"/>
    <x v="1"/>
    <x v="2"/>
    <x v="1"/>
    <x v="2"/>
    <n v="283689"/>
  </r>
  <r>
    <d v="2006-03-23T00:00:00"/>
    <s v="Thu"/>
    <s v="Mar"/>
    <s v="1ST QTR"/>
    <s v="2006"/>
    <n v="104.30500000000001"/>
    <n v="105.01"/>
    <n v="104.235"/>
    <n v="104.25"/>
    <n v="39"/>
    <x v="1"/>
    <x v="3"/>
    <x v="2"/>
    <x v="3"/>
    <n v="404072"/>
  </r>
  <r>
    <d v="2006-03-24T00:00:00"/>
    <s v="Fri"/>
    <s v="Mar"/>
    <s v="1ST QTR"/>
    <s v="2006"/>
    <n v="104.25"/>
    <n v="105.06"/>
    <n v="104.245"/>
    <n v="105.03"/>
    <n v="54"/>
    <x v="1"/>
    <x v="3"/>
    <x v="2"/>
    <x v="3"/>
    <n v="457618"/>
  </r>
  <r>
    <d v="2006-03-27T00:00:00"/>
    <s v="Mon"/>
    <s v="Mar"/>
    <s v="1ST QTR"/>
    <s v="2006"/>
    <n v="105.02500000000001"/>
    <n v="105.035"/>
    <n v="104.29"/>
    <n v="104.315"/>
    <n v="25"/>
    <x v="1"/>
    <x v="2"/>
    <x v="1"/>
    <x v="2"/>
    <n v="223808"/>
  </r>
  <r>
    <d v="2006-03-28T00:00:00"/>
    <s v="Tue"/>
    <s v="Mar"/>
    <s v="1ST QTR"/>
    <s v="2006"/>
    <n v="104.30500000000001"/>
    <n v="105"/>
    <n v="104.16500000000001"/>
    <n v="104.2"/>
    <n v="61"/>
    <x v="1"/>
    <x v="2"/>
    <x v="1"/>
    <x v="2"/>
    <n v="478331"/>
  </r>
  <r>
    <d v="2006-03-29T00:00:00"/>
    <s v="Wed"/>
    <s v="Mar"/>
    <s v="1ST QTR"/>
    <s v="2006"/>
    <n v="104.18"/>
    <n v="104.22"/>
    <n v="104.155"/>
    <n v="104.18"/>
    <n v="26"/>
    <x v="1"/>
    <x v="2"/>
    <x v="1"/>
    <x v="2"/>
    <n v="478731"/>
  </r>
  <r>
    <d v="2006-03-30T00:00:00"/>
    <s v="Thu"/>
    <s v="Mar"/>
    <s v="1ST QTR"/>
    <s v="2006"/>
    <n v="104.18"/>
    <n v="104.215"/>
    <n v="104.095"/>
    <n v="104.125"/>
    <n v="49"/>
    <x v="1"/>
    <x v="3"/>
    <x v="2"/>
    <x v="3"/>
    <n v="488198"/>
  </r>
  <r>
    <d v="2006-03-31T00:00:00"/>
    <s v="Fri"/>
    <s v="Mar"/>
    <s v="1ST QTR"/>
    <s v="2006"/>
    <n v="104.125"/>
    <n v="104.18"/>
    <n v="104.105"/>
    <n v="104.14"/>
    <n v="31"/>
    <x v="1"/>
    <x v="3"/>
    <x v="2"/>
    <x v="3"/>
    <n v="396369"/>
  </r>
  <r>
    <d v="2006-04-03T00:00:00"/>
    <s v="Mon"/>
    <s v="Apr"/>
    <s v="2nd QTR"/>
    <s v="2006"/>
    <n v="104.15"/>
    <n v="104.16"/>
    <n v="104.07"/>
    <n v="104.11"/>
    <n v="37"/>
    <x v="1"/>
    <x v="1"/>
    <x v="1"/>
    <x v="1"/>
    <n v="351875"/>
  </r>
  <r>
    <d v="2006-04-04T00:00:00"/>
    <s v="Tue"/>
    <s v="Apr"/>
    <s v="2nd QTR"/>
    <s v="2006"/>
    <n v="104.13"/>
    <n v="104.16500000000001"/>
    <n v="104.11"/>
    <n v="104.13"/>
    <n v="23"/>
    <x v="1"/>
    <x v="1"/>
    <x v="1"/>
    <x v="1"/>
    <n v="349136"/>
  </r>
  <r>
    <d v="2006-04-05T00:00:00"/>
    <s v="Wed"/>
    <s v="Apr"/>
    <s v="2nd QTR"/>
    <s v="2006"/>
    <n v="104.13500000000001"/>
    <n v="104.19"/>
    <n v="104.13500000000001"/>
    <n v="104.18"/>
    <n v="22"/>
    <x v="1"/>
    <x v="0"/>
    <x v="0"/>
    <x v="1"/>
    <n v="320059"/>
  </r>
  <r>
    <d v="2006-04-06T00:00:00"/>
    <s v="Thu"/>
    <s v="Apr"/>
    <s v="2nd QTR"/>
    <s v="2006"/>
    <n v="104.17"/>
    <n v="104.175"/>
    <n v="104.105"/>
    <n v="104.13"/>
    <n v="28"/>
    <x v="1"/>
    <x v="0"/>
    <x v="0"/>
    <x v="2"/>
    <n v="363666"/>
  </r>
  <r>
    <d v="2006-04-07T00:00:00"/>
    <s v="Fri"/>
    <s v="Apr"/>
    <s v="2nd QTR"/>
    <s v="2006"/>
    <n v="104.11499999999999"/>
    <n v="104.16500000000001"/>
    <n v="104.015"/>
    <n v="104.05"/>
    <n v="61"/>
    <x v="1"/>
    <x v="2"/>
    <x v="1"/>
    <x v="2"/>
    <n v="568267"/>
  </r>
  <r>
    <d v="2006-04-10T00:00:00"/>
    <s v="Mon"/>
    <s v="Apr"/>
    <s v="2nd QTR"/>
    <s v="2006"/>
    <n v="104.02"/>
    <n v="104.07"/>
    <n v="104.005"/>
    <n v="104.05500000000001"/>
    <n v="26"/>
    <x v="1"/>
    <x v="2"/>
    <x v="1"/>
    <x v="2"/>
    <n v="284488"/>
  </r>
  <r>
    <d v="2006-04-11T00:00:00"/>
    <s v="Tue"/>
    <s v="Apr"/>
    <s v="2nd QTR"/>
    <s v="2006"/>
    <n v="104.065"/>
    <n v="104.105"/>
    <n v="104.06"/>
    <n v="104.09"/>
    <n v="19"/>
    <x v="1"/>
    <x v="0"/>
    <x v="0"/>
    <x v="1"/>
    <n v="215862"/>
  </r>
  <r>
    <d v="2006-04-12T00:00:00"/>
    <s v="Wed"/>
    <s v="Apr"/>
    <s v="2nd QTR"/>
    <s v="2006"/>
    <n v="104.09"/>
    <n v="104.125"/>
    <n v="104.02"/>
    <n v="104.035"/>
    <n v="43"/>
    <x v="1"/>
    <x v="3"/>
    <x v="2"/>
    <x v="3"/>
    <n v="333458"/>
  </r>
  <r>
    <d v="2006-04-13T00:00:00"/>
    <s v="Thu"/>
    <s v="Apr"/>
    <s v="2nd QTR"/>
    <s v="2006"/>
    <n v="104.03"/>
    <n v="104.045"/>
    <n v="103.27500000000001"/>
    <n v="103.295"/>
    <n v="36"/>
    <x v="1"/>
    <x v="2"/>
    <x v="1"/>
    <x v="2"/>
    <n v="371942"/>
  </r>
  <r>
    <d v="2006-04-17T00:00:00"/>
    <s v="Mon"/>
    <s v="Apr"/>
    <s v="2nd QTR"/>
    <s v="2006"/>
    <n v="103.30500000000001"/>
    <n v="104.035"/>
    <n v="103.29"/>
    <n v="104.02"/>
    <n v="25"/>
    <x v="1"/>
    <x v="1"/>
    <x v="1"/>
    <x v="1"/>
    <n v="228481"/>
  </r>
  <r>
    <d v="2006-04-18T00:00:00"/>
    <s v="Tue"/>
    <s v="Apr"/>
    <s v="2nd QTR"/>
    <s v="2006"/>
    <n v="104.02"/>
    <n v="104.13500000000001"/>
    <n v="104.015"/>
    <n v="104.095"/>
    <n v="49"/>
    <x v="1"/>
    <x v="3"/>
    <x v="2"/>
    <x v="3"/>
    <n v="489714"/>
  </r>
  <r>
    <d v="2006-04-19T00:00:00"/>
    <s v="Wed"/>
    <s v="Apr"/>
    <s v="2nd QTR"/>
    <s v="2006"/>
    <n v="104.095"/>
    <n v="104.145"/>
    <n v="104.015"/>
    <n v="104.06"/>
    <n v="52"/>
    <x v="1"/>
    <x v="3"/>
    <x v="2"/>
    <x v="3"/>
    <n v="512301"/>
  </r>
  <r>
    <d v="2006-04-20T00:00:00"/>
    <s v="Thu"/>
    <s v="Apr"/>
    <s v="2nd QTR"/>
    <s v="2006"/>
    <n v="104.06"/>
    <n v="104.08"/>
    <n v="104.02500000000001"/>
    <n v="104.04"/>
    <n v="22"/>
    <x v="1"/>
    <x v="3"/>
    <x v="2"/>
    <x v="3"/>
    <n v="299241"/>
  </r>
  <r>
    <d v="2006-04-21T00:00:00"/>
    <s v="Fri"/>
    <s v="Apr"/>
    <s v="2nd QTR"/>
    <s v="2006"/>
    <n v="104.03"/>
    <n v="104.08499999999999"/>
    <n v="104.005"/>
    <n v="104.04"/>
    <n v="32"/>
    <x v="1"/>
    <x v="2"/>
    <x v="1"/>
    <x v="2"/>
    <n v="353171"/>
  </r>
  <r>
    <d v="2006-04-24T00:00:00"/>
    <s v="Mon"/>
    <s v="Apr"/>
    <s v="2nd QTR"/>
    <s v="2006"/>
    <n v="104.035"/>
    <n v="104.11499999999999"/>
    <n v="104.01"/>
    <n v="104.07"/>
    <n v="42"/>
    <x v="1"/>
    <x v="2"/>
    <x v="1"/>
    <x v="2"/>
    <n v="430008"/>
  </r>
  <r>
    <d v="2006-04-25T00:00:00"/>
    <s v="Tue"/>
    <s v="Apr"/>
    <s v="2nd QTR"/>
    <s v="2006"/>
    <n v="104.075"/>
    <n v="104.095"/>
    <n v="103.255"/>
    <n v="103.295"/>
    <n v="64"/>
    <x v="1"/>
    <x v="1"/>
    <x v="1"/>
    <x v="1"/>
    <n v="537092"/>
  </r>
  <r>
    <d v="2006-04-26T00:00:00"/>
    <s v="Wed"/>
    <s v="Apr"/>
    <s v="2nd QTR"/>
    <s v="2006"/>
    <n v="103.29"/>
    <n v="103.30500000000001"/>
    <n v="103.23"/>
    <n v="103.24"/>
    <n v="31"/>
    <x v="1"/>
    <x v="2"/>
    <x v="1"/>
    <x v="2"/>
    <n v="361461"/>
  </r>
  <r>
    <d v="2006-04-27T00:00:00"/>
    <s v="Thu"/>
    <s v="Apr"/>
    <s v="2nd QTR"/>
    <s v="2006"/>
    <n v="103.235"/>
    <n v="104.04"/>
    <n v="103.2"/>
    <n v="104"/>
    <n v="64"/>
    <x v="1"/>
    <x v="2"/>
    <x v="1"/>
    <x v="2"/>
    <n v="594500"/>
  </r>
  <r>
    <d v="2006-04-28T00:00:00"/>
    <s v="Fri"/>
    <s v="Apr"/>
    <s v="2nd QTR"/>
    <s v="2006"/>
    <n v="104.01"/>
    <n v="104.065"/>
    <n v="103.3"/>
    <n v="104.05"/>
    <n v="34"/>
    <x v="1"/>
    <x v="1"/>
    <x v="1"/>
    <x v="1"/>
    <n v="422354"/>
  </r>
  <r>
    <d v="2006-05-01T00:00:00"/>
    <s v="Mon"/>
    <s v="May"/>
    <s v="2nd QTR"/>
    <s v="2006"/>
    <n v="104.035"/>
    <n v="104.04"/>
    <n v="104.03"/>
    <n v="104.04"/>
    <n v="5"/>
    <x v="1"/>
    <x v="0"/>
    <x v="0"/>
    <x v="2"/>
    <n v="443614"/>
  </r>
  <r>
    <d v="2006-05-02T00:00:00"/>
    <s v="Tue"/>
    <s v="May"/>
    <s v="2nd QTR"/>
    <s v="2006"/>
    <n v="103.25"/>
    <n v="103.315"/>
    <n v="103.22499999999999"/>
    <n v="103.3"/>
    <n v="37"/>
    <x v="0"/>
    <x v="0"/>
    <x v="0"/>
    <x v="2"/>
    <n v="378982"/>
  </r>
  <r>
    <d v="2006-05-03T00:00:00"/>
    <s v="Wed"/>
    <s v="May"/>
    <s v="2nd QTR"/>
    <s v="2006"/>
    <n v="103.29"/>
    <n v="103.3"/>
    <n v="103.22499999999999"/>
    <n v="103.255"/>
    <n v="31"/>
    <x v="1"/>
    <x v="2"/>
    <x v="1"/>
    <x v="2"/>
    <n v="404891"/>
  </r>
  <r>
    <d v="2006-05-04T00:00:00"/>
    <s v="Thu"/>
    <s v="May"/>
    <s v="2nd QTR"/>
    <s v="2006"/>
    <n v="103.255"/>
    <n v="103.265"/>
    <n v="103.205"/>
    <n v="103.24"/>
    <n v="25"/>
    <x v="1"/>
    <x v="3"/>
    <x v="2"/>
    <x v="3"/>
    <n v="322407"/>
  </r>
  <r>
    <d v="2006-05-05T00:00:00"/>
    <s v="Fri"/>
    <s v="May"/>
    <s v="2nd QTR"/>
    <s v="2006"/>
    <n v="103.22499999999999"/>
    <n v="104.01"/>
    <n v="103.22"/>
    <n v="103.29"/>
    <n v="45"/>
    <x v="1"/>
    <x v="2"/>
    <x v="1"/>
    <x v="2"/>
    <n v="404849"/>
  </r>
  <r>
    <d v="2006-05-08T00:00:00"/>
    <s v="Mon"/>
    <s v="May"/>
    <s v="2nd QTR"/>
    <s v="2006"/>
    <n v="103.29"/>
    <n v="103.3"/>
    <n v="103.245"/>
    <n v="103.26"/>
    <n v="22"/>
    <x v="1"/>
    <x v="3"/>
    <x v="2"/>
    <x v="3"/>
    <n v="186386"/>
  </r>
  <r>
    <d v="2006-05-09T00:00:00"/>
    <s v="Tue"/>
    <s v="May"/>
    <s v="2nd QTR"/>
    <s v="2006"/>
    <n v="103.265"/>
    <n v="103.27"/>
    <n v="103.22499999999999"/>
    <n v="103.255"/>
    <n v="19"/>
    <x v="1"/>
    <x v="1"/>
    <x v="1"/>
    <x v="1"/>
    <n v="264627"/>
  </r>
  <r>
    <d v="2006-05-10T00:00:00"/>
    <s v="Wed"/>
    <s v="May"/>
    <s v="2nd QTR"/>
    <s v="2006"/>
    <n v="103.255"/>
    <n v="104.015"/>
    <n v="103.14"/>
    <n v="103.24"/>
    <n v="78"/>
    <x v="1"/>
    <x v="3"/>
    <x v="2"/>
    <x v="3"/>
    <n v="468826"/>
  </r>
  <r>
    <d v="2006-05-11T00:00:00"/>
    <s v="Thu"/>
    <s v="May"/>
    <s v="2nd QTR"/>
    <s v="2006"/>
    <n v="103.24"/>
    <n v="103.27"/>
    <n v="103.19499999999999"/>
    <n v="103.22499999999999"/>
    <n v="31"/>
    <x v="1"/>
    <x v="3"/>
    <x v="2"/>
    <x v="3"/>
    <n v="398332"/>
  </r>
  <r>
    <d v="2006-05-12T00:00:00"/>
    <s v="Fri"/>
    <s v="May"/>
    <s v="2nd QTR"/>
    <s v="2006"/>
    <n v="103.23"/>
    <n v="103.25"/>
    <n v="103.16500000000001"/>
    <n v="103.185"/>
    <n v="34"/>
    <x v="1"/>
    <x v="1"/>
    <x v="1"/>
    <x v="1"/>
    <n v="455620"/>
  </r>
  <r>
    <d v="2006-05-15T00:00:00"/>
    <s v="Mon"/>
    <s v="May"/>
    <s v="2nd QTR"/>
    <s v="2006"/>
    <n v="103.17"/>
    <n v="103.255"/>
    <n v="103.16"/>
    <n v="103.23"/>
    <n v="38"/>
    <x v="1"/>
    <x v="2"/>
    <x v="1"/>
    <x v="2"/>
    <n v="326346"/>
  </r>
  <r>
    <d v="2006-05-16T00:00:00"/>
    <s v="Tue"/>
    <s v="May"/>
    <s v="2nd QTR"/>
    <s v="2006"/>
    <n v="103.23"/>
    <n v="103.3"/>
    <n v="103.205"/>
    <n v="103.29"/>
    <n v="38"/>
    <x v="1"/>
    <x v="3"/>
    <x v="2"/>
    <x v="3"/>
    <n v="453813"/>
  </r>
  <r>
    <d v="2006-05-17T00:00:00"/>
    <s v="Wed"/>
    <s v="May"/>
    <s v="2nd QTR"/>
    <s v="2006"/>
    <n v="103.295"/>
    <n v="103.3"/>
    <n v="103.19"/>
    <n v="103.245"/>
    <n v="44"/>
    <x v="1"/>
    <x v="1"/>
    <x v="1"/>
    <x v="1"/>
    <n v="506940"/>
  </r>
  <r>
    <d v="2006-05-18T00:00:00"/>
    <s v="Thu"/>
    <s v="May"/>
    <s v="2nd QTR"/>
    <s v="2006"/>
    <n v="103.26"/>
    <n v="104.05"/>
    <n v="103.24"/>
    <n v="104.02"/>
    <n v="52"/>
    <x v="1"/>
    <x v="1"/>
    <x v="1"/>
    <x v="1"/>
    <n v="709655"/>
  </r>
  <r>
    <d v="2006-05-19T00:00:00"/>
    <s v="Fri"/>
    <s v="May"/>
    <s v="2nd QTR"/>
    <s v="2006"/>
    <n v="104.04"/>
    <n v="104.06"/>
    <n v="103.3"/>
    <n v="104.015"/>
    <n v="33"/>
    <x v="1"/>
    <x v="1"/>
    <x v="1"/>
    <x v="1"/>
    <n v="454470"/>
  </r>
  <r>
    <d v="2006-05-22T00:00:00"/>
    <s v="Mon"/>
    <s v="May"/>
    <s v="2nd QTR"/>
    <s v="2006"/>
    <n v="104.005"/>
    <n v="104.095"/>
    <n v="104.005"/>
    <n v="104.035"/>
    <n v="37"/>
    <x v="1"/>
    <x v="2"/>
    <x v="1"/>
    <x v="2"/>
    <n v="443614"/>
  </r>
  <r>
    <d v="2006-05-23T00:00:00"/>
    <s v="Tue"/>
    <s v="May"/>
    <s v="2nd QTR"/>
    <s v="2006"/>
    <n v="104.035"/>
    <n v="104.065"/>
    <n v="103.30500000000001"/>
    <n v="104"/>
    <n v="31"/>
    <x v="1"/>
    <x v="3"/>
    <x v="2"/>
    <x v="3"/>
    <n v="488833"/>
  </r>
  <r>
    <d v="2006-05-24T00:00:00"/>
    <s v="Wed"/>
    <s v="May"/>
    <s v="2nd QTR"/>
    <s v="2006"/>
    <n v="104.065"/>
    <n v="104.13"/>
    <n v="104.02500000000001"/>
    <n v="104.045"/>
    <n v="42"/>
    <x v="1"/>
    <x v="0"/>
    <x v="0"/>
    <x v="1"/>
    <n v="755696"/>
  </r>
  <r>
    <d v="2006-05-25T00:00:00"/>
    <s v="Thu"/>
    <s v="May"/>
    <s v="2nd QTR"/>
    <s v="2006"/>
    <n v="104.045"/>
    <n v="104.06"/>
    <n v="103.30500000000001"/>
    <n v="103.315"/>
    <n v="30"/>
    <x v="1"/>
    <x v="3"/>
    <x v="2"/>
    <x v="3"/>
    <n v="483281"/>
  </r>
  <r>
    <d v="2006-05-26T00:00:00"/>
    <s v="Fri"/>
    <s v="May"/>
    <s v="2nd QTR"/>
    <s v="2006"/>
    <n v="104.005"/>
    <n v="104.04"/>
    <n v="103.28"/>
    <n v="104.015"/>
    <n v="33"/>
    <x v="1"/>
    <x v="1"/>
    <x v="1"/>
    <x v="1"/>
    <n v="448351"/>
  </r>
  <r>
    <d v="2006-05-30T00:00:00"/>
    <s v="Tue"/>
    <s v="May"/>
    <s v="2nd QTR"/>
    <s v="2006"/>
    <n v="104.01"/>
    <n v="104.02500000000001"/>
    <n v="103.28"/>
    <n v="103.29"/>
    <n v="27"/>
    <x v="1"/>
    <x v="2"/>
    <x v="1"/>
    <x v="2"/>
    <n v="598570"/>
  </r>
  <r>
    <d v="2006-05-31T00:00:00"/>
    <s v="Wed"/>
    <s v="May"/>
    <s v="2nd QTR"/>
    <s v="2006"/>
    <n v="103.27"/>
    <n v="103.31"/>
    <n v="103.15"/>
    <n v="103.19499999999999"/>
    <n v="64"/>
    <x v="0"/>
    <x v="5"/>
    <x v="1"/>
    <x v="2"/>
    <n v="728438"/>
  </r>
  <r>
    <d v="2006-06-01T00:00:00"/>
    <s v="Thu"/>
    <s v="Jun"/>
    <s v="2nd QTR"/>
    <s v="2006"/>
    <n v="103.19"/>
    <n v="103.22499999999999"/>
    <n v="103.16"/>
    <n v="103.21"/>
    <n v="26"/>
    <x v="1"/>
    <x v="2"/>
    <x v="1"/>
    <x v="2"/>
    <n v="456663"/>
  </r>
  <r>
    <d v="2006-06-02T00:00:00"/>
    <s v="Fri"/>
    <s v="Jun"/>
    <s v="2nd QTR"/>
    <s v="2006"/>
    <n v="103.215"/>
    <n v="104.08"/>
    <n v="103.21"/>
    <n v="104.07"/>
    <n v="76"/>
    <x v="1"/>
    <x v="1"/>
    <x v="1"/>
    <x v="1"/>
    <n v="712179"/>
  </r>
  <r>
    <d v="2006-06-05T00:00:00"/>
    <s v="Mon"/>
    <s v="Jun"/>
    <s v="2nd QTR"/>
    <s v="2006"/>
    <n v="104.065"/>
    <n v="104.08"/>
    <n v="103.31"/>
    <n v="103.315"/>
    <n v="35"/>
    <x v="1"/>
    <x v="2"/>
    <x v="1"/>
    <x v="2"/>
    <n v="405374"/>
  </r>
  <r>
    <d v="2006-06-06T00:00:00"/>
    <s v="Tue"/>
    <s v="Jun"/>
    <s v="2nd QTR"/>
    <s v="2006"/>
    <n v="104"/>
    <n v="104.03"/>
    <n v="103.28"/>
    <n v="104.005"/>
    <n v="29"/>
    <x v="1"/>
    <x v="1"/>
    <x v="1"/>
    <x v="1"/>
    <n v="492934"/>
  </r>
  <r>
    <d v="2006-06-07T00:00:00"/>
    <s v="Wed"/>
    <s v="Jun"/>
    <s v="2nd QTR"/>
    <s v="2006"/>
    <n v="104.01"/>
    <n v="104.03"/>
    <n v="103.27"/>
    <n v="103.295"/>
    <n v="33"/>
    <x v="1"/>
    <x v="1"/>
    <x v="1"/>
    <x v="1"/>
    <n v="353739"/>
  </r>
  <r>
    <d v="2006-06-08T00:00:00"/>
    <s v="Thu"/>
    <s v="Jun"/>
    <s v="2nd QTR"/>
    <s v="2006"/>
    <n v="103.30500000000001"/>
    <n v="104.08"/>
    <n v="103.295"/>
    <n v="104.02"/>
    <n v="41"/>
    <x v="1"/>
    <x v="1"/>
    <x v="1"/>
    <x v="1"/>
    <n v="574373"/>
  </r>
  <r>
    <d v="2006-06-09T00:00:00"/>
    <s v="Fri"/>
    <s v="Jun"/>
    <s v="2nd QTR"/>
    <s v="2006"/>
    <n v="104.015"/>
    <n v="104.05500000000001"/>
    <n v="103.30500000000001"/>
    <n v="104.02"/>
    <n v="28"/>
    <x v="1"/>
    <x v="2"/>
    <x v="1"/>
    <x v="2"/>
    <n v="321226"/>
  </r>
  <r>
    <d v="2006-06-12T00:00:00"/>
    <s v="Mon"/>
    <s v="Jun"/>
    <s v="2nd QTR"/>
    <s v="2006"/>
    <n v="104.03"/>
    <n v="104.035"/>
    <n v="103.30500000000001"/>
    <n v="104"/>
    <n v="19"/>
    <x v="1"/>
    <x v="1"/>
    <x v="1"/>
    <x v="1"/>
    <n v="214136"/>
  </r>
  <r>
    <d v="2006-06-13T00:00:00"/>
    <s v="Tue"/>
    <s v="Jun"/>
    <s v="2nd QTR"/>
    <s v="2006"/>
    <n v="104.005"/>
    <n v="104.07"/>
    <n v="104"/>
    <n v="104.035"/>
    <n v="28"/>
    <x v="1"/>
    <x v="1"/>
    <x v="1"/>
    <x v="1"/>
    <n v="417761"/>
  </r>
  <r>
    <d v="2006-06-14T00:00:00"/>
    <s v="Wed"/>
    <s v="Jun"/>
    <s v="2nd QTR"/>
    <s v="2006"/>
    <n v="104.03"/>
    <n v="104.04"/>
    <n v="103.2"/>
    <n v="103.22499999999999"/>
    <n v="64"/>
    <x v="1"/>
    <x v="2"/>
    <x v="1"/>
    <x v="2"/>
    <n v="641580"/>
  </r>
  <r>
    <d v="2006-06-15T00:00:00"/>
    <s v="Thu"/>
    <s v="Jun"/>
    <s v="2nd QTR"/>
    <s v="2006"/>
    <n v="103.205"/>
    <n v="103.22"/>
    <n v="103.14"/>
    <n v="103.16500000000001"/>
    <n v="32"/>
    <x v="1"/>
    <x v="0"/>
    <x v="0"/>
    <x v="2"/>
    <n v="444714"/>
  </r>
  <r>
    <d v="2006-06-16T00:00:00"/>
    <s v="Fri"/>
    <s v="Jun"/>
    <s v="2nd QTR"/>
    <s v="2006"/>
    <n v="103.16"/>
    <n v="103.205"/>
    <n v="103.12"/>
    <n v="103.125"/>
    <n v="34"/>
    <x v="1"/>
    <x v="2"/>
    <x v="1"/>
    <x v="2"/>
    <n v="244296"/>
  </r>
  <r>
    <d v="2006-06-19T00:00:00"/>
    <s v="Mon"/>
    <s v="Jun"/>
    <s v="2nd QTR"/>
    <s v="2006"/>
    <n v="103.125"/>
    <n v="103.13"/>
    <n v="103.08499999999999"/>
    <n v="103.1"/>
    <n v="19"/>
    <x v="1"/>
    <x v="3"/>
    <x v="2"/>
    <x v="3"/>
    <n v="263741"/>
  </r>
  <r>
    <d v="2006-06-20T00:00:00"/>
    <s v="Tue"/>
    <s v="Jun"/>
    <s v="2nd QTR"/>
    <s v="2006"/>
    <n v="103.1"/>
    <n v="103.13"/>
    <n v="103.065"/>
    <n v="103.08"/>
    <n v="26"/>
    <x v="1"/>
    <x v="3"/>
    <x v="2"/>
    <x v="3"/>
    <n v="295292"/>
  </r>
  <r>
    <d v="2006-06-21T00:00:00"/>
    <s v="Wed"/>
    <s v="Jun"/>
    <s v="2nd QTR"/>
    <s v="2006"/>
    <n v="103.08499999999999"/>
    <n v="103.1"/>
    <n v="103.065"/>
    <n v="103.08"/>
    <n v="14"/>
    <x v="1"/>
    <x v="1"/>
    <x v="1"/>
    <x v="1"/>
    <n v="215584"/>
  </r>
  <r>
    <d v="2006-06-22T00:00:00"/>
    <s v="Thu"/>
    <s v="Jun"/>
    <s v="2nd QTR"/>
    <s v="2006"/>
    <n v="103.07"/>
    <n v="103.08499999999999"/>
    <n v="102.315"/>
    <n v="103.02"/>
    <n v="36"/>
    <x v="1"/>
    <x v="2"/>
    <x v="1"/>
    <x v="2"/>
    <n v="315474"/>
  </r>
  <r>
    <d v="2006-06-23T00:00:00"/>
    <s v="Fri"/>
    <s v="Jun"/>
    <s v="2nd QTR"/>
    <s v="2006"/>
    <n v="103.005"/>
    <n v="103.05500000000001"/>
    <n v="102.29"/>
    <n v="102.31"/>
    <n v="34"/>
    <x v="1"/>
    <x v="2"/>
    <x v="1"/>
    <x v="2"/>
    <n v="309657"/>
  </r>
  <r>
    <d v="2006-06-26T00:00:00"/>
    <s v="Mon"/>
    <s v="Jun"/>
    <s v="2nd QTR"/>
    <s v="2006"/>
    <n v="102.3"/>
    <n v="103.005"/>
    <n v="102.29"/>
    <n v="102.30500000000001"/>
    <n v="13"/>
    <x v="1"/>
    <x v="2"/>
    <x v="1"/>
    <x v="2"/>
    <n v="185029"/>
  </r>
  <r>
    <d v="2006-06-27T00:00:00"/>
    <s v="Tue"/>
    <s v="Jun"/>
    <s v="2nd QTR"/>
    <s v="2006"/>
    <n v="102.3"/>
    <n v="103.05"/>
    <n v="102.3"/>
    <n v="103.015"/>
    <n v="28"/>
    <x v="1"/>
    <x v="2"/>
    <x v="1"/>
    <x v="2"/>
    <n v="333286"/>
  </r>
  <r>
    <d v="2006-06-28T00:00:00"/>
    <s v="Wed"/>
    <s v="Jun"/>
    <s v="2nd QTR"/>
    <s v="2006"/>
    <n v="103.015"/>
    <n v="103.035"/>
    <n v="102.27500000000001"/>
    <n v="102.29"/>
    <n v="31"/>
    <x v="1"/>
    <x v="3"/>
    <x v="2"/>
    <x v="3"/>
    <n v="272931"/>
  </r>
  <r>
    <d v="2006-06-29T00:00:00"/>
    <s v="Thu"/>
    <s v="Jun"/>
    <s v="2nd QTR"/>
    <s v="2006"/>
    <n v="102.28"/>
    <n v="103.07"/>
    <n v="102.28"/>
    <n v="103.05500000000001"/>
    <n v="44"/>
    <x v="1"/>
    <x v="2"/>
    <x v="1"/>
    <x v="2"/>
    <n v="367714"/>
  </r>
  <r>
    <d v="2006-06-30T00:00:00"/>
    <s v="Fri"/>
    <s v="Jun"/>
    <s v="2nd QTR"/>
    <s v="2006"/>
    <n v="103.065"/>
    <n v="103.13500000000001"/>
    <n v="103.02500000000001"/>
    <n v="103.13"/>
    <n v="44"/>
    <x v="1"/>
    <x v="1"/>
    <x v="1"/>
    <x v="1"/>
    <n v="436837"/>
  </r>
  <r>
    <d v="2006-07-03T00:00:00"/>
    <s v="Mon"/>
    <s v="Jul"/>
    <s v="3rd QTR"/>
    <s v="2006"/>
    <n v="103.13"/>
    <n v="103.13"/>
    <n v="103.08"/>
    <n v="103.12"/>
    <n v="20"/>
    <x v="1"/>
    <x v="3"/>
    <x v="2"/>
    <x v="3"/>
    <n v="116604"/>
  </r>
  <r>
    <d v="2006-07-05T00:00:00"/>
    <s v="Wed"/>
    <s v="Jul"/>
    <s v="3rd QTR"/>
    <s v="2006"/>
    <n v="103.125"/>
    <n v="103.15"/>
    <n v="102.315"/>
    <n v="103.015"/>
    <n v="63"/>
    <x v="1"/>
    <x v="1"/>
    <x v="1"/>
    <x v="1"/>
    <n v="343509"/>
  </r>
  <r>
    <d v="2006-07-06T00:00:00"/>
    <s v="Thu"/>
    <s v="Jul"/>
    <s v="3rd QTR"/>
    <s v="2006"/>
    <n v="103.02500000000001"/>
    <n v="103.065"/>
    <n v="103.01"/>
    <n v="103.06"/>
    <n v="22"/>
    <x v="1"/>
    <x v="1"/>
    <x v="1"/>
    <x v="1"/>
    <n v="327163"/>
  </r>
  <r>
    <d v="2006-07-07T00:00:00"/>
    <s v="Fri"/>
    <s v="Jul"/>
    <s v="3rd QTR"/>
    <s v="2006"/>
    <n v="103.05500000000001"/>
    <n v="104.01"/>
    <n v="103.05"/>
    <n v="103.125"/>
    <n v="113"/>
    <x v="1"/>
    <x v="2"/>
    <x v="1"/>
    <x v="2"/>
    <n v="490674"/>
  </r>
  <r>
    <d v="2006-07-10T00:00:00"/>
    <s v="Mon"/>
    <s v="Jul"/>
    <s v="3rd QTR"/>
    <s v="2006"/>
    <n v="103.13"/>
    <n v="103.13500000000001"/>
    <n v="103.095"/>
    <n v="103.125"/>
    <n v="17"/>
    <x v="1"/>
    <x v="1"/>
    <x v="1"/>
    <x v="1"/>
    <n v="172303"/>
  </r>
  <r>
    <d v="2006-07-11T00:00:00"/>
    <s v="Tue"/>
    <s v="Jul"/>
    <s v="3rd QTR"/>
    <s v="2006"/>
    <n v="103.13500000000001"/>
    <n v="103.19"/>
    <n v="103.12"/>
    <n v="103.16500000000001"/>
    <n v="28"/>
    <x v="1"/>
    <x v="1"/>
    <x v="1"/>
    <x v="1"/>
    <n v="342599"/>
  </r>
  <r>
    <d v="2006-07-12T00:00:00"/>
    <s v="Wed"/>
    <s v="Jul"/>
    <s v="3rd QTR"/>
    <s v="2006"/>
    <n v="103.16"/>
    <n v="103.17"/>
    <n v="103.105"/>
    <n v="103.16500000000001"/>
    <n v="26"/>
    <x v="1"/>
    <x v="2"/>
    <x v="1"/>
    <x v="2"/>
    <n v="343822"/>
  </r>
  <r>
    <d v="2006-07-13T00:00:00"/>
    <s v="Thu"/>
    <s v="Jul"/>
    <s v="3rd QTR"/>
    <s v="2006"/>
    <n v="103.16500000000001"/>
    <n v="103.22"/>
    <n v="103.145"/>
    <n v="103.21"/>
    <n v="31"/>
    <x v="1"/>
    <x v="3"/>
    <x v="2"/>
    <x v="3"/>
    <n v="430767"/>
  </r>
  <r>
    <d v="2006-07-14T00:00:00"/>
    <s v="Fri"/>
    <s v="Jul"/>
    <s v="3rd QTR"/>
    <s v="2006"/>
    <n v="103.22499999999999"/>
    <n v="103.265"/>
    <n v="103.205"/>
    <n v="103.245"/>
    <n v="25"/>
    <x v="0"/>
    <x v="4"/>
    <x v="1"/>
    <x v="1"/>
    <n v="400563"/>
  </r>
  <r>
    <d v="2006-07-17T00:00:00"/>
    <s v="Mon"/>
    <s v="Jul"/>
    <s v="3rd QTR"/>
    <s v="2006"/>
    <n v="103.25"/>
    <n v="103.26"/>
    <n v="103.18"/>
    <n v="103.22"/>
    <n v="32"/>
    <x v="1"/>
    <x v="1"/>
    <x v="1"/>
    <x v="1"/>
    <n v="268602"/>
  </r>
  <r>
    <d v="2006-07-18T00:00:00"/>
    <s v="Tue"/>
    <s v="Jul"/>
    <s v="3rd QTR"/>
    <s v="2006"/>
    <n v="103.22"/>
    <n v="103.22499999999999"/>
    <n v="103.11499999999999"/>
    <n v="103.125"/>
    <n v="44"/>
    <x v="1"/>
    <x v="3"/>
    <x v="2"/>
    <x v="3"/>
    <n v="490984"/>
  </r>
  <r>
    <d v="2006-07-19T00:00:00"/>
    <s v="Wed"/>
    <s v="Jul"/>
    <s v="3rd QTR"/>
    <s v="2006"/>
    <n v="103.125"/>
    <n v="103.255"/>
    <n v="103.05"/>
    <n v="103.24"/>
    <n v="82"/>
    <x v="1"/>
    <x v="3"/>
    <x v="2"/>
    <x v="3"/>
    <n v="756338"/>
  </r>
  <r>
    <d v="2006-07-20T00:00:00"/>
    <s v="Thu"/>
    <s v="Jul"/>
    <s v="3rd QTR"/>
    <s v="2006"/>
    <n v="103.245"/>
    <n v="103.315"/>
    <n v="103.2"/>
    <n v="103.295"/>
    <n v="46"/>
    <x v="1"/>
    <x v="1"/>
    <x v="1"/>
    <x v="1"/>
    <n v="519830"/>
  </r>
  <r>
    <d v="2006-07-21T00:00:00"/>
    <s v="Fri"/>
    <s v="Jul"/>
    <s v="3rd QTR"/>
    <s v="2006"/>
    <n v="103.295"/>
    <n v="104.02500000000001"/>
    <n v="103.265"/>
    <n v="103.28"/>
    <n v="33"/>
    <x v="1"/>
    <x v="3"/>
    <x v="2"/>
    <x v="3"/>
    <n v="426869"/>
  </r>
  <r>
    <d v="2006-07-24T00:00:00"/>
    <s v="Mon"/>
    <s v="Jul"/>
    <s v="3rd QTR"/>
    <s v="2006"/>
    <n v="103.27"/>
    <n v="103.3"/>
    <n v="103.245"/>
    <n v="103.27500000000001"/>
    <n v="22"/>
    <x v="1"/>
    <x v="2"/>
    <x v="1"/>
    <x v="2"/>
    <n v="245531"/>
  </r>
  <r>
    <d v="2006-07-25T00:00:00"/>
    <s v="Tue"/>
    <s v="Jul"/>
    <s v="3rd QTR"/>
    <s v="2006"/>
    <n v="103.27500000000001"/>
    <n v="103.31"/>
    <n v="103.235"/>
    <n v="103.25"/>
    <n v="31"/>
    <x v="1"/>
    <x v="3"/>
    <x v="2"/>
    <x v="3"/>
    <n v="387547"/>
  </r>
  <r>
    <d v="2006-07-26T00:00:00"/>
    <s v="Wed"/>
    <s v="Jul"/>
    <s v="3rd QTR"/>
    <s v="2006"/>
    <n v="103.245"/>
    <n v="104.005"/>
    <n v="103.22"/>
    <n v="103.29"/>
    <n v="42"/>
    <x v="1"/>
    <x v="2"/>
    <x v="1"/>
    <x v="2"/>
    <n v="442746"/>
  </r>
  <r>
    <d v="2006-07-27T00:00:00"/>
    <s v="Thu"/>
    <s v="Jul"/>
    <s v="3rd QTR"/>
    <s v="2006"/>
    <n v="103.295"/>
    <n v="104.015"/>
    <n v="103.27"/>
    <n v="103.29"/>
    <n v="27"/>
    <x v="1"/>
    <x v="1"/>
    <x v="1"/>
    <x v="1"/>
    <n v="417358"/>
  </r>
  <r>
    <d v="2006-07-28T00:00:00"/>
    <s v="Fri"/>
    <s v="Jul"/>
    <s v="3rd QTR"/>
    <s v="2006"/>
    <n v="103.3"/>
    <n v="104.06"/>
    <n v="103.27"/>
    <n v="104.05500000000001"/>
    <n v="45"/>
    <x v="1"/>
    <x v="1"/>
    <x v="1"/>
    <x v="1"/>
    <n v="478358"/>
  </r>
  <r>
    <d v="2006-07-31T00:00:00"/>
    <s v="Mon"/>
    <s v="Jul"/>
    <s v="3rd QTR"/>
    <s v="2006"/>
    <n v="104.05"/>
    <n v="104.08"/>
    <n v="104.02"/>
    <n v="104.07"/>
    <n v="25"/>
    <x v="1"/>
    <x v="2"/>
    <x v="1"/>
    <x v="2"/>
    <n v="302105"/>
  </r>
  <r>
    <d v="2006-08-01T00:00:00"/>
    <s v="Tue"/>
    <s v="Aug"/>
    <s v="3rd QTR"/>
    <s v="2006"/>
    <n v="104.075"/>
    <n v="104.09"/>
    <n v="104.02"/>
    <n v="104.075"/>
    <n v="29"/>
    <x v="1"/>
    <x v="1"/>
    <x v="1"/>
    <x v="1"/>
    <n v="384198"/>
  </r>
  <r>
    <d v="2006-08-02T00:00:00"/>
    <s v="Wed"/>
    <s v="Aug"/>
    <s v="3rd QTR"/>
    <s v="2006"/>
    <n v="104.08"/>
    <n v="104.11499999999999"/>
    <n v="104.05"/>
    <n v="104.095"/>
    <n v="26"/>
    <x v="1"/>
    <x v="1"/>
    <x v="1"/>
    <x v="1"/>
    <n v="475760"/>
  </r>
  <r>
    <d v="2006-08-03T00:00:00"/>
    <s v="Thu"/>
    <s v="Aug"/>
    <s v="3rd QTR"/>
    <s v="2006"/>
    <n v="104.095"/>
    <n v="104.11499999999999"/>
    <n v="104.04"/>
    <n v="104.08499999999999"/>
    <n v="30"/>
    <x v="1"/>
    <x v="3"/>
    <x v="2"/>
    <x v="3"/>
    <n v="431452"/>
  </r>
  <r>
    <d v="2006-08-04T00:00:00"/>
    <s v="Fri"/>
    <s v="Aug"/>
    <s v="3rd QTR"/>
    <s v="2006"/>
    <n v="104.075"/>
    <n v="104.2"/>
    <n v="104.05500000000001"/>
    <n v="104.17"/>
    <n v="58"/>
    <x v="1"/>
    <x v="2"/>
    <x v="1"/>
    <x v="2"/>
    <n v="453815"/>
  </r>
  <r>
    <d v="2006-08-07T00:00:00"/>
    <s v="Mon"/>
    <s v="Aug"/>
    <s v="3rd QTR"/>
    <s v="2006"/>
    <n v="104.175"/>
    <n v="104.18"/>
    <n v="104.11"/>
    <n v="104.125"/>
    <n v="29"/>
    <x v="1"/>
    <x v="1"/>
    <x v="1"/>
    <x v="1"/>
    <n v="263761"/>
  </r>
  <r>
    <d v="2006-08-08T00:00:00"/>
    <s v="Tue"/>
    <s v="Aug"/>
    <s v="3rd QTR"/>
    <s v="2006"/>
    <n v="104.125"/>
    <n v="104.18"/>
    <n v="104.095"/>
    <n v="104.155"/>
    <n v="35"/>
    <x v="1"/>
    <x v="3"/>
    <x v="2"/>
    <x v="3"/>
    <n v="395613"/>
  </r>
  <r>
    <d v="2006-08-09T00:00:00"/>
    <s v="Wed"/>
    <s v="Aug"/>
    <s v="3rd QTR"/>
    <s v="2006"/>
    <n v="104.16500000000001"/>
    <n v="104.17"/>
    <n v="104.12"/>
    <n v="104.15"/>
    <n v="20"/>
    <x v="1"/>
    <x v="1"/>
    <x v="1"/>
    <x v="1"/>
    <n v="405784"/>
  </r>
  <r>
    <d v="2006-08-10T00:00:00"/>
    <s v="Thu"/>
    <s v="Aug"/>
    <s v="3rd QTR"/>
    <s v="2006"/>
    <n v="104.15"/>
    <n v="104.185"/>
    <n v="104.09"/>
    <n v="104.14"/>
    <n v="38"/>
    <x v="1"/>
    <x v="3"/>
    <x v="2"/>
    <x v="3"/>
    <n v="417100"/>
  </r>
  <r>
    <d v="2006-08-11T00:00:00"/>
    <s v="Fri"/>
    <s v="Aug"/>
    <s v="3rd QTR"/>
    <s v="2006"/>
    <n v="104.13"/>
    <n v="104.145"/>
    <n v="104.06"/>
    <n v="104.08"/>
    <n v="34"/>
    <x v="1"/>
    <x v="2"/>
    <x v="1"/>
    <x v="2"/>
    <n v="327474"/>
  </r>
  <r>
    <d v="2006-08-14T00:00:00"/>
    <s v="Mon"/>
    <s v="Aug"/>
    <s v="3rd QTR"/>
    <s v="2006"/>
    <n v="104.065"/>
    <n v="104.065"/>
    <n v="104.01"/>
    <n v="104.02"/>
    <n v="22"/>
    <x v="1"/>
    <x v="0"/>
    <x v="0"/>
    <x v="2"/>
    <n v="297142"/>
  </r>
  <r>
    <d v="2006-08-15T00:00:00"/>
    <s v="Tue"/>
    <s v="Aug"/>
    <s v="3rd QTR"/>
    <s v="2006"/>
    <n v="104.02"/>
    <n v="104.13"/>
    <n v="104.005"/>
    <n v="104.11"/>
    <n v="50"/>
    <x v="1"/>
    <x v="3"/>
    <x v="2"/>
    <x v="3"/>
    <n v="421206"/>
  </r>
  <r>
    <d v="2006-08-16T00:00:00"/>
    <s v="Wed"/>
    <s v="Aug"/>
    <s v="3rd QTR"/>
    <s v="2006"/>
    <n v="104.105"/>
    <n v="104.215"/>
    <n v="104.1"/>
    <n v="104.19"/>
    <n v="47"/>
    <x v="1"/>
    <x v="2"/>
    <x v="1"/>
    <x v="2"/>
    <n v="510904"/>
  </r>
  <r>
    <d v="2006-08-17T00:00:00"/>
    <s v="Thu"/>
    <s v="Aug"/>
    <s v="3rd QTR"/>
    <s v="2006"/>
    <n v="104.19499999999999"/>
    <n v="104.24"/>
    <n v="104.16500000000001"/>
    <n v="104.18"/>
    <n v="30"/>
    <x v="1"/>
    <x v="1"/>
    <x v="1"/>
    <x v="1"/>
    <n v="425484"/>
  </r>
  <r>
    <d v="2006-08-18T00:00:00"/>
    <s v="Fri"/>
    <s v="Aug"/>
    <s v="3rd QTR"/>
    <s v="2006"/>
    <n v="104.185"/>
    <n v="104.23"/>
    <n v="104.16500000000001"/>
    <n v="104.22"/>
    <n v="26"/>
    <x v="1"/>
    <x v="1"/>
    <x v="1"/>
    <x v="1"/>
    <n v="307272"/>
  </r>
  <r>
    <d v="2006-08-21T00:00:00"/>
    <s v="Mon"/>
    <s v="Aug"/>
    <s v="3rd QTR"/>
    <s v="2006"/>
    <n v="104.22"/>
    <n v="104.25"/>
    <n v="104.21"/>
    <n v="104.24"/>
    <n v="17"/>
    <x v="1"/>
    <x v="3"/>
    <x v="2"/>
    <x v="3"/>
    <n v="274451"/>
  </r>
  <r>
    <d v="2006-08-22T00:00:00"/>
    <s v="Tue"/>
    <s v="Aug"/>
    <s v="3rd QTR"/>
    <s v="2006"/>
    <n v="104.24"/>
    <n v="104.27"/>
    <n v="104.22"/>
    <n v="104.245"/>
    <n v="20"/>
    <x v="1"/>
    <x v="3"/>
    <x v="2"/>
    <x v="3"/>
    <n v="416174"/>
  </r>
  <r>
    <d v="2006-08-23T00:00:00"/>
    <s v="Wed"/>
    <s v="Aug"/>
    <s v="3rd QTR"/>
    <s v="2006"/>
    <n v="104.24"/>
    <n v="104.245"/>
    <n v="104.19"/>
    <n v="104.235"/>
    <n v="23"/>
    <x v="1"/>
    <x v="2"/>
    <x v="1"/>
    <x v="2"/>
    <n v="448961"/>
  </r>
  <r>
    <d v="2006-08-24T00:00:00"/>
    <s v="Thu"/>
    <s v="Aug"/>
    <s v="3rd QTR"/>
    <s v="2006"/>
    <n v="104.235"/>
    <n v="104.26"/>
    <n v="104.21"/>
    <n v="104.23"/>
    <n v="21"/>
    <x v="1"/>
    <x v="3"/>
    <x v="2"/>
    <x v="3"/>
    <n v="431635"/>
  </r>
  <r>
    <d v="2006-08-25T00:00:00"/>
    <s v="Fri"/>
    <s v="Aug"/>
    <s v="3rd QTR"/>
    <s v="2006"/>
    <n v="104.23"/>
    <n v="104.27"/>
    <n v="104.215"/>
    <n v="104.25"/>
    <n v="22"/>
    <x v="1"/>
    <x v="3"/>
    <x v="2"/>
    <x v="3"/>
    <n v="266449"/>
  </r>
  <r>
    <d v="2006-08-28T00:00:00"/>
    <s v="Mon"/>
    <s v="Aug"/>
    <s v="3rd QTR"/>
    <s v="2006"/>
    <n v="104.26"/>
    <n v="104.26"/>
    <n v="104.21"/>
    <n v="104.235"/>
    <n v="21"/>
    <x v="1"/>
    <x v="1"/>
    <x v="1"/>
    <x v="1"/>
    <n v="563838"/>
  </r>
  <r>
    <d v="2006-08-29T00:00:00"/>
    <s v="Tue"/>
    <s v="Aug"/>
    <s v="3rd QTR"/>
    <s v="2006"/>
    <n v="104.235"/>
    <n v="104.25"/>
    <n v="104.105"/>
    <n v="104.24"/>
    <n v="58"/>
    <x v="1"/>
    <x v="3"/>
    <x v="2"/>
    <x v="3"/>
    <n v="903073"/>
  </r>
  <r>
    <d v="2006-08-30T00:00:00"/>
    <s v="Wed"/>
    <s v="Aug"/>
    <s v="3rd QTR"/>
    <s v="2006"/>
    <n v="104.25"/>
    <n v="104.29"/>
    <n v="104.22499999999999"/>
    <n v="104.27500000000001"/>
    <n v="27"/>
    <x v="1"/>
    <x v="1"/>
    <x v="1"/>
    <x v="1"/>
    <n v="731696"/>
  </r>
  <r>
    <d v="2006-08-31T00:00:00"/>
    <s v="Thu"/>
    <s v="Aug"/>
    <s v="3rd QTR"/>
    <s v="2006"/>
    <n v="104.315"/>
    <n v="105.045"/>
    <n v="104.3"/>
    <n v="105.035"/>
    <n v="27"/>
    <x v="0"/>
    <x v="0"/>
    <x v="0"/>
    <x v="1"/>
    <n v="421804"/>
  </r>
  <r>
    <d v="2006-09-01T00:00:00"/>
    <s v="Fri"/>
    <s v="Sep"/>
    <s v="3rd QTR"/>
    <s v="2006"/>
    <n v="105.045"/>
    <n v="105.065"/>
    <n v="104.29"/>
    <n v="105.05500000000001"/>
    <n v="37"/>
    <x v="1"/>
    <x v="1"/>
    <x v="1"/>
    <x v="1"/>
    <n v="423815"/>
  </r>
  <r>
    <d v="2006-09-05T00:00:00"/>
    <s v="Tue"/>
    <s v="Sep"/>
    <s v="3rd QTR"/>
    <s v="2006"/>
    <n v="105.05"/>
    <n v="105.05"/>
    <n v="104.3"/>
    <n v="104.315"/>
    <n v="28"/>
    <x v="1"/>
    <x v="0"/>
    <x v="0"/>
    <x v="2"/>
    <n v="252367"/>
  </r>
  <r>
    <d v="2006-09-06T00:00:00"/>
    <s v="Wed"/>
    <s v="Sep"/>
    <s v="3rd QTR"/>
    <s v="2006"/>
    <n v="104.31"/>
    <n v="105"/>
    <n v="104.24"/>
    <n v="104.285"/>
    <n v="32"/>
    <x v="1"/>
    <x v="2"/>
    <x v="1"/>
    <x v="2"/>
    <n v="516153"/>
  </r>
  <r>
    <d v="2006-09-07T00:00:00"/>
    <s v="Thu"/>
    <s v="Sep"/>
    <s v="3rd QTR"/>
    <s v="2006"/>
    <n v="104.29"/>
    <n v="104.315"/>
    <n v="104.245"/>
    <n v="104.29"/>
    <n v="28"/>
    <x v="1"/>
    <x v="1"/>
    <x v="1"/>
    <x v="1"/>
    <n v="443169"/>
  </r>
  <r>
    <d v="2006-09-08T00:00:00"/>
    <s v="Fri"/>
    <s v="Sep"/>
    <s v="3rd QTR"/>
    <s v="2006"/>
    <n v="104.29"/>
    <n v="105.02500000000001"/>
    <n v="104.27500000000001"/>
    <n v="105.005"/>
    <n v="28"/>
    <x v="1"/>
    <x v="3"/>
    <x v="2"/>
    <x v="3"/>
    <n v="306976"/>
  </r>
  <r>
    <d v="2006-09-11T00:00:00"/>
    <s v="Mon"/>
    <s v="Sep"/>
    <s v="3rd QTR"/>
    <s v="2006"/>
    <n v="104.30500000000001"/>
    <n v="105.005"/>
    <n v="104.255"/>
    <n v="104.285"/>
    <n v="28"/>
    <x v="1"/>
    <x v="2"/>
    <x v="1"/>
    <x v="2"/>
    <n v="313046"/>
  </r>
  <r>
    <d v="2006-09-12T00:00:00"/>
    <s v="Tue"/>
    <s v="Sep"/>
    <s v="3rd QTR"/>
    <s v="2006"/>
    <n v="104.27500000000001"/>
    <n v="105.005"/>
    <n v="104.245"/>
    <n v="104.31"/>
    <n v="31"/>
    <x v="1"/>
    <x v="2"/>
    <x v="1"/>
    <x v="2"/>
    <n v="384616"/>
  </r>
  <r>
    <d v="2006-09-13T00:00:00"/>
    <s v="Wed"/>
    <s v="Sep"/>
    <s v="3rd QTR"/>
    <s v="2006"/>
    <n v="104.315"/>
    <n v="105.04"/>
    <n v="104.30500000000001"/>
    <n v="105.01"/>
    <n v="22"/>
    <x v="1"/>
    <x v="1"/>
    <x v="1"/>
    <x v="1"/>
    <n v="322470"/>
  </r>
  <r>
    <d v="2006-09-14T00:00:00"/>
    <s v="Thu"/>
    <s v="Sep"/>
    <s v="3rd QTR"/>
    <s v="2006"/>
    <n v="105.015"/>
    <n v="105.075"/>
    <n v="104.27500000000001"/>
    <n v="104.29"/>
    <n v="48"/>
    <x v="1"/>
    <x v="1"/>
    <x v="1"/>
    <x v="1"/>
    <n v="425078"/>
  </r>
  <r>
    <d v="2006-09-15T00:00:00"/>
    <s v="Fri"/>
    <s v="Sep"/>
    <s v="3rd QTR"/>
    <s v="2006"/>
    <n v="104.285"/>
    <n v="105.02"/>
    <n v="104.255"/>
    <n v="104.265"/>
    <n v="34"/>
    <x v="1"/>
    <x v="2"/>
    <x v="1"/>
    <x v="2"/>
    <n v="451448"/>
  </r>
  <r>
    <d v="2006-09-18T00:00:00"/>
    <s v="Mon"/>
    <s v="Sep"/>
    <s v="3rd QTR"/>
    <s v="2006"/>
    <n v="104.27"/>
    <n v="104.27500000000001"/>
    <n v="104.18"/>
    <n v="104.24"/>
    <n v="38"/>
    <x v="1"/>
    <x v="1"/>
    <x v="1"/>
    <x v="1"/>
    <n v="404309"/>
  </r>
  <r>
    <d v="2006-09-19T00:00:00"/>
    <s v="Tue"/>
    <s v="Sep"/>
    <s v="3rd QTR"/>
    <s v="2006"/>
    <n v="104.24"/>
    <n v="105.04"/>
    <n v="104.21"/>
    <n v="105.02500000000001"/>
    <n v="61"/>
    <x v="1"/>
    <x v="3"/>
    <x v="2"/>
    <x v="3"/>
    <n v="517611"/>
  </r>
  <r>
    <d v="2006-09-20T00:00:00"/>
    <s v="Wed"/>
    <s v="Sep"/>
    <s v="3rd QTR"/>
    <s v="2006"/>
    <n v="105.035"/>
    <n v="105.07"/>
    <n v="105.01"/>
    <n v="105.02500000000001"/>
    <n v="24"/>
    <x v="1"/>
    <x v="1"/>
    <x v="1"/>
    <x v="1"/>
    <n v="382148"/>
  </r>
  <r>
    <d v="2006-09-21T00:00:00"/>
    <s v="Thu"/>
    <s v="Sep"/>
    <s v="3rd QTR"/>
    <s v="2006"/>
    <n v="105.02500000000001"/>
    <n v="105.185"/>
    <n v="105.005"/>
    <n v="105.16"/>
    <n v="73"/>
    <x v="1"/>
    <x v="3"/>
    <x v="2"/>
    <x v="3"/>
    <n v="556344"/>
  </r>
  <r>
    <d v="2006-09-22T00:00:00"/>
    <s v="Fri"/>
    <s v="Sep"/>
    <s v="3rd QTR"/>
    <s v="2006"/>
    <n v="105.185"/>
    <n v="105.265"/>
    <n v="105.17"/>
    <n v="105.23"/>
    <n v="38"/>
    <x v="1"/>
    <x v="0"/>
    <x v="0"/>
    <x v="1"/>
    <n v="484574"/>
  </r>
  <r>
    <d v="2006-09-25T00:00:00"/>
    <s v="Mon"/>
    <s v="Sep"/>
    <s v="3rd QTR"/>
    <s v="2006"/>
    <n v="105.235"/>
    <n v="105.31"/>
    <n v="105.22499999999999"/>
    <n v="105.27"/>
    <n v="35"/>
    <x v="1"/>
    <x v="1"/>
    <x v="1"/>
    <x v="1"/>
    <n v="480924"/>
  </r>
  <r>
    <d v="2006-09-26T00:00:00"/>
    <s v="Tue"/>
    <s v="Sep"/>
    <s v="3rd QTR"/>
    <s v="2006"/>
    <n v="105.29"/>
    <n v="105.3"/>
    <n v="105.2"/>
    <n v="105.215"/>
    <n v="40"/>
    <x v="1"/>
    <x v="1"/>
    <x v="1"/>
    <x v="1"/>
    <n v="528524"/>
  </r>
  <r>
    <d v="2006-09-27T00:00:00"/>
    <s v="Wed"/>
    <s v="Sep"/>
    <s v="3rd QTR"/>
    <s v="2006"/>
    <n v="105.215"/>
    <n v="105.29"/>
    <n v="105.19"/>
    <n v="105.215"/>
    <n v="41"/>
    <x v="1"/>
    <x v="3"/>
    <x v="2"/>
    <x v="3"/>
    <n v="472301"/>
  </r>
  <r>
    <d v="2006-09-28T00:00:00"/>
    <s v="Thu"/>
    <s v="Sep"/>
    <s v="3rd QTR"/>
    <s v="2006"/>
    <n v="105.21"/>
    <n v="105.22499999999999"/>
    <n v="105.17"/>
    <n v="105.185"/>
    <n v="22"/>
    <x v="1"/>
    <x v="2"/>
    <x v="1"/>
    <x v="2"/>
    <n v="344515"/>
  </r>
  <r>
    <d v="2006-09-29T00:00:00"/>
    <s v="Fri"/>
    <s v="Sep"/>
    <s v="3rd QTR"/>
    <s v="2006"/>
    <n v="105.2"/>
    <n v="105.23"/>
    <n v="105.125"/>
    <n v="105.16500000000001"/>
    <n v="43"/>
    <x v="1"/>
    <x v="1"/>
    <x v="1"/>
    <x v="1"/>
    <n v="460735"/>
  </r>
  <r>
    <d v="2006-10-02T00:00:00"/>
    <s v="Mon"/>
    <s v="Oct"/>
    <s v="4th QTR"/>
    <s v="2006"/>
    <n v="105.16500000000001"/>
    <n v="105.235"/>
    <n v="105.13"/>
    <n v="105.19499999999999"/>
    <n v="43"/>
    <x v="1"/>
    <x v="3"/>
    <x v="2"/>
    <x v="3"/>
    <n v="395269"/>
  </r>
  <r>
    <d v="2006-10-03T00:00:00"/>
    <s v="Tue"/>
    <s v="Oct"/>
    <s v="4th QTR"/>
    <s v="2006"/>
    <n v="105.21"/>
    <n v="105.235"/>
    <n v="105.17"/>
    <n v="105.19499999999999"/>
    <n v="26"/>
    <x v="1"/>
    <x v="1"/>
    <x v="1"/>
    <x v="1"/>
    <n v="306234"/>
  </r>
  <r>
    <d v="2006-10-04T00:00:00"/>
    <s v="Wed"/>
    <s v="Oct"/>
    <s v="4th QTR"/>
    <s v="2006"/>
    <n v="105.19"/>
    <n v="105.30500000000001"/>
    <n v="105.175"/>
    <n v="105.28"/>
    <n v="53"/>
    <x v="1"/>
    <x v="2"/>
    <x v="1"/>
    <x v="2"/>
    <n v="469525"/>
  </r>
  <r>
    <d v="2006-10-05T00:00:00"/>
    <s v="Thu"/>
    <s v="Oct"/>
    <s v="4th QTR"/>
    <s v="2006"/>
    <n v="105.29"/>
    <n v="105.295"/>
    <n v="105.19499999999999"/>
    <n v="105.205"/>
    <n v="41"/>
    <x v="1"/>
    <x v="1"/>
    <x v="1"/>
    <x v="1"/>
    <n v="428835"/>
  </r>
  <r>
    <d v="2006-10-06T00:00:00"/>
    <s v="Fri"/>
    <s v="Oct"/>
    <s v="4th QTR"/>
    <s v="2006"/>
    <n v="105.215"/>
    <n v="105.295"/>
    <n v="105.065"/>
    <n v="105.075"/>
    <n v="93"/>
    <x v="1"/>
    <x v="1"/>
    <x v="1"/>
    <x v="1"/>
    <n v="657626"/>
  </r>
  <r>
    <d v="2006-10-10T00:00:00"/>
    <s v="Tue"/>
    <s v="Oct"/>
    <s v="4th QTR"/>
    <s v="2006"/>
    <n v="105.075"/>
    <n v="105.08"/>
    <n v="104.3"/>
    <n v="105"/>
    <n v="40"/>
    <x v="1"/>
    <x v="3"/>
    <x v="2"/>
    <x v="3"/>
    <n v="564994"/>
  </r>
  <r>
    <d v="2006-10-11T00:00:00"/>
    <s v="Wed"/>
    <s v="Oct"/>
    <s v="4th QTR"/>
    <s v="2006"/>
    <n v="104.30500000000001"/>
    <n v="105.045"/>
    <n v="104.24"/>
    <n v="104.26"/>
    <n v="51"/>
    <x v="1"/>
    <x v="2"/>
    <x v="1"/>
    <x v="2"/>
    <n v="530352"/>
  </r>
  <r>
    <d v="2006-10-12T00:00:00"/>
    <s v="Thu"/>
    <s v="Oct"/>
    <s v="4th QTR"/>
    <s v="2006"/>
    <n v="104.265"/>
    <n v="105"/>
    <n v="104.26"/>
    <n v="104.27"/>
    <n v="23"/>
    <x v="1"/>
    <x v="1"/>
    <x v="1"/>
    <x v="1"/>
    <n v="335767"/>
  </r>
  <r>
    <d v="2006-10-13T00:00:00"/>
    <s v="Fri"/>
    <s v="Oct"/>
    <s v="4th QTR"/>
    <s v="2006"/>
    <n v="104.28"/>
    <n v="105.01"/>
    <n v="104.22"/>
    <n v="104.235"/>
    <n v="45"/>
    <x v="1"/>
    <x v="1"/>
    <x v="1"/>
    <x v="1"/>
    <n v="392824"/>
  </r>
  <r>
    <d v="2006-10-16T00:00:00"/>
    <s v="Mon"/>
    <s v="Oct"/>
    <s v="4th QTR"/>
    <s v="2006"/>
    <n v="104.235"/>
    <n v="104.27500000000001"/>
    <n v="104.22499999999999"/>
    <n v="104.26"/>
    <n v="21"/>
    <x v="1"/>
    <x v="3"/>
    <x v="2"/>
    <x v="3"/>
    <n v="194884"/>
  </r>
  <r>
    <d v="2006-10-17T00:00:00"/>
    <s v="Tue"/>
    <s v="Oct"/>
    <s v="4th QTR"/>
    <s v="2006"/>
    <n v="104.27500000000001"/>
    <n v="105.035"/>
    <n v="104.25"/>
    <n v="104.28"/>
    <n v="42"/>
    <x v="1"/>
    <x v="1"/>
    <x v="1"/>
    <x v="1"/>
    <n v="420552"/>
  </r>
  <r>
    <d v="2006-10-18T00:00:00"/>
    <s v="Wed"/>
    <s v="Oct"/>
    <s v="4th QTR"/>
    <s v="2006"/>
    <n v="104.28"/>
    <n v="104.30500000000001"/>
    <n v="104.23"/>
    <n v="104.285"/>
    <n v="31"/>
    <x v="1"/>
    <x v="3"/>
    <x v="2"/>
    <x v="3"/>
    <n v="415257"/>
  </r>
  <r>
    <d v="2006-10-19T00:00:00"/>
    <s v="Thu"/>
    <s v="Oct"/>
    <s v="4th QTR"/>
    <s v="2006"/>
    <n v="104.295"/>
    <n v="104.30500000000001"/>
    <n v="104.23"/>
    <n v="104.27"/>
    <n v="31"/>
    <x v="1"/>
    <x v="1"/>
    <x v="1"/>
    <x v="1"/>
    <n v="388259"/>
  </r>
  <r>
    <d v="2006-10-20T00:00:00"/>
    <s v="Fri"/>
    <s v="Oct"/>
    <s v="4th QTR"/>
    <s v="2006"/>
    <n v="104.265"/>
    <n v="104.29"/>
    <n v="104.245"/>
    <n v="104.26"/>
    <n v="19"/>
    <x v="1"/>
    <x v="2"/>
    <x v="1"/>
    <x v="2"/>
    <n v="200283"/>
  </r>
  <r>
    <d v="2006-10-23T00:00:00"/>
    <s v="Mon"/>
    <s v="Oct"/>
    <s v="4th QTR"/>
    <s v="2006"/>
    <n v="104.255"/>
    <n v="104.255"/>
    <n v="104.17"/>
    <n v="104.205"/>
    <n v="34"/>
    <x v="1"/>
    <x v="0"/>
    <x v="0"/>
    <x v="2"/>
    <n v="321207"/>
  </r>
  <r>
    <d v="2006-10-24T00:00:00"/>
    <s v="Tue"/>
    <s v="Oct"/>
    <s v="4th QTR"/>
    <s v="2006"/>
    <n v="104.19499999999999"/>
    <n v="104.21"/>
    <n v="104.185"/>
    <n v="104.19499999999999"/>
    <n v="10"/>
    <x v="1"/>
    <x v="2"/>
    <x v="1"/>
    <x v="2"/>
    <n v="207453"/>
  </r>
  <r>
    <d v="2006-10-25T00:00:00"/>
    <s v="Wed"/>
    <s v="Oct"/>
    <s v="4th QTR"/>
    <s v="2006"/>
    <n v="104.19499999999999"/>
    <n v="104.28"/>
    <n v="104.17"/>
    <n v="104.26"/>
    <n v="44"/>
    <x v="1"/>
    <x v="3"/>
    <x v="2"/>
    <x v="3"/>
    <n v="400772"/>
  </r>
  <r>
    <d v="2006-10-26T00:00:00"/>
    <s v="Thu"/>
    <s v="Oct"/>
    <s v="4th QTR"/>
    <s v="2006"/>
    <n v="104.27"/>
    <n v="105.04"/>
    <n v="104.265"/>
    <n v="105.02500000000001"/>
    <n v="39"/>
    <x v="1"/>
    <x v="0"/>
    <x v="0"/>
    <x v="1"/>
    <n v="526295"/>
  </r>
  <r>
    <d v="2006-10-27T00:00:00"/>
    <s v="Fri"/>
    <s v="Oct"/>
    <s v="4th QTR"/>
    <s v="2006"/>
    <n v="105.02500000000001"/>
    <n v="105.105"/>
    <n v="105.01"/>
    <n v="105.09"/>
    <n v="38"/>
    <x v="1"/>
    <x v="3"/>
    <x v="2"/>
    <x v="3"/>
    <n v="445626"/>
  </r>
  <r>
    <d v="2006-10-30T00:00:00"/>
    <s v="Mon"/>
    <s v="Oct"/>
    <s v="4th QTR"/>
    <s v="2006"/>
    <n v="105.08499999999999"/>
    <n v="105.11499999999999"/>
    <n v="105.065"/>
    <n v="105.08499999999999"/>
    <n v="20"/>
    <x v="1"/>
    <x v="2"/>
    <x v="1"/>
    <x v="2"/>
    <n v="289810"/>
  </r>
  <r>
    <d v="2006-10-31T00:00:00"/>
    <s v="Tue"/>
    <s v="Oct"/>
    <s v="4th QTR"/>
    <s v="2006"/>
    <n v="105.09"/>
    <n v="105.19"/>
    <n v="105.07"/>
    <n v="105.18"/>
    <n v="49"/>
    <x v="1"/>
    <x v="1"/>
    <x v="1"/>
    <x v="1"/>
    <n v="417709"/>
  </r>
  <r>
    <d v="2006-11-01T00:00:00"/>
    <s v="Wed"/>
    <s v="Nov"/>
    <s v="4th QTR"/>
    <s v="2006"/>
    <n v="105.18"/>
    <n v="105.265"/>
    <n v="105.15"/>
    <n v="105.25"/>
    <n v="46"/>
    <x v="1"/>
    <x v="3"/>
    <x v="2"/>
    <x v="3"/>
    <n v="466491"/>
  </r>
  <r>
    <d v="2006-11-02T00:00:00"/>
    <s v="Thu"/>
    <s v="Nov"/>
    <s v="4th QTR"/>
    <s v="2006"/>
    <n v="105.245"/>
    <n v="105.25"/>
    <n v="105.185"/>
    <n v="105.21"/>
    <n v="26"/>
    <x v="1"/>
    <x v="2"/>
    <x v="1"/>
    <x v="2"/>
    <n v="355230"/>
  </r>
  <r>
    <d v="2006-11-03T00:00:00"/>
    <s v="Fri"/>
    <s v="Nov"/>
    <s v="4th QTR"/>
    <s v="2006"/>
    <n v="105.205"/>
    <n v="105.24"/>
    <n v="105"/>
    <n v="105.015"/>
    <n v="96"/>
    <x v="1"/>
    <x v="2"/>
    <x v="1"/>
    <x v="2"/>
    <n v="690140"/>
  </r>
  <r>
    <d v="2006-11-06T00:00:00"/>
    <s v="Mon"/>
    <s v="Nov"/>
    <s v="4th QTR"/>
    <s v="2006"/>
    <n v="105.01"/>
    <n v="105.04"/>
    <n v="104.3"/>
    <n v="105.02"/>
    <n v="25"/>
    <x v="1"/>
    <x v="2"/>
    <x v="1"/>
    <x v="2"/>
    <n v="265234"/>
  </r>
  <r>
    <d v="2006-11-07T00:00:00"/>
    <s v="Tue"/>
    <s v="Nov"/>
    <s v="4th QTR"/>
    <s v="2006"/>
    <n v="105.035"/>
    <n v="105.14"/>
    <n v="105.02500000000001"/>
    <n v="105.095"/>
    <n v="46"/>
    <x v="1"/>
    <x v="0"/>
    <x v="0"/>
    <x v="1"/>
    <n v="425664"/>
  </r>
  <r>
    <d v="2006-11-08T00:00:00"/>
    <s v="Wed"/>
    <s v="Nov"/>
    <s v="4th QTR"/>
    <s v="2006"/>
    <n v="105.095"/>
    <n v="105.16"/>
    <n v="105.08499999999999"/>
    <n v="105.13500000000001"/>
    <n v="31"/>
    <x v="1"/>
    <x v="3"/>
    <x v="2"/>
    <x v="3"/>
    <n v="355248"/>
  </r>
  <r>
    <d v="2006-11-09T00:00:00"/>
    <s v="Thu"/>
    <s v="Nov"/>
    <s v="4th QTR"/>
    <s v="2006"/>
    <n v="105.13"/>
    <n v="105.155"/>
    <n v="105.105"/>
    <n v="105.14"/>
    <n v="20"/>
    <x v="1"/>
    <x v="2"/>
    <x v="1"/>
    <x v="2"/>
    <n v="389667"/>
  </r>
  <r>
    <d v="2006-11-10T00:00:00"/>
    <s v="Fri"/>
    <s v="Nov"/>
    <s v="4th QTR"/>
    <s v="2006"/>
    <n v="105.145"/>
    <n v="105.205"/>
    <n v="105.13500000000001"/>
    <n v="105.185"/>
    <n v="28"/>
    <x v="1"/>
    <x v="1"/>
    <x v="1"/>
    <x v="1"/>
    <n v="264893"/>
  </r>
  <r>
    <d v="2006-11-13T00:00:00"/>
    <s v="Mon"/>
    <s v="Nov"/>
    <s v="4th QTR"/>
    <s v="2006"/>
    <n v="105.18"/>
    <n v="105.215"/>
    <n v="105.105"/>
    <n v="105.15"/>
    <n v="44"/>
    <x v="1"/>
    <x v="2"/>
    <x v="1"/>
    <x v="2"/>
    <n v="314372"/>
  </r>
  <r>
    <d v="2006-11-14T00:00:00"/>
    <s v="Tue"/>
    <s v="Nov"/>
    <s v="4th QTR"/>
    <s v="2006"/>
    <n v="105.13500000000001"/>
    <n v="105.24"/>
    <n v="105.1"/>
    <n v="105.19"/>
    <n v="57"/>
    <x v="1"/>
    <x v="2"/>
    <x v="1"/>
    <x v="2"/>
    <n v="523730"/>
  </r>
  <r>
    <d v="2006-11-15T00:00:00"/>
    <s v="Wed"/>
    <s v="Nov"/>
    <s v="4th QTR"/>
    <s v="2006"/>
    <n v="105.185"/>
    <n v="105.21"/>
    <n v="105.08499999999999"/>
    <n v="105.1"/>
    <n v="50"/>
    <x v="1"/>
    <x v="2"/>
    <x v="1"/>
    <x v="2"/>
    <n v="551399"/>
  </r>
  <r>
    <d v="2006-11-16T00:00:00"/>
    <s v="Thu"/>
    <s v="Nov"/>
    <s v="4th QTR"/>
    <s v="2006"/>
    <n v="105.095"/>
    <n v="105.2"/>
    <n v="105.02"/>
    <n v="105.035"/>
    <n v="73"/>
    <x v="1"/>
    <x v="2"/>
    <x v="1"/>
    <x v="2"/>
    <n v="745994"/>
  </r>
  <r>
    <d v="2006-11-17T00:00:00"/>
    <s v="Fri"/>
    <s v="Nov"/>
    <s v="4th QTR"/>
    <s v="2006"/>
    <n v="105.02500000000001"/>
    <n v="105.17"/>
    <n v="105.02500000000001"/>
    <n v="105.13500000000001"/>
    <n v="58"/>
    <x v="1"/>
    <x v="2"/>
    <x v="1"/>
    <x v="2"/>
    <n v="560785"/>
  </r>
  <r>
    <d v="2006-11-20T00:00:00"/>
    <s v="Mon"/>
    <s v="Nov"/>
    <s v="4th QTR"/>
    <s v="2006"/>
    <n v="105.145"/>
    <n v="105.16500000000001"/>
    <n v="105.11"/>
    <n v="105.14"/>
    <n v="23"/>
    <x v="1"/>
    <x v="1"/>
    <x v="1"/>
    <x v="1"/>
    <n v="301953"/>
  </r>
  <r>
    <d v="2006-11-21T00:00:00"/>
    <s v="Tue"/>
    <s v="Nov"/>
    <s v="4th QTR"/>
    <s v="2006"/>
    <n v="105.13500000000001"/>
    <n v="105.17"/>
    <n v="105.105"/>
    <n v="105.16"/>
    <n v="26"/>
    <x v="1"/>
    <x v="2"/>
    <x v="1"/>
    <x v="2"/>
    <n v="447458"/>
  </r>
  <r>
    <d v="2006-11-22T00:00:00"/>
    <s v="Wed"/>
    <s v="Nov"/>
    <s v="4th QTR"/>
    <s v="2006"/>
    <n v="105.17"/>
    <n v="105.19499999999999"/>
    <n v="105.15"/>
    <n v="105.175"/>
    <n v="18"/>
    <x v="1"/>
    <x v="1"/>
    <x v="1"/>
    <x v="1"/>
    <n v="257045"/>
  </r>
  <r>
    <d v="2006-11-24T00:00:00"/>
    <s v="Fri"/>
    <s v="Nov"/>
    <s v="4th QTR"/>
    <s v="2006"/>
    <n v="105.17"/>
    <n v="105.24"/>
    <n v="105.16"/>
    <n v="105.19499999999999"/>
    <n v="32"/>
    <x v="1"/>
    <x v="2"/>
    <x v="1"/>
    <x v="2"/>
    <n v="201869"/>
  </r>
  <r>
    <d v="2006-11-27T00:00:00"/>
    <s v="Mon"/>
    <s v="Nov"/>
    <s v="4th QTR"/>
    <s v="2006"/>
    <n v="105.185"/>
    <n v="105.23"/>
    <n v="105.125"/>
    <n v="105.215"/>
    <n v="43"/>
    <x v="1"/>
    <x v="2"/>
    <x v="1"/>
    <x v="2"/>
    <n v="736942"/>
  </r>
  <r>
    <d v="2006-11-28T00:00:00"/>
    <s v="Tue"/>
    <s v="Nov"/>
    <s v="4th QTR"/>
    <s v="2006"/>
    <n v="105.22499999999999"/>
    <n v="105.295"/>
    <n v="105.19"/>
    <n v="105.26"/>
    <n v="43"/>
    <x v="1"/>
    <x v="1"/>
    <x v="1"/>
    <x v="1"/>
    <n v="862603"/>
  </r>
  <r>
    <d v="2006-11-29T00:00:00"/>
    <s v="Wed"/>
    <s v="Nov"/>
    <s v="4th QTR"/>
    <s v="2006"/>
    <n v="105.265"/>
    <n v="105.295"/>
    <n v="105.22499999999999"/>
    <n v="105.24"/>
    <n v="29"/>
    <x v="1"/>
    <x v="1"/>
    <x v="1"/>
    <x v="1"/>
    <n v="708163"/>
  </r>
  <r>
    <d v="2006-11-30T00:00:00"/>
    <s v="Thu"/>
    <s v="Nov"/>
    <s v="4th QTR"/>
    <s v="2006"/>
    <n v="105.28"/>
    <n v="106.06"/>
    <n v="105.27500000000001"/>
    <n v="106.05"/>
    <n v="42"/>
    <x v="1"/>
    <x v="0"/>
    <x v="0"/>
    <x v="1"/>
    <n v="591300"/>
  </r>
  <r>
    <d v="2006-12-01T00:00:00"/>
    <s v="Fri"/>
    <s v="Dec"/>
    <s v="4th QTR"/>
    <s v="2006"/>
    <n v="106.06"/>
    <n v="106.185"/>
    <n v="106.02"/>
    <n v="106.15"/>
    <n v="67"/>
    <x v="1"/>
    <x v="1"/>
    <x v="1"/>
    <x v="1"/>
    <n v="723085"/>
  </r>
  <r>
    <d v="2006-12-04T00:00:00"/>
    <s v="Mon"/>
    <s v="Dec"/>
    <s v="4th QTR"/>
    <s v="2006"/>
    <n v="106.15"/>
    <n v="106.155"/>
    <n v="106.105"/>
    <n v="106.145"/>
    <n v="20"/>
    <x v="1"/>
    <x v="3"/>
    <x v="2"/>
    <x v="3"/>
    <n v="315312"/>
  </r>
  <r>
    <d v="2006-12-05T00:00:00"/>
    <s v="Tue"/>
    <s v="Dec"/>
    <s v="4th QTR"/>
    <s v="2006"/>
    <n v="106.155"/>
    <n v="106.2"/>
    <n v="106.1"/>
    <n v="106.14"/>
    <n v="41"/>
    <x v="1"/>
    <x v="1"/>
    <x v="1"/>
    <x v="1"/>
    <n v="650063"/>
  </r>
  <r>
    <d v="2006-12-06T00:00:00"/>
    <s v="Wed"/>
    <s v="Dec"/>
    <s v="4th QTR"/>
    <s v="2006"/>
    <n v="106.13"/>
    <n v="106.14"/>
    <n v="106.05"/>
    <n v="106.065"/>
    <n v="37"/>
    <x v="1"/>
    <x v="2"/>
    <x v="1"/>
    <x v="2"/>
    <n v="419126"/>
  </r>
  <r>
    <d v="2006-12-07T00:00:00"/>
    <s v="Thu"/>
    <s v="Dec"/>
    <s v="4th QTR"/>
    <s v="2006"/>
    <n v="106.05500000000001"/>
    <n v="106.1"/>
    <n v="106.02500000000001"/>
    <n v="106.06"/>
    <n v="30"/>
    <x v="1"/>
    <x v="2"/>
    <x v="1"/>
    <x v="2"/>
    <n v="362267"/>
  </r>
  <r>
    <d v="2006-12-08T00:00:00"/>
    <s v="Fri"/>
    <s v="Dec"/>
    <s v="4th QTR"/>
    <s v="2006"/>
    <n v="106.06"/>
    <n v="106.065"/>
    <n v="105.25"/>
    <n v="105.26"/>
    <n v="54"/>
    <x v="1"/>
    <x v="3"/>
    <x v="2"/>
    <x v="3"/>
    <n v="632655"/>
  </r>
  <r>
    <d v="2006-12-11T00:00:00"/>
    <s v="Mon"/>
    <s v="Dec"/>
    <s v="4th QTR"/>
    <s v="2006"/>
    <n v="105.265"/>
    <n v="106"/>
    <n v="105.25"/>
    <n v="105.30500000000001"/>
    <n v="28"/>
    <x v="1"/>
    <x v="1"/>
    <x v="1"/>
    <x v="1"/>
    <n v="332295"/>
  </r>
  <r>
    <d v="2006-12-12T00:00:00"/>
    <s v="Tue"/>
    <s v="Dec"/>
    <s v="4th QTR"/>
    <s v="2006"/>
    <n v="105.3"/>
    <n v="106.065"/>
    <n v="105.29"/>
    <n v="106.05"/>
    <n v="37"/>
    <x v="1"/>
    <x v="2"/>
    <x v="1"/>
    <x v="2"/>
    <n v="415917"/>
  </r>
  <r>
    <d v="2006-12-13T00:00:00"/>
    <s v="Wed"/>
    <s v="Dec"/>
    <s v="4th QTR"/>
    <s v="2006"/>
    <n v="106.05"/>
    <n v="106.08"/>
    <n v="105.22499999999999"/>
    <n v="105.24"/>
    <n v="70"/>
    <x v="1"/>
    <x v="3"/>
    <x v="2"/>
    <x v="3"/>
    <n v="662641"/>
  </r>
  <r>
    <d v="2006-12-14T00:00:00"/>
    <s v="Thu"/>
    <s v="Dec"/>
    <s v="4th QTR"/>
    <s v="2006"/>
    <n v="105.23"/>
    <n v="105.265"/>
    <n v="105.19"/>
    <n v="105.205"/>
    <n v="31"/>
    <x v="1"/>
    <x v="2"/>
    <x v="1"/>
    <x v="2"/>
    <n v="317735"/>
  </r>
  <r>
    <d v="2006-12-15T00:00:00"/>
    <s v="Fri"/>
    <s v="Dec"/>
    <s v="4th QTR"/>
    <s v="2006"/>
    <n v="105.2"/>
    <n v="106.02500000000001"/>
    <n v="105.175"/>
    <n v="105.205"/>
    <n v="69"/>
    <x v="1"/>
    <x v="2"/>
    <x v="1"/>
    <x v="2"/>
    <n v="569387"/>
  </r>
  <r>
    <d v="2006-12-18T00:00:00"/>
    <s v="Mon"/>
    <s v="Dec"/>
    <s v="4th QTR"/>
    <s v="2006"/>
    <n v="105.205"/>
    <n v="105.235"/>
    <n v="105.185"/>
    <n v="105.21"/>
    <n v="20"/>
    <x v="1"/>
    <x v="3"/>
    <x v="2"/>
    <x v="3"/>
    <n v="270463"/>
  </r>
  <r>
    <d v="2006-12-19T00:00:00"/>
    <s v="Tue"/>
    <s v="Dec"/>
    <s v="4th QTR"/>
    <s v="2006"/>
    <n v="105.215"/>
    <n v="105.26"/>
    <n v="105.13500000000001"/>
    <n v="105.205"/>
    <n v="50"/>
    <x v="1"/>
    <x v="1"/>
    <x v="1"/>
    <x v="1"/>
    <n v="368105"/>
  </r>
  <r>
    <d v="2006-12-20T00:00:00"/>
    <s v="Wed"/>
    <s v="Dec"/>
    <s v="4th QTR"/>
    <s v="2006"/>
    <n v="105.21"/>
    <n v="105.235"/>
    <n v="105.19"/>
    <n v="105.205"/>
    <n v="19"/>
    <x v="1"/>
    <x v="1"/>
    <x v="1"/>
    <x v="1"/>
    <n v="148608"/>
  </r>
  <r>
    <d v="2006-12-21T00:00:00"/>
    <s v="Thu"/>
    <s v="Dec"/>
    <s v="4th QTR"/>
    <s v="2006"/>
    <n v="105.205"/>
    <n v="105.295"/>
    <n v="105.19"/>
    <n v="105.28"/>
    <n v="43"/>
    <x v="1"/>
    <x v="3"/>
    <x v="2"/>
    <x v="3"/>
    <n v="275334"/>
  </r>
  <r>
    <d v="2006-12-22T00:00:00"/>
    <s v="Fri"/>
    <s v="Dec"/>
    <s v="4th QTR"/>
    <s v="2006"/>
    <n v="105.28"/>
    <n v="105.285"/>
    <n v="105.155"/>
    <n v="105.17"/>
    <n v="52"/>
    <x v="1"/>
    <x v="3"/>
    <x v="2"/>
    <x v="3"/>
    <n v="272710"/>
  </r>
  <r>
    <d v="2006-12-26T00:00:00"/>
    <s v="Tue"/>
    <s v="Dec"/>
    <s v="4th QTR"/>
    <s v="2006"/>
    <n v="105.16500000000001"/>
    <n v="105.215"/>
    <n v="105.155"/>
    <n v="105.185"/>
    <n v="25"/>
    <x v="1"/>
    <x v="2"/>
    <x v="1"/>
    <x v="2"/>
    <n v="64763"/>
  </r>
  <r>
    <d v="2006-12-27T00:00:00"/>
    <s v="Wed"/>
    <s v="Dec"/>
    <s v="4th QTR"/>
    <s v="2006"/>
    <n v="105.19"/>
    <n v="105.19499999999999"/>
    <n v="105.08"/>
    <n v="105.1"/>
    <n v="46"/>
    <x v="1"/>
    <x v="1"/>
    <x v="1"/>
    <x v="1"/>
    <n v="175254"/>
  </r>
  <r>
    <d v="2006-12-28T00:00:00"/>
    <s v="Thu"/>
    <s v="Dec"/>
    <s v="4th QTR"/>
    <s v="2006"/>
    <n v="105.095"/>
    <n v="105.13"/>
    <n v="104.31"/>
    <n v="105.04"/>
    <n v="55"/>
    <x v="1"/>
    <x v="2"/>
    <x v="1"/>
    <x v="2"/>
    <n v="278044"/>
  </r>
  <r>
    <d v="2006-12-29T00:00:00"/>
    <s v="Fri"/>
    <s v="Dec"/>
    <s v="4th QTR"/>
    <s v="2006"/>
    <n v="105.04"/>
    <n v="105.075"/>
    <n v="104.315"/>
    <n v="105.02"/>
    <n v="33"/>
    <x v="1"/>
    <x v="3"/>
    <x v="2"/>
    <x v="3"/>
    <n v="125125"/>
  </r>
  <r>
    <d v="2007-01-02T00:00:00"/>
    <s v="Tue"/>
    <s v="Jan"/>
    <s v="1ST QTR"/>
    <s v="2007"/>
    <n v="105.02"/>
    <n v="105.095"/>
    <n v="105.015"/>
    <n v="105.045"/>
    <n v="32"/>
    <x v="1"/>
    <x v="3"/>
    <x v="2"/>
    <x v="3"/>
    <n v="152082"/>
  </r>
  <r>
    <d v="2007-01-03T00:00:00"/>
    <s v="Wed"/>
    <s v="Jan"/>
    <s v="1ST QTR"/>
    <s v="2007"/>
    <n v="105.05"/>
    <n v="105.13500000000001"/>
    <n v="105.035"/>
    <n v="105.08"/>
    <n v="41"/>
    <x v="1"/>
    <x v="1"/>
    <x v="1"/>
    <x v="1"/>
    <n v="409253"/>
  </r>
  <r>
    <d v="2007-01-04T00:00:00"/>
    <s v="Thu"/>
    <s v="Jan"/>
    <s v="1ST QTR"/>
    <s v="2007"/>
    <n v="105.08499999999999"/>
    <n v="105.17"/>
    <n v="105.07"/>
    <n v="105.145"/>
    <n v="41"/>
    <x v="1"/>
    <x v="1"/>
    <x v="1"/>
    <x v="1"/>
    <n v="421060"/>
  </r>
  <r>
    <d v="2007-01-05T00:00:00"/>
    <s v="Fri"/>
    <s v="Jan"/>
    <s v="1ST QTR"/>
    <s v="2007"/>
    <n v="105.16"/>
    <n v="105.205"/>
    <n v="105.01"/>
    <n v="105.095"/>
    <n v="78"/>
    <x v="1"/>
    <x v="1"/>
    <x v="1"/>
    <x v="1"/>
    <n v="585310"/>
  </r>
  <r>
    <d v="2007-01-08T00:00:00"/>
    <s v="Mon"/>
    <s v="Jan"/>
    <s v="1ST QTR"/>
    <s v="2007"/>
    <n v="105.09"/>
    <n v="105.1"/>
    <n v="105.045"/>
    <n v="105.075"/>
    <n v="22"/>
    <x v="1"/>
    <x v="2"/>
    <x v="1"/>
    <x v="2"/>
    <n v="305869"/>
  </r>
  <r>
    <d v="2007-01-09T00:00:00"/>
    <s v="Tue"/>
    <s v="Jan"/>
    <s v="1ST QTR"/>
    <s v="2007"/>
    <n v="105.08499999999999"/>
    <n v="105.095"/>
    <n v="105.045"/>
    <n v="105.075"/>
    <n v="20"/>
    <x v="1"/>
    <x v="1"/>
    <x v="1"/>
    <x v="1"/>
    <n v="335567"/>
  </r>
  <r>
    <d v="2007-01-10T00:00:00"/>
    <s v="Wed"/>
    <s v="Jan"/>
    <s v="1ST QTR"/>
    <s v="2007"/>
    <n v="105.07"/>
    <n v="105.095"/>
    <n v="105.02"/>
    <n v="105.05500000000001"/>
    <n v="31"/>
    <x v="1"/>
    <x v="2"/>
    <x v="1"/>
    <x v="2"/>
    <n v="478324"/>
  </r>
  <r>
    <d v="2007-01-11T00:00:00"/>
    <s v="Thu"/>
    <s v="Jan"/>
    <s v="1ST QTR"/>
    <s v="2007"/>
    <n v="105.04"/>
    <n v="105.05"/>
    <n v="104.265"/>
    <n v="104.295"/>
    <n v="42"/>
    <x v="1"/>
    <x v="0"/>
    <x v="0"/>
    <x v="2"/>
    <n v="604587"/>
  </r>
  <r>
    <d v="2007-01-12T00:00:00"/>
    <s v="Fri"/>
    <s v="Jan"/>
    <s v="1ST QTR"/>
    <s v="2007"/>
    <n v="104.29"/>
    <n v="104.30500000000001"/>
    <n v="104.23"/>
    <n v="104.255"/>
    <n v="31"/>
    <x v="1"/>
    <x v="2"/>
    <x v="1"/>
    <x v="2"/>
    <n v="386133"/>
  </r>
  <r>
    <d v="2007-01-16T00:00:00"/>
    <s v="Tue"/>
    <s v="Jan"/>
    <s v="1ST QTR"/>
    <s v="2007"/>
    <n v="104.25"/>
    <n v="104.30500000000001"/>
    <n v="104.245"/>
    <n v="104.28"/>
    <n v="25"/>
    <x v="1"/>
    <x v="2"/>
    <x v="1"/>
    <x v="2"/>
    <n v="274490"/>
  </r>
  <r>
    <d v="2007-01-17T00:00:00"/>
    <s v="Wed"/>
    <s v="Jan"/>
    <s v="1ST QTR"/>
    <s v="2007"/>
    <n v="104.285"/>
    <n v="104.31"/>
    <n v="104.22"/>
    <n v="104.22499999999999"/>
    <n v="37"/>
    <x v="1"/>
    <x v="1"/>
    <x v="1"/>
    <x v="1"/>
    <n v="379185"/>
  </r>
  <r>
    <d v="2007-01-18T00:00:00"/>
    <s v="Thu"/>
    <s v="Jan"/>
    <s v="1ST QTR"/>
    <s v="2007"/>
    <n v="104.23"/>
    <n v="104.27"/>
    <n v="104.16500000000001"/>
    <n v="104.26"/>
    <n v="42"/>
    <x v="1"/>
    <x v="1"/>
    <x v="1"/>
    <x v="1"/>
    <n v="629145"/>
  </r>
  <r>
    <d v="2007-01-19T00:00:00"/>
    <s v="Fri"/>
    <s v="Jan"/>
    <s v="1ST QTR"/>
    <s v="2007"/>
    <n v="104.26"/>
    <n v="104.285"/>
    <n v="104.205"/>
    <n v="104.23"/>
    <n v="32"/>
    <x v="1"/>
    <x v="3"/>
    <x v="2"/>
    <x v="3"/>
    <n v="389221"/>
  </r>
  <r>
    <d v="2007-01-22T00:00:00"/>
    <s v="Mon"/>
    <s v="Jan"/>
    <s v="1ST QTR"/>
    <s v="2007"/>
    <n v="104.22"/>
    <n v="104.265"/>
    <n v="104.205"/>
    <n v="104.245"/>
    <n v="25"/>
    <x v="1"/>
    <x v="2"/>
    <x v="1"/>
    <x v="2"/>
    <n v="260803"/>
  </r>
  <r>
    <d v="2007-01-23T00:00:00"/>
    <s v="Tue"/>
    <s v="Jan"/>
    <s v="1ST QTR"/>
    <s v="2007"/>
    <n v="104.24"/>
    <n v="104.26"/>
    <n v="104.18"/>
    <n v="104.19499999999999"/>
    <n v="32"/>
    <x v="1"/>
    <x v="2"/>
    <x v="1"/>
    <x v="2"/>
    <n v="435732"/>
  </r>
  <r>
    <d v="2007-01-24T00:00:00"/>
    <s v="Wed"/>
    <s v="Jan"/>
    <s v="1ST QTR"/>
    <s v="2007"/>
    <n v="104.18"/>
    <n v="104.215"/>
    <n v="104.175"/>
    <n v="104.19499999999999"/>
    <n v="17"/>
    <x v="1"/>
    <x v="2"/>
    <x v="1"/>
    <x v="2"/>
    <n v="374560"/>
  </r>
  <r>
    <d v="2007-01-25T00:00:00"/>
    <s v="Thu"/>
    <s v="Jan"/>
    <s v="1ST QTR"/>
    <s v="2007"/>
    <n v="104.19"/>
    <n v="104.205"/>
    <n v="104.095"/>
    <n v="104.12"/>
    <n v="44"/>
    <x v="1"/>
    <x v="2"/>
    <x v="1"/>
    <x v="2"/>
    <n v="539565"/>
  </r>
  <r>
    <d v="2007-01-26T00:00:00"/>
    <s v="Fri"/>
    <s v="Jan"/>
    <s v="1ST QTR"/>
    <s v="2007"/>
    <n v="104.1"/>
    <n v="104.145"/>
    <n v="104.06"/>
    <n v="104.105"/>
    <n v="34"/>
    <x v="1"/>
    <x v="2"/>
    <x v="1"/>
    <x v="2"/>
    <n v="503491"/>
  </r>
  <r>
    <d v="2007-01-29T00:00:00"/>
    <s v="Mon"/>
    <s v="Jan"/>
    <s v="1ST QTR"/>
    <s v="2007"/>
    <n v="104.105"/>
    <n v="104.13"/>
    <n v="104.075"/>
    <n v="104.09"/>
    <n v="22"/>
    <x v="1"/>
    <x v="3"/>
    <x v="2"/>
    <x v="3"/>
    <n v="285964"/>
  </r>
  <r>
    <d v="2007-01-30T00:00:00"/>
    <s v="Tue"/>
    <s v="Jan"/>
    <s v="1ST QTR"/>
    <s v="2007"/>
    <n v="104.08499999999999"/>
    <n v="104.12"/>
    <n v="104.08"/>
    <n v="104.11"/>
    <n v="17"/>
    <x v="1"/>
    <x v="2"/>
    <x v="1"/>
    <x v="2"/>
    <n v="267435"/>
  </r>
  <r>
    <d v="2007-01-31T00:00:00"/>
    <s v="Wed"/>
    <s v="Jan"/>
    <s v="1ST QTR"/>
    <s v="2007"/>
    <n v="104.11499999999999"/>
    <n v="104.2"/>
    <n v="104.075"/>
    <n v="104.17"/>
    <n v="50"/>
    <x v="1"/>
    <x v="1"/>
    <x v="1"/>
    <x v="1"/>
    <n v="645016"/>
  </r>
  <r>
    <d v="2007-02-01T00:00:00"/>
    <s v="Thu"/>
    <s v="Feb"/>
    <s v="1ST QTR"/>
    <s v="2007"/>
    <n v="104.185"/>
    <n v="104.26"/>
    <n v="104.13500000000001"/>
    <n v="104.15"/>
    <n v="50"/>
    <x v="1"/>
    <x v="1"/>
    <x v="1"/>
    <x v="1"/>
    <n v="609771"/>
  </r>
  <r>
    <d v="2007-02-02T00:00:00"/>
    <s v="Fri"/>
    <s v="Feb"/>
    <s v="1ST QTR"/>
    <s v="2007"/>
    <n v="104.145"/>
    <n v="104.215"/>
    <n v="104.12"/>
    <n v="104.16500000000001"/>
    <n v="38"/>
    <x v="1"/>
    <x v="2"/>
    <x v="1"/>
    <x v="2"/>
    <n v="550814"/>
  </r>
  <r>
    <d v="2007-02-05T00:00:00"/>
    <s v="Mon"/>
    <s v="Feb"/>
    <s v="1ST QTR"/>
    <s v="2007"/>
    <n v="104.17"/>
    <n v="104.21"/>
    <n v="104.16"/>
    <n v="104.19499999999999"/>
    <n v="20"/>
    <x v="1"/>
    <x v="1"/>
    <x v="1"/>
    <x v="1"/>
    <n v="193478"/>
  </r>
  <r>
    <d v="2007-02-06T00:00:00"/>
    <s v="Tue"/>
    <s v="Feb"/>
    <s v="1ST QTR"/>
    <s v="2007"/>
    <n v="104.19499999999999"/>
    <n v="104.26"/>
    <n v="104.16500000000001"/>
    <n v="104.25"/>
    <n v="38"/>
    <x v="1"/>
    <x v="3"/>
    <x v="2"/>
    <x v="3"/>
    <n v="456277"/>
  </r>
  <r>
    <d v="2007-02-07T00:00:00"/>
    <s v="Wed"/>
    <s v="Feb"/>
    <s v="1ST QTR"/>
    <s v="2007"/>
    <n v="104.25"/>
    <n v="104.3"/>
    <n v="104.23"/>
    <n v="104.285"/>
    <n v="28"/>
    <x v="1"/>
    <x v="3"/>
    <x v="2"/>
    <x v="3"/>
    <n v="498978"/>
  </r>
  <r>
    <d v="2007-02-08T00:00:00"/>
    <s v="Thu"/>
    <s v="Feb"/>
    <s v="1ST QTR"/>
    <s v="2007"/>
    <n v="104.285"/>
    <n v="104.31"/>
    <n v="104.25"/>
    <n v="104.285"/>
    <n v="25"/>
    <x v="1"/>
    <x v="3"/>
    <x v="2"/>
    <x v="3"/>
    <n v="367595"/>
  </r>
  <r>
    <d v="2007-02-09T00:00:00"/>
    <s v="Fri"/>
    <s v="Feb"/>
    <s v="1ST QTR"/>
    <s v="2007"/>
    <n v="104.28"/>
    <n v="104.285"/>
    <n v="104.2"/>
    <n v="104.22499999999999"/>
    <n v="34"/>
    <x v="1"/>
    <x v="2"/>
    <x v="1"/>
    <x v="2"/>
    <n v="478048"/>
  </r>
  <r>
    <d v="2007-02-12T00:00:00"/>
    <s v="Mon"/>
    <s v="Feb"/>
    <s v="1ST QTR"/>
    <s v="2007"/>
    <n v="104.23"/>
    <n v="104.235"/>
    <n v="104.18"/>
    <n v="104.19499999999999"/>
    <n v="22"/>
    <x v="1"/>
    <x v="1"/>
    <x v="1"/>
    <x v="1"/>
    <n v="287488"/>
  </r>
  <r>
    <d v="2007-02-13T00:00:00"/>
    <s v="Tue"/>
    <s v="Feb"/>
    <s v="1ST QTR"/>
    <s v="2007"/>
    <n v="104.19"/>
    <n v="104.22"/>
    <n v="104.16500000000001"/>
    <n v="104.18"/>
    <n v="22"/>
    <x v="1"/>
    <x v="2"/>
    <x v="1"/>
    <x v="2"/>
    <n v="371748"/>
  </r>
  <r>
    <d v="2007-02-14T00:00:00"/>
    <s v="Wed"/>
    <s v="Feb"/>
    <s v="1ST QTR"/>
    <s v="2007"/>
    <n v="104.18"/>
    <n v="104.315"/>
    <n v="104.175"/>
    <n v="104.3"/>
    <n v="57"/>
    <x v="1"/>
    <x v="3"/>
    <x v="2"/>
    <x v="3"/>
    <n v="619577"/>
  </r>
  <r>
    <d v="2007-02-15T00:00:00"/>
    <s v="Thu"/>
    <s v="Feb"/>
    <s v="1ST QTR"/>
    <s v="2007"/>
    <n v="104.29"/>
    <n v="105.05"/>
    <n v="104.27"/>
    <n v="105.02"/>
    <n v="40"/>
    <x v="1"/>
    <x v="2"/>
    <x v="1"/>
    <x v="2"/>
    <n v="670679"/>
  </r>
  <r>
    <d v="2007-02-16T00:00:00"/>
    <s v="Fri"/>
    <s v="Feb"/>
    <s v="1ST QTR"/>
    <s v="2007"/>
    <n v="105.01"/>
    <n v="105.09"/>
    <n v="105.005"/>
    <n v="105.03"/>
    <n v="35"/>
    <x v="1"/>
    <x v="2"/>
    <x v="1"/>
    <x v="2"/>
    <n v="429326"/>
  </r>
  <r>
    <d v="2007-02-20T00:00:00"/>
    <s v="Tue"/>
    <s v="Feb"/>
    <s v="1ST QTR"/>
    <s v="2007"/>
    <n v="105.03"/>
    <n v="105.05"/>
    <n v="104.31"/>
    <n v="105.045"/>
    <n v="23"/>
    <x v="1"/>
    <x v="3"/>
    <x v="2"/>
    <x v="3"/>
    <n v="281087"/>
  </r>
  <r>
    <d v="2007-02-21T00:00:00"/>
    <s v="Wed"/>
    <s v="Feb"/>
    <s v="1ST QTR"/>
    <s v="2007"/>
    <n v="105.045"/>
    <n v="105.07"/>
    <n v="104.30500000000001"/>
    <n v="105.02500000000001"/>
    <n v="33"/>
    <x v="1"/>
    <x v="3"/>
    <x v="2"/>
    <x v="3"/>
    <n v="513938"/>
  </r>
  <r>
    <d v="2007-02-22T00:00:00"/>
    <s v="Thu"/>
    <s v="Feb"/>
    <s v="1ST QTR"/>
    <s v="2007"/>
    <n v="105.02500000000001"/>
    <n v="105.02500000000001"/>
    <n v="104.27500000000001"/>
    <n v="104.295"/>
    <n v="28"/>
    <x v="1"/>
    <x v="3"/>
    <x v="2"/>
    <x v="3"/>
    <n v="644535"/>
  </r>
  <r>
    <d v="2007-02-23T00:00:00"/>
    <s v="Fri"/>
    <s v="Feb"/>
    <s v="1ST QTR"/>
    <s v="2007"/>
    <n v="104.285"/>
    <n v="105.075"/>
    <n v="104.27500000000001"/>
    <n v="105.045"/>
    <n v="48"/>
    <x v="1"/>
    <x v="2"/>
    <x v="1"/>
    <x v="2"/>
    <n v="741539"/>
  </r>
  <r>
    <d v="2007-02-26T00:00:00"/>
    <s v="Mon"/>
    <s v="Feb"/>
    <s v="1ST QTR"/>
    <s v="2007"/>
    <n v="105.05"/>
    <n v="105.11"/>
    <n v="105.05"/>
    <n v="105.1"/>
    <n v="25"/>
    <x v="1"/>
    <x v="0"/>
    <x v="0"/>
    <x v="1"/>
    <n v="739458"/>
  </r>
  <r>
    <d v="2007-02-27T00:00:00"/>
    <s v="Tue"/>
    <s v="Feb"/>
    <s v="1ST QTR"/>
    <s v="2007"/>
    <n v="105.105"/>
    <n v="106.06"/>
    <n v="105.095"/>
    <n v="105.29"/>
    <n v="115"/>
    <x v="1"/>
    <x v="1"/>
    <x v="1"/>
    <x v="1"/>
    <n v="1253670"/>
  </r>
  <r>
    <d v="2007-02-28T00:00:00"/>
    <s v="Wed"/>
    <s v="Feb"/>
    <s v="1ST QTR"/>
    <s v="2007"/>
    <n v="106.035"/>
    <n v="106.04"/>
    <n v="105.245"/>
    <n v="105.30500000000001"/>
    <n v="46"/>
    <x v="1"/>
    <x v="1"/>
    <x v="1"/>
    <x v="1"/>
    <n v="881397"/>
  </r>
  <r>
    <d v="2007-03-01T00:00:00"/>
    <s v="Thu"/>
    <s v="Mar"/>
    <s v="1ST QTR"/>
    <s v="2007"/>
    <n v="105.27500000000001"/>
    <n v="106.09"/>
    <n v="105.265"/>
    <n v="105.30500000000001"/>
    <n v="59"/>
    <x v="1"/>
    <x v="2"/>
    <x v="1"/>
    <x v="2"/>
    <n v="877150"/>
  </r>
  <r>
    <d v="2007-03-02T00:00:00"/>
    <s v="Fri"/>
    <s v="Mar"/>
    <s v="1ST QTR"/>
    <s v="2007"/>
    <n v="105.30500000000001"/>
    <n v="106.08"/>
    <n v="105.285"/>
    <n v="106.05500000000001"/>
    <n v="46"/>
    <x v="1"/>
    <x v="3"/>
    <x v="2"/>
    <x v="3"/>
    <n v="668599"/>
  </r>
  <r>
    <d v="2007-03-05T00:00:00"/>
    <s v="Mon"/>
    <s v="Mar"/>
    <s v="1ST QTR"/>
    <s v="2007"/>
    <n v="106.08"/>
    <n v="106.17"/>
    <n v="106.02500000000001"/>
    <n v="106.04"/>
    <n v="58"/>
    <x v="1"/>
    <x v="1"/>
    <x v="1"/>
    <x v="1"/>
    <n v="773472"/>
  </r>
  <r>
    <d v="2007-03-06T00:00:00"/>
    <s v="Tue"/>
    <s v="Mar"/>
    <s v="1ST QTR"/>
    <s v="2007"/>
    <n v="106.07"/>
    <n v="106.07"/>
    <n v="105.30500000000001"/>
    <n v="106.01"/>
    <n v="33"/>
    <x v="1"/>
    <x v="1"/>
    <x v="1"/>
    <x v="1"/>
    <n v="662188"/>
  </r>
  <r>
    <d v="2007-03-07T00:00:00"/>
    <s v="Wed"/>
    <s v="Mar"/>
    <s v="1ST QTR"/>
    <s v="2007"/>
    <n v="106"/>
    <n v="106.08"/>
    <n v="105.31"/>
    <n v="106.06"/>
    <n v="35"/>
    <x v="1"/>
    <x v="2"/>
    <x v="1"/>
    <x v="2"/>
    <n v="566784"/>
  </r>
  <r>
    <d v="2007-03-08T00:00:00"/>
    <s v="Thu"/>
    <s v="Mar"/>
    <s v="1ST QTR"/>
    <s v="2007"/>
    <n v="106.07"/>
    <n v="106.08"/>
    <n v="106"/>
    <n v="106.05500000000001"/>
    <n v="32"/>
    <x v="1"/>
    <x v="1"/>
    <x v="1"/>
    <x v="1"/>
    <n v="440189"/>
  </r>
  <r>
    <d v="2007-03-09T00:00:00"/>
    <s v="Fri"/>
    <s v="Mar"/>
    <s v="1ST QTR"/>
    <s v="2007"/>
    <n v="106.05500000000001"/>
    <n v="106.05500000000001"/>
    <n v="105.21"/>
    <n v="105.24"/>
    <n v="67"/>
    <x v="1"/>
    <x v="3"/>
    <x v="2"/>
    <x v="3"/>
    <n v="789848"/>
  </r>
  <r>
    <d v="2007-03-12T00:00:00"/>
    <s v="Mon"/>
    <s v="Mar"/>
    <s v="1ST QTR"/>
    <s v="2007"/>
    <n v="105.23"/>
    <n v="106.005"/>
    <n v="105.21"/>
    <n v="105.3"/>
    <n v="46"/>
    <x v="1"/>
    <x v="2"/>
    <x v="1"/>
    <x v="2"/>
    <n v="447311"/>
  </r>
  <r>
    <d v="2007-03-13T00:00:00"/>
    <s v="Tue"/>
    <s v="Mar"/>
    <s v="1ST QTR"/>
    <s v="2007"/>
    <n v="105.29"/>
    <n v="106.11499999999999"/>
    <n v="105.29"/>
    <n v="106.1"/>
    <n v="57"/>
    <x v="1"/>
    <x v="2"/>
    <x v="1"/>
    <x v="2"/>
    <n v="739595"/>
  </r>
  <r>
    <d v="2007-03-14T00:00:00"/>
    <s v="Wed"/>
    <s v="Mar"/>
    <s v="1ST QTR"/>
    <s v="2007"/>
    <n v="106.11499999999999"/>
    <n v="106.155"/>
    <n v="106.045"/>
    <n v="106.075"/>
    <n v="44"/>
    <x v="1"/>
    <x v="1"/>
    <x v="1"/>
    <x v="1"/>
    <n v="908122"/>
  </r>
  <r>
    <d v="2007-03-15T00:00:00"/>
    <s v="Thu"/>
    <s v="Mar"/>
    <s v="1ST QTR"/>
    <s v="2007"/>
    <n v="106.045"/>
    <n v="106.065"/>
    <n v="105.315"/>
    <n v="106.04"/>
    <n v="28"/>
    <x v="1"/>
    <x v="0"/>
    <x v="0"/>
    <x v="2"/>
    <n v="516322"/>
  </r>
  <r>
    <d v="2007-03-16T00:00:00"/>
    <s v="Fri"/>
    <s v="Mar"/>
    <s v="1ST QTR"/>
    <s v="2007"/>
    <n v="106.03"/>
    <n v="106.05500000000001"/>
    <n v="105.29"/>
    <n v="106.02500000000001"/>
    <n v="34"/>
    <x v="1"/>
    <x v="2"/>
    <x v="1"/>
    <x v="2"/>
    <n v="483765"/>
  </r>
  <r>
    <d v="2007-03-19T00:00:00"/>
    <s v="Mon"/>
    <s v="Mar"/>
    <s v="1ST QTR"/>
    <s v="2007"/>
    <n v="106.035"/>
    <n v="106.05"/>
    <n v="105.285"/>
    <n v="105.30500000000001"/>
    <n v="34"/>
    <x v="1"/>
    <x v="1"/>
    <x v="1"/>
    <x v="1"/>
    <n v="301924"/>
  </r>
  <r>
    <d v="2007-03-20T00:00:00"/>
    <s v="Tue"/>
    <s v="Mar"/>
    <s v="1ST QTR"/>
    <s v="2007"/>
    <n v="105.3"/>
    <n v="106.045"/>
    <n v="105.29"/>
    <n v="106.02"/>
    <n v="30"/>
    <x v="1"/>
    <x v="2"/>
    <x v="1"/>
    <x v="2"/>
    <n v="361275"/>
  </r>
  <r>
    <d v="2007-03-21T00:00:00"/>
    <s v="Wed"/>
    <s v="Mar"/>
    <s v="1ST QTR"/>
    <s v="2007"/>
    <n v="106.01"/>
    <n v="106.11"/>
    <n v="105.25"/>
    <n v="106.095"/>
    <n v="72"/>
    <x v="1"/>
    <x v="2"/>
    <x v="1"/>
    <x v="2"/>
    <n v="634780"/>
  </r>
  <r>
    <d v="2007-03-22T00:00:00"/>
    <s v="Thu"/>
    <s v="Mar"/>
    <s v="1ST QTR"/>
    <s v="2007"/>
    <n v="106.08"/>
    <n v="106.095"/>
    <n v="105.31"/>
    <n v="106.005"/>
    <n v="41"/>
    <x v="1"/>
    <x v="2"/>
    <x v="1"/>
    <x v="2"/>
    <n v="562839"/>
  </r>
  <r>
    <d v="2007-03-23T00:00:00"/>
    <s v="Fri"/>
    <s v="Mar"/>
    <s v="1ST QTR"/>
    <s v="2007"/>
    <n v="106.005"/>
    <n v="106.05"/>
    <n v="105.27500000000001"/>
    <n v="105.29"/>
    <n v="37"/>
    <x v="1"/>
    <x v="3"/>
    <x v="2"/>
    <x v="3"/>
    <n v="371202"/>
  </r>
  <r>
    <d v="2007-03-26T00:00:00"/>
    <s v="Mon"/>
    <s v="Mar"/>
    <s v="1ST QTR"/>
    <s v="2007"/>
    <n v="105.29"/>
    <n v="106.05"/>
    <n v="105.255"/>
    <n v="106.005"/>
    <n v="46"/>
    <x v="1"/>
    <x v="3"/>
    <x v="2"/>
    <x v="3"/>
    <n v="438066"/>
  </r>
  <r>
    <d v="2007-03-27T00:00:00"/>
    <s v="Tue"/>
    <s v="Mar"/>
    <s v="1ST QTR"/>
    <s v="2007"/>
    <n v="105.31"/>
    <n v="106.02"/>
    <n v="105.29"/>
    <n v="105.31"/>
    <n v="19"/>
    <x v="1"/>
    <x v="2"/>
    <x v="1"/>
    <x v="2"/>
    <n v="386474"/>
  </r>
  <r>
    <d v="2007-03-28T00:00:00"/>
    <s v="Wed"/>
    <s v="Mar"/>
    <s v="1ST QTR"/>
    <s v="2007"/>
    <n v="105.315"/>
    <n v="106.09"/>
    <n v="105.295"/>
    <n v="105.315"/>
    <n v="46"/>
    <x v="1"/>
    <x v="1"/>
    <x v="1"/>
    <x v="1"/>
    <n v="739437"/>
  </r>
  <r>
    <d v="2007-03-29T00:00:00"/>
    <s v="Thu"/>
    <s v="Mar"/>
    <s v="1ST QTR"/>
    <s v="2007"/>
    <n v="105.315"/>
    <n v="106"/>
    <n v="105.245"/>
    <n v="105.27500000000001"/>
    <n v="29"/>
    <x v="1"/>
    <x v="3"/>
    <x v="2"/>
    <x v="3"/>
    <n v="515992"/>
  </r>
  <r>
    <d v="2007-03-30T00:00:00"/>
    <s v="Fri"/>
    <s v="Mar"/>
    <s v="1ST QTR"/>
    <s v="2007"/>
    <n v="105.245"/>
    <n v="106.05500000000001"/>
    <n v="105.18"/>
    <n v="105.255"/>
    <n v="78"/>
    <x v="1"/>
    <x v="2"/>
    <x v="1"/>
    <x v="2"/>
    <n v="891614"/>
  </r>
  <r>
    <d v="2007-04-02T00:00:00"/>
    <s v="Mon"/>
    <s v="Apr"/>
    <s v="2nd QTR"/>
    <s v="2007"/>
    <n v="105.255"/>
    <n v="105.29"/>
    <n v="105.24"/>
    <n v="105.255"/>
    <n v="21"/>
    <x v="1"/>
    <x v="3"/>
    <x v="2"/>
    <x v="3"/>
    <n v="285079"/>
  </r>
  <r>
    <d v="2007-04-03T00:00:00"/>
    <s v="Tue"/>
    <s v="Apr"/>
    <s v="2nd QTR"/>
    <s v="2007"/>
    <n v="105.26"/>
    <n v="105.265"/>
    <n v="105.21"/>
    <n v="105.215"/>
    <n v="23"/>
    <x v="1"/>
    <x v="1"/>
    <x v="1"/>
    <x v="1"/>
    <n v="344987"/>
  </r>
  <r>
    <d v="2007-04-04T00:00:00"/>
    <s v="Wed"/>
    <s v="Apr"/>
    <s v="2nd QTR"/>
    <s v="2007"/>
    <n v="105.21"/>
    <n v="105.285"/>
    <n v="105.2"/>
    <n v="105.24"/>
    <n v="34"/>
    <x v="1"/>
    <x v="2"/>
    <x v="1"/>
    <x v="2"/>
    <n v="423213"/>
  </r>
  <r>
    <d v="2007-04-05T00:00:00"/>
    <s v="Thu"/>
    <s v="Apr"/>
    <s v="2nd QTR"/>
    <s v="2007"/>
    <n v="105.245"/>
    <n v="105.255"/>
    <n v="105.2"/>
    <n v="105.215"/>
    <n v="22"/>
    <x v="1"/>
    <x v="1"/>
    <x v="1"/>
    <x v="1"/>
    <n v="260653"/>
  </r>
  <r>
    <d v="2007-04-06T00:00:00"/>
    <s v="Fri"/>
    <s v="Apr"/>
    <s v="2nd QTR"/>
    <s v="2007"/>
    <n v="105.205"/>
    <n v="105.21"/>
    <n v="105.065"/>
    <n v="105.075"/>
    <n v="58"/>
    <x v="1"/>
    <x v="0"/>
    <x v="0"/>
    <x v="2"/>
    <n v="255747"/>
  </r>
  <r>
    <d v="2007-04-09T00:00:00"/>
    <s v="Mon"/>
    <s v="Apr"/>
    <s v="2nd QTR"/>
    <s v="2007"/>
    <n v="105.075"/>
    <n v="105.1"/>
    <n v="105.065"/>
    <n v="105.08499999999999"/>
    <n v="14"/>
    <x v="1"/>
    <x v="3"/>
    <x v="2"/>
    <x v="3"/>
    <n v="241179"/>
  </r>
  <r>
    <d v="2007-04-10T00:00:00"/>
    <s v="Tue"/>
    <s v="Apr"/>
    <s v="2nd QTR"/>
    <s v="2007"/>
    <n v="105.08499999999999"/>
    <n v="105.15"/>
    <n v="105.08499999999999"/>
    <n v="105.125"/>
    <n v="27"/>
    <x v="1"/>
    <x v="3"/>
    <x v="2"/>
    <x v="3"/>
    <n v="323452"/>
  </r>
  <r>
    <d v="2007-04-11T00:00:00"/>
    <s v="Wed"/>
    <s v="Apr"/>
    <s v="2nd QTR"/>
    <s v="2007"/>
    <n v="105.13"/>
    <n v="105.16500000000001"/>
    <n v="105.08"/>
    <n v="105.1"/>
    <n v="35"/>
    <x v="1"/>
    <x v="1"/>
    <x v="1"/>
    <x v="1"/>
    <n v="452256"/>
  </r>
  <r>
    <d v="2007-04-12T00:00:00"/>
    <s v="Thu"/>
    <s v="Apr"/>
    <s v="2nd QTR"/>
    <s v="2007"/>
    <n v="105.09"/>
    <n v="105.13500000000001"/>
    <n v="105.08"/>
    <n v="105.09"/>
    <n v="23"/>
    <x v="1"/>
    <x v="2"/>
    <x v="1"/>
    <x v="2"/>
    <n v="392677"/>
  </r>
  <r>
    <d v="2007-04-13T00:00:00"/>
    <s v="Fri"/>
    <s v="Apr"/>
    <s v="2nd QTR"/>
    <s v="2007"/>
    <n v="105.08"/>
    <n v="105.12"/>
    <n v="105.035"/>
    <n v="105.045"/>
    <n v="35"/>
    <x v="1"/>
    <x v="2"/>
    <x v="1"/>
    <x v="2"/>
    <n v="389032"/>
  </r>
  <r>
    <d v="2007-04-16T00:00:00"/>
    <s v="Mon"/>
    <s v="Apr"/>
    <s v="2nd QTR"/>
    <s v="2007"/>
    <n v="105.035"/>
    <n v="105.075"/>
    <n v="105.01"/>
    <n v="105.065"/>
    <n v="26"/>
    <x v="1"/>
    <x v="2"/>
    <x v="1"/>
    <x v="2"/>
    <n v="393911"/>
  </r>
  <r>
    <d v="2007-04-17T00:00:00"/>
    <s v="Tue"/>
    <s v="Apr"/>
    <s v="2nd QTR"/>
    <s v="2007"/>
    <n v="105.07"/>
    <n v="105.16500000000001"/>
    <n v="105.035"/>
    <n v="105.15"/>
    <n v="53"/>
    <x v="1"/>
    <x v="1"/>
    <x v="1"/>
    <x v="1"/>
    <n v="546793"/>
  </r>
  <r>
    <d v="2007-04-18T00:00:00"/>
    <s v="Wed"/>
    <s v="Apr"/>
    <s v="2nd QTR"/>
    <s v="2007"/>
    <n v="105.16500000000001"/>
    <n v="105.22"/>
    <n v="105.145"/>
    <n v="105.205"/>
    <n v="31"/>
    <x v="1"/>
    <x v="1"/>
    <x v="1"/>
    <x v="1"/>
    <n v="342717"/>
  </r>
  <r>
    <d v="2007-04-19T00:00:00"/>
    <s v="Thu"/>
    <s v="Apr"/>
    <s v="2nd QTR"/>
    <s v="2007"/>
    <n v="105.21"/>
    <n v="105.26"/>
    <n v="105.185"/>
    <n v="105.2"/>
    <n v="31"/>
    <x v="1"/>
    <x v="1"/>
    <x v="1"/>
    <x v="1"/>
    <n v="500034"/>
  </r>
  <r>
    <d v="2007-04-20T00:00:00"/>
    <s v="Fri"/>
    <s v="Apr"/>
    <s v="2nd QTR"/>
    <s v="2007"/>
    <n v="105.205"/>
    <n v="105.22"/>
    <n v="105.16500000000001"/>
    <n v="105.2"/>
    <n v="22"/>
    <x v="1"/>
    <x v="1"/>
    <x v="1"/>
    <x v="1"/>
    <n v="249657"/>
  </r>
  <r>
    <d v="2007-04-23T00:00:00"/>
    <s v="Mon"/>
    <s v="Apr"/>
    <s v="2nd QTR"/>
    <s v="2007"/>
    <n v="105.19"/>
    <n v="105.25"/>
    <n v="105.175"/>
    <n v="105.23"/>
    <n v="31"/>
    <x v="1"/>
    <x v="2"/>
    <x v="1"/>
    <x v="2"/>
    <n v="276445"/>
  </r>
  <r>
    <d v="2007-04-24T00:00:00"/>
    <s v="Tue"/>
    <s v="Apr"/>
    <s v="2nd QTR"/>
    <s v="2007"/>
    <n v="105.24"/>
    <n v="105.3"/>
    <n v="105.235"/>
    <n v="105.27500000000001"/>
    <n v="26"/>
    <x v="1"/>
    <x v="0"/>
    <x v="0"/>
    <x v="1"/>
    <n v="409568"/>
  </r>
  <r>
    <d v="2007-04-25T00:00:00"/>
    <s v="Wed"/>
    <s v="Apr"/>
    <s v="2nd QTR"/>
    <s v="2007"/>
    <n v="105.28"/>
    <n v="105.29"/>
    <n v="105.22"/>
    <n v="105.24"/>
    <n v="29"/>
    <x v="1"/>
    <x v="1"/>
    <x v="1"/>
    <x v="1"/>
    <n v="402165"/>
  </r>
  <r>
    <d v="2007-04-26T00:00:00"/>
    <s v="Thu"/>
    <s v="Apr"/>
    <s v="2nd QTR"/>
    <s v="2007"/>
    <n v="105.23"/>
    <n v="105.235"/>
    <n v="105.15"/>
    <n v="105.18"/>
    <n v="34"/>
    <x v="1"/>
    <x v="0"/>
    <x v="0"/>
    <x v="2"/>
    <n v="511282"/>
  </r>
  <r>
    <d v="2007-04-27T00:00:00"/>
    <s v="Fri"/>
    <s v="Apr"/>
    <s v="2nd QTR"/>
    <s v="2007"/>
    <n v="105.155"/>
    <n v="105.23"/>
    <n v="105.155"/>
    <n v="105.16500000000001"/>
    <n v="31"/>
    <x v="1"/>
    <x v="2"/>
    <x v="1"/>
    <x v="2"/>
    <n v="416603"/>
  </r>
  <r>
    <d v="2007-04-30T00:00:00"/>
    <s v="Mon"/>
    <s v="Apr"/>
    <s v="2nd QTR"/>
    <s v="2007"/>
    <n v="105.17"/>
    <n v="105.28"/>
    <n v="105.17"/>
    <n v="105.265"/>
    <n v="44"/>
    <x v="1"/>
    <x v="0"/>
    <x v="0"/>
    <x v="1"/>
    <n v="332716"/>
  </r>
  <r>
    <d v="2007-05-01T00:00:00"/>
    <s v="Tue"/>
    <s v="May"/>
    <s v="2nd QTR"/>
    <s v="2007"/>
    <n v="105.27500000000001"/>
    <n v="105.295"/>
    <n v="105.19"/>
    <n v="105.23"/>
    <n v="43"/>
    <x v="1"/>
    <x v="1"/>
    <x v="1"/>
    <x v="1"/>
    <n v="569508"/>
  </r>
  <r>
    <d v="2007-05-02T00:00:00"/>
    <s v="Wed"/>
    <s v="May"/>
    <s v="2nd QTR"/>
    <s v="2007"/>
    <n v="105.23"/>
    <n v="105.25"/>
    <n v="105.2"/>
    <n v="105.215"/>
    <n v="20"/>
    <x v="1"/>
    <x v="3"/>
    <x v="2"/>
    <x v="3"/>
    <n v="387234"/>
  </r>
  <r>
    <d v="2007-05-03T00:00:00"/>
    <s v="Thu"/>
    <s v="May"/>
    <s v="2nd QTR"/>
    <s v="2007"/>
    <n v="105.215"/>
    <n v="105.285"/>
    <n v="105.13500000000001"/>
    <n v="105.155"/>
    <n v="60"/>
    <x v="1"/>
    <x v="3"/>
    <x v="2"/>
    <x v="3"/>
    <n v="632581"/>
  </r>
  <r>
    <d v="2007-05-04T00:00:00"/>
    <s v="Fri"/>
    <s v="May"/>
    <s v="2nd QTR"/>
    <s v="2007"/>
    <n v="105.155"/>
    <n v="105.23"/>
    <n v="105.08499999999999"/>
    <n v="105.205"/>
    <n v="59"/>
    <x v="1"/>
    <x v="3"/>
    <x v="2"/>
    <x v="3"/>
    <n v="464784"/>
  </r>
  <r>
    <d v="2007-05-07T00:00:00"/>
    <s v="Mon"/>
    <s v="May"/>
    <s v="2nd QTR"/>
    <s v="2007"/>
    <n v="105.205"/>
    <n v="105.22499999999999"/>
    <n v="105.18"/>
    <n v="105.205"/>
    <n v="18"/>
    <x v="1"/>
    <x v="3"/>
    <x v="2"/>
    <x v="3"/>
    <n v="195512"/>
  </r>
  <r>
    <d v="2007-05-08T00:00:00"/>
    <s v="Tue"/>
    <s v="May"/>
    <s v="2nd QTR"/>
    <s v="2007"/>
    <n v="105.21"/>
    <n v="105.245"/>
    <n v="105.2"/>
    <n v="105.215"/>
    <n v="19"/>
    <x v="1"/>
    <x v="1"/>
    <x v="1"/>
    <x v="1"/>
    <n v="340407"/>
  </r>
  <r>
    <d v="2007-05-09T00:00:00"/>
    <s v="Wed"/>
    <s v="May"/>
    <s v="2nd QTR"/>
    <s v="2007"/>
    <n v="105.21"/>
    <n v="105.23"/>
    <n v="105.14"/>
    <n v="105.15"/>
    <n v="37"/>
    <x v="1"/>
    <x v="2"/>
    <x v="1"/>
    <x v="2"/>
    <n v="358003"/>
  </r>
  <r>
    <d v="2007-05-10T00:00:00"/>
    <s v="Thu"/>
    <s v="May"/>
    <s v="2nd QTR"/>
    <s v="2007"/>
    <n v="105.15"/>
    <n v="105.205"/>
    <n v="105.13"/>
    <n v="105.19"/>
    <n v="31"/>
    <x v="1"/>
    <x v="3"/>
    <x v="2"/>
    <x v="3"/>
    <n v="481740"/>
  </r>
  <r>
    <d v="2007-05-11T00:00:00"/>
    <s v="Fri"/>
    <s v="May"/>
    <s v="2nd QTR"/>
    <s v="2007"/>
    <n v="105.2"/>
    <n v="105.27500000000001"/>
    <n v="105.145"/>
    <n v="105.16"/>
    <n v="53"/>
    <x v="1"/>
    <x v="1"/>
    <x v="1"/>
    <x v="1"/>
    <n v="564945"/>
  </r>
  <r>
    <d v="2007-05-14T00:00:00"/>
    <s v="Mon"/>
    <s v="May"/>
    <s v="2nd QTR"/>
    <s v="2007"/>
    <n v="105.15"/>
    <n v="105.16500000000001"/>
    <n v="105.11"/>
    <n v="105.125"/>
    <n v="23"/>
    <x v="1"/>
    <x v="2"/>
    <x v="1"/>
    <x v="2"/>
    <n v="279949"/>
  </r>
  <r>
    <d v="2007-05-15T00:00:00"/>
    <s v="Tue"/>
    <s v="May"/>
    <s v="2nd QTR"/>
    <s v="2007"/>
    <n v="105.11"/>
    <n v="105.15"/>
    <n v="105.065"/>
    <n v="105.095"/>
    <n v="35"/>
    <x v="1"/>
    <x v="2"/>
    <x v="1"/>
    <x v="2"/>
    <n v="573743"/>
  </r>
  <r>
    <d v="2007-05-16T00:00:00"/>
    <s v="Wed"/>
    <s v="May"/>
    <s v="2nd QTR"/>
    <s v="2007"/>
    <n v="105.1"/>
    <n v="105.14"/>
    <n v="105.075"/>
    <n v="105.095"/>
    <n v="26"/>
    <x v="1"/>
    <x v="1"/>
    <x v="1"/>
    <x v="1"/>
    <n v="373585"/>
  </r>
  <r>
    <d v="2007-05-17T00:00:00"/>
    <s v="Thu"/>
    <s v="May"/>
    <s v="2nd QTR"/>
    <s v="2007"/>
    <n v="105.095"/>
    <n v="105.11"/>
    <n v="105.015"/>
    <n v="105.02"/>
    <n v="38"/>
    <x v="1"/>
    <x v="3"/>
    <x v="2"/>
    <x v="3"/>
    <n v="483519"/>
  </r>
  <r>
    <d v="2007-05-18T00:00:00"/>
    <s v="Fri"/>
    <s v="May"/>
    <s v="2nd QTR"/>
    <s v="2007"/>
    <n v="105.02"/>
    <n v="105.05"/>
    <n v="104.26"/>
    <n v="104.28"/>
    <n v="43"/>
    <x v="1"/>
    <x v="3"/>
    <x v="2"/>
    <x v="3"/>
    <n v="539431"/>
  </r>
  <r>
    <d v="2007-05-21T00:00:00"/>
    <s v="Mon"/>
    <s v="May"/>
    <s v="2nd QTR"/>
    <s v="2007"/>
    <n v="104.28"/>
    <n v="104.30500000000001"/>
    <n v="104.255"/>
    <n v="104.3"/>
    <n v="21"/>
    <x v="1"/>
    <x v="3"/>
    <x v="2"/>
    <x v="3"/>
    <n v="408781"/>
  </r>
  <r>
    <d v="2007-05-22T00:00:00"/>
    <s v="Tue"/>
    <s v="May"/>
    <s v="2nd QTR"/>
    <s v="2007"/>
    <n v="104.3"/>
    <n v="104.31"/>
    <n v="104.235"/>
    <n v="104.245"/>
    <n v="31"/>
    <x v="1"/>
    <x v="3"/>
    <x v="2"/>
    <x v="3"/>
    <n v="635441"/>
  </r>
  <r>
    <d v="2007-05-23T00:00:00"/>
    <s v="Wed"/>
    <s v="May"/>
    <s v="2nd QTR"/>
    <s v="2007"/>
    <n v="104.24"/>
    <n v="104.26"/>
    <n v="104.19"/>
    <n v="104.22"/>
    <n v="29"/>
    <x v="1"/>
    <x v="2"/>
    <x v="1"/>
    <x v="2"/>
    <n v="649638"/>
  </r>
  <r>
    <d v="2007-05-24T00:00:00"/>
    <s v="Thu"/>
    <s v="May"/>
    <s v="2nd QTR"/>
    <s v="2007"/>
    <n v="104.235"/>
    <n v="104.255"/>
    <n v="104.155"/>
    <n v="104.21"/>
    <n v="40"/>
    <x v="1"/>
    <x v="1"/>
    <x v="1"/>
    <x v="1"/>
    <n v="807189"/>
  </r>
  <r>
    <d v="2007-05-25T00:00:00"/>
    <s v="Fri"/>
    <s v="May"/>
    <s v="2nd QTR"/>
    <s v="2007"/>
    <n v="104.22499999999999"/>
    <n v="104.245"/>
    <n v="104.18"/>
    <n v="104.19499999999999"/>
    <n v="26"/>
    <x v="1"/>
    <x v="1"/>
    <x v="1"/>
    <x v="1"/>
    <n v="424387"/>
  </r>
  <r>
    <d v="2007-05-29T00:00:00"/>
    <s v="Tue"/>
    <s v="May"/>
    <s v="2nd QTR"/>
    <s v="2007"/>
    <n v="104.19"/>
    <n v="104.2"/>
    <n v="104.13500000000001"/>
    <n v="104.15"/>
    <n v="26"/>
    <x v="1"/>
    <x v="2"/>
    <x v="1"/>
    <x v="2"/>
    <n v="856596"/>
  </r>
  <r>
    <d v="2007-05-30T00:00:00"/>
    <s v="Wed"/>
    <s v="May"/>
    <s v="2nd QTR"/>
    <s v="2007"/>
    <n v="104.145"/>
    <n v="104.205"/>
    <n v="104.13"/>
    <n v="104.14"/>
    <n v="31"/>
    <x v="1"/>
    <x v="2"/>
    <x v="1"/>
    <x v="2"/>
    <n v="862519"/>
  </r>
  <r>
    <d v="2007-05-31T00:00:00"/>
    <s v="Thu"/>
    <s v="May"/>
    <s v="2nd QTR"/>
    <s v="2007"/>
    <n v="104.19"/>
    <n v="104.19"/>
    <n v="104.095"/>
    <n v="104.14"/>
    <n v="38"/>
    <x v="1"/>
    <x v="1"/>
    <x v="1"/>
    <x v="1"/>
    <n v="706843"/>
  </r>
  <r>
    <d v="2007-06-01T00:00:00"/>
    <s v="Fri"/>
    <s v="Jun"/>
    <s v="2nd QTR"/>
    <s v="2007"/>
    <n v="104.13500000000001"/>
    <n v="104.17"/>
    <n v="104.02500000000001"/>
    <n v="104.04"/>
    <n v="58"/>
    <x v="1"/>
    <x v="2"/>
    <x v="1"/>
    <x v="2"/>
    <n v="666163"/>
  </r>
  <r>
    <d v="2007-06-04T00:00:00"/>
    <s v="Mon"/>
    <s v="Jun"/>
    <s v="2nd QTR"/>
    <s v="2007"/>
    <n v="104.04"/>
    <n v="104.07"/>
    <n v="104.03"/>
    <n v="104.06"/>
    <n v="16"/>
    <x v="1"/>
    <x v="3"/>
    <x v="2"/>
    <x v="3"/>
    <n v="577834"/>
  </r>
  <r>
    <d v="2007-06-05T00:00:00"/>
    <s v="Tue"/>
    <s v="Jun"/>
    <s v="2nd QTR"/>
    <s v="2007"/>
    <n v="104.05500000000001"/>
    <n v="104.07"/>
    <n v="103.29"/>
    <n v="103.315"/>
    <n v="39"/>
    <x v="1"/>
    <x v="2"/>
    <x v="1"/>
    <x v="2"/>
    <n v="624425"/>
  </r>
  <r>
    <d v="2007-06-06T00:00:00"/>
    <s v="Wed"/>
    <s v="Jun"/>
    <s v="2nd QTR"/>
    <s v="2007"/>
    <n v="103.295"/>
    <n v="104.04"/>
    <n v="103.29"/>
    <n v="104.03"/>
    <n v="28"/>
    <x v="1"/>
    <x v="2"/>
    <x v="1"/>
    <x v="2"/>
    <n v="548161"/>
  </r>
  <r>
    <d v="2007-06-07T00:00:00"/>
    <s v="Thu"/>
    <s v="Jun"/>
    <s v="2nd QTR"/>
    <s v="2007"/>
    <n v="104.035"/>
    <n v="104.045"/>
    <n v="103.155"/>
    <n v="103.21"/>
    <n v="84"/>
    <x v="1"/>
    <x v="1"/>
    <x v="1"/>
    <x v="1"/>
    <n v="940574"/>
  </r>
  <r>
    <d v="2007-06-08T00:00:00"/>
    <s v="Fri"/>
    <s v="Jun"/>
    <s v="2nd QTR"/>
    <s v="2007"/>
    <n v="103.16500000000001"/>
    <n v="103.215"/>
    <n v="103.06"/>
    <n v="103.185"/>
    <n v="63"/>
    <x v="1"/>
    <x v="2"/>
    <x v="1"/>
    <x v="2"/>
    <n v="679831"/>
  </r>
  <r>
    <d v="2007-06-11T00:00:00"/>
    <s v="Mon"/>
    <s v="Jun"/>
    <s v="2nd QTR"/>
    <s v="2007"/>
    <n v="103.175"/>
    <n v="103.2"/>
    <n v="103.145"/>
    <n v="103.185"/>
    <n v="23"/>
    <x v="1"/>
    <x v="2"/>
    <x v="1"/>
    <x v="2"/>
    <n v="379758"/>
  </r>
  <r>
    <d v="2007-06-12T00:00:00"/>
    <s v="Tue"/>
    <s v="Jun"/>
    <s v="2nd QTR"/>
    <s v="2007"/>
    <n v="103.15"/>
    <n v="103.17"/>
    <n v="102.30500000000001"/>
    <n v="103.05500000000001"/>
    <n v="74"/>
    <x v="1"/>
    <x v="0"/>
    <x v="0"/>
    <x v="2"/>
    <n v="553382"/>
  </r>
  <r>
    <d v="2007-06-13T00:00:00"/>
    <s v="Wed"/>
    <s v="Jun"/>
    <s v="2nd QTR"/>
    <s v="2007"/>
    <n v="102.30500000000001"/>
    <n v="103.095"/>
    <n v="102.26"/>
    <n v="103.08"/>
    <n v="61"/>
    <x v="1"/>
    <x v="2"/>
    <x v="1"/>
    <x v="2"/>
    <n v="843405"/>
  </r>
  <r>
    <d v="2007-06-14T00:00:00"/>
    <s v="Thu"/>
    <s v="Jun"/>
    <s v="2nd QTR"/>
    <s v="2007"/>
    <n v="103.07"/>
    <n v="103.1"/>
    <n v="103.01"/>
    <n v="103.05500000000001"/>
    <n v="36"/>
    <x v="1"/>
    <x v="2"/>
    <x v="1"/>
    <x v="2"/>
    <n v="530456"/>
  </r>
  <r>
    <d v="2007-06-15T00:00:00"/>
    <s v="Fri"/>
    <s v="Jun"/>
    <s v="2nd QTR"/>
    <s v="2007"/>
    <n v="103.045"/>
    <n v="103.16"/>
    <n v="103.015"/>
    <n v="103.125"/>
    <n v="58"/>
    <x v="1"/>
    <x v="2"/>
    <x v="1"/>
    <x v="2"/>
    <n v="549725"/>
  </r>
  <r>
    <d v="2007-06-18T00:00:00"/>
    <s v="Mon"/>
    <s v="Jun"/>
    <s v="2nd QTR"/>
    <s v="2007"/>
    <n v="103.14"/>
    <n v="103.18"/>
    <n v="103.095"/>
    <n v="103.175"/>
    <n v="35"/>
    <x v="1"/>
    <x v="1"/>
    <x v="1"/>
    <x v="1"/>
    <n v="387557"/>
  </r>
  <r>
    <d v="2007-06-19T00:00:00"/>
    <s v="Tue"/>
    <s v="Jun"/>
    <s v="2nd QTR"/>
    <s v="2007"/>
    <n v="103.18"/>
    <n v="103.285"/>
    <n v="103.155"/>
    <n v="103.26"/>
    <n v="52"/>
    <x v="1"/>
    <x v="1"/>
    <x v="1"/>
    <x v="1"/>
    <n v="497587"/>
  </r>
  <r>
    <d v="2007-06-20T00:00:00"/>
    <s v="Wed"/>
    <s v="Jun"/>
    <s v="2nd QTR"/>
    <s v="2007"/>
    <n v="103.265"/>
    <n v="103.29"/>
    <n v="103.17"/>
    <n v="103.2"/>
    <n v="49"/>
    <x v="1"/>
    <x v="1"/>
    <x v="1"/>
    <x v="1"/>
    <n v="497879"/>
  </r>
  <r>
    <d v="2007-06-21T00:00:00"/>
    <s v="Thu"/>
    <s v="Jun"/>
    <s v="2nd QTR"/>
    <s v="2007"/>
    <n v="103.19499999999999"/>
    <n v="103.235"/>
    <n v="103.13500000000001"/>
    <n v="103.17"/>
    <n v="40"/>
    <x v="1"/>
    <x v="2"/>
    <x v="1"/>
    <x v="2"/>
    <n v="528480"/>
  </r>
  <r>
    <d v="2007-06-22T00:00:00"/>
    <s v="Fri"/>
    <s v="Jun"/>
    <s v="2nd QTR"/>
    <s v="2007"/>
    <n v="103.15"/>
    <n v="103.245"/>
    <n v="103.13"/>
    <n v="103.22499999999999"/>
    <n v="47"/>
    <x v="1"/>
    <x v="2"/>
    <x v="1"/>
    <x v="2"/>
    <n v="443578"/>
  </r>
  <r>
    <d v="2007-06-25T00:00:00"/>
    <s v="Mon"/>
    <s v="Jun"/>
    <s v="2nd QTR"/>
    <s v="2007"/>
    <n v="103.24"/>
    <n v="104.01"/>
    <n v="103.235"/>
    <n v="103.315"/>
    <n v="39"/>
    <x v="1"/>
    <x v="0"/>
    <x v="0"/>
    <x v="1"/>
    <n v="494818"/>
  </r>
  <r>
    <d v="2007-06-26T00:00:00"/>
    <s v="Tue"/>
    <s v="Jun"/>
    <s v="2nd QTR"/>
    <s v="2007"/>
    <n v="103.3"/>
    <n v="104.02"/>
    <n v="103.255"/>
    <n v="103.28"/>
    <n v="34"/>
    <x v="1"/>
    <x v="2"/>
    <x v="1"/>
    <x v="2"/>
    <n v="470015"/>
  </r>
  <r>
    <d v="2007-06-27T00:00:00"/>
    <s v="Wed"/>
    <s v="Jun"/>
    <s v="2nd QTR"/>
    <s v="2007"/>
    <n v="103.30500000000001"/>
    <n v="104.08"/>
    <n v="103.28"/>
    <n v="104.005"/>
    <n v="48"/>
    <x v="1"/>
    <x v="1"/>
    <x v="1"/>
    <x v="1"/>
    <n v="685232"/>
  </r>
  <r>
    <d v="2007-06-28T00:00:00"/>
    <s v="Thu"/>
    <s v="Jun"/>
    <s v="2nd QTR"/>
    <s v="2007"/>
    <n v="103.3"/>
    <n v="103.31"/>
    <n v="103.235"/>
    <n v="103.245"/>
    <n v="31"/>
    <x v="1"/>
    <x v="0"/>
    <x v="0"/>
    <x v="2"/>
    <n v="509595"/>
  </r>
  <r>
    <d v="2007-06-29T00:00:00"/>
    <s v="Fri"/>
    <s v="Jun"/>
    <s v="2nd QTR"/>
    <s v="2007"/>
    <n v="103.245"/>
    <n v="104.05"/>
    <n v="103.235"/>
    <n v="104.02500000000001"/>
    <n v="54"/>
    <x v="1"/>
    <x v="3"/>
    <x v="2"/>
    <x v="3"/>
    <n v="529599"/>
  </r>
  <r>
    <d v="2007-07-02T00:00:00"/>
    <s v="Mon"/>
    <s v="Jul"/>
    <s v="3rd QTR"/>
    <s v="2007"/>
    <n v="104.02500000000001"/>
    <n v="104.095"/>
    <n v="104.02"/>
    <n v="104.075"/>
    <n v="31"/>
    <x v="1"/>
    <x v="3"/>
    <x v="2"/>
    <x v="3"/>
    <n v="315637"/>
  </r>
  <r>
    <d v="2007-07-03T00:00:00"/>
    <s v="Tue"/>
    <s v="Jul"/>
    <s v="3rd QTR"/>
    <s v="2007"/>
    <n v="104.08"/>
    <n v="104.105"/>
    <n v="104.005"/>
    <n v="104.015"/>
    <n v="41"/>
    <x v="1"/>
    <x v="1"/>
    <x v="1"/>
    <x v="1"/>
    <n v="254644"/>
  </r>
  <r>
    <d v="2007-07-05T00:00:00"/>
    <s v="Thu"/>
    <s v="Jul"/>
    <s v="3rd QTR"/>
    <s v="2007"/>
    <n v="103.3"/>
    <n v="104"/>
    <n v="103.19499999999999"/>
    <n v="103.205"/>
    <n v="50"/>
    <x v="0"/>
    <x v="0"/>
    <x v="0"/>
    <x v="2"/>
    <n v="447698"/>
  </r>
  <r>
    <d v="2007-07-06T00:00:00"/>
    <s v="Fri"/>
    <s v="Jul"/>
    <s v="3rd QTR"/>
    <s v="2007"/>
    <n v="103.21"/>
    <n v="103.24"/>
    <n v="103.13"/>
    <n v="103.145"/>
    <n v="44"/>
    <x v="1"/>
    <x v="1"/>
    <x v="1"/>
    <x v="1"/>
    <n v="528579"/>
  </r>
  <r>
    <d v="2007-07-09T00:00:00"/>
    <s v="Mon"/>
    <s v="Jul"/>
    <s v="3rd QTR"/>
    <s v="2007"/>
    <n v="103.15"/>
    <n v="103.215"/>
    <n v="103.14"/>
    <n v="103.19"/>
    <n v="31"/>
    <x v="1"/>
    <x v="1"/>
    <x v="1"/>
    <x v="1"/>
    <n v="268570"/>
  </r>
  <r>
    <d v="2007-07-10T00:00:00"/>
    <s v="Tue"/>
    <s v="Jul"/>
    <s v="3rd QTR"/>
    <s v="2007"/>
    <n v="103.215"/>
    <n v="104.065"/>
    <n v="103.2"/>
    <n v="104.035"/>
    <n v="73"/>
    <x v="1"/>
    <x v="0"/>
    <x v="0"/>
    <x v="1"/>
    <n v="704687"/>
  </r>
  <r>
    <d v="2007-07-11T00:00:00"/>
    <s v="Wed"/>
    <s v="Jul"/>
    <s v="3rd QTR"/>
    <s v="2007"/>
    <n v="104.06"/>
    <n v="104.125"/>
    <n v="103.29"/>
    <n v="103.315"/>
    <n v="61"/>
    <x v="1"/>
    <x v="1"/>
    <x v="1"/>
    <x v="1"/>
    <n v="749893"/>
  </r>
  <r>
    <d v="2007-07-12T00:00:00"/>
    <s v="Thu"/>
    <s v="Jul"/>
    <s v="3rd QTR"/>
    <s v="2007"/>
    <n v="103.3"/>
    <n v="104.045"/>
    <n v="103.22"/>
    <n v="103.24"/>
    <n v="59"/>
    <x v="1"/>
    <x v="2"/>
    <x v="1"/>
    <x v="2"/>
    <n v="513321"/>
  </r>
  <r>
    <d v="2007-07-13T00:00:00"/>
    <s v="Fri"/>
    <s v="Jul"/>
    <s v="3rd QTR"/>
    <s v="2007"/>
    <n v="103.23"/>
    <n v="103.29"/>
    <n v="103.205"/>
    <n v="103.255"/>
    <n v="35"/>
    <x v="1"/>
    <x v="2"/>
    <x v="1"/>
    <x v="2"/>
    <n v="428989"/>
  </r>
  <r>
    <d v="2007-07-16T00:00:00"/>
    <s v="Mon"/>
    <s v="Jul"/>
    <s v="3rd QTR"/>
    <s v="2007"/>
    <n v="103.265"/>
    <n v="104.03"/>
    <n v="103.255"/>
    <n v="104.02"/>
    <n v="39"/>
    <x v="1"/>
    <x v="1"/>
    <x v="1"/>
    <x v="1"/>
    <n v="347338"/>
  </r>
  <r>
    <d v="2007-07-17T00:00:00"/>
    <s v="Tue"/>
    <s v="Jul"/>
    <s v="3rd QTR"/>
    <s v="2007"/>
    <n v="104.02"/>
    <n v="104.03"/>
    <n v="103.26"/>
    <n v="103.29"/>
    <n v="36"/>
    <x v="1"/>
    <x v="3"/>
    <x v="2"/>
    <x v="3"/>
    <n v="476613"/>
  </r>
  <r>
    <d v="2007-07-18T00:00:00"/>
    <s v="Wed"/>
    <s v="Jul"/>
    <s v="3rd QTR"/>
    <s v="2007"/>
    <n v="104.02"/>
    <n v="104.11"/>
    <n v="103.295"/>
    <n v="104.075"/>
    <n v="53"/>
    <x v="1"/>
    <x v="0"/>
    <x v="0"/>
    <x v="1"/>
    <n v="674033"/>
  </r>
  <r>
    <d v="2007-07-19T00:00:00"/>
    <s v="Thu"/>
    <s v="Jul"/>
    <s v="3rd QTR"/>
    <s v="2007"/>
    <n v="104.035"/>
    <n v="104.065"/>
    <n v="103.30500000000001"/>
    <n v="104.045"/>
    <n v="31"/>
    <x v="1"/>
    <x v="0"/>
    <x v="0"/>
    <x v="2"/>
    <n v="404011"/>
  </r>
  <r>
    <d v="2007-07-20T00:00:00"/>
    <s v="Fri"/>
    <s v="Jul"/>
    <s v="3rd QTR"/>
    <s v="2007"/>
    <n v="104.05500000000001"/>
    <n v="104.2"/>
    <n v="104.04"/>
    <n v="104.15"/>
    <n v="64"/>
    <x v="1"/>
    <x v="1"/>
    <x v="1"/>
    <x v="1"/>
    <n v="584817"/>
  </r>
  <r>
    <d v="2007-07-23T00:00:00"/>
    <s v="Mon"/>
    <s v="Jul"/>
    <s v="3rd QTR"/>
    <s v="2007"/>
    <n v="104.16500000000001"/>
    <n v="104.19"/>
    <n v="104.11"/>
    <n v="104.13500000000001"/>
    <n v="32"/>
    <x v="1"/>
    <x v="1"/>
    <x v="1"/>
    <x v="1"/>
    <n v="304955"/>
  </r>
  <r>
    <d v="2007-07-24T00:00:00"/>
    <s v="Tue"/>
    <s v="Jul"/>
    <s v="3rd QTR"/>
    <s v="2007"/>
    <n v="104.155"/>
    <n v="104.23"/>
    <n v="104.12"/>
    <n v="104.175"/>
    <n v="44"/>
    <x v="1"/>
    <x v="1"/>
    <x v="1"/>
    <x v="1"/>
    <n v="485072"/>
  </r>
  <r>
    <d v="2007-07-25T00:00:00"/>
    <s v="Wed"/>
    <s v="Jul"/>
    <s v="3rd QTR"/>
    <s v="2007"/>
    <n v="104.23"/>
    <n v="104.265"/>
    <n v="104.175"/>
    <n v="104.245"/>
    <n v="37"/>
    <x v="1"/>
    <x v="1"/>
    <x v="1"/>
    <x v="1"/>
    <n v="653310"/>
  </r>
  <r>
    <d v="2007-07-26T00:00:00"/>
    <s v="Thu"/>
    <s v="Jul"/>
    <s v="3rd QTR"/>
    <s v="2007"/>
    <n v="104.24"/>
    <n v="105.19"/>
    <n v="104.22"/>
    <n v="105.17"/>
    <n v="116"/>
    <x v="1"/>
    <x v="2"/>
    <x v="1"/>
    <x v="2"/>
    <n v="1166851"/>
  </r>
  <r>
    <d v="2007-07-27T00:00:00"/>
    <s v="Fri"/>
    <s v="Jul"/>
    <s v="3rd QTR"/>
    <s v="2007"/>
    <n v="105.155"/>
    <n v="105.26"/>
    <n v="105.08"/>
    <n v="105.145"/>
    <n v="73"/>
    <x v="1"/>
    <x v="2"/>
    <x v="1"/>
    <x v="2"/>
    <n v="1102923"/>
  </r>
  <r>
    <d v="2007-07-30T00:00:00"/>
    <s v="Mon"/>
    <s v="Jul"/>
    <s v="3rd QTR"/>
    <s v="2007"/>
    <n v="105.19499999999999"/>
    <n v="105.22"/>
    <n v="105.08"/>
    <n v="105.11"/>
    <n v="57"/>
    <x v="1"/>
    <x v="1"/>
    <x v="1"/>
    <x v="1"/>
    <n v="528981"/>
  </r>
  <r>
    <d v="2007-07-31T00:00:00"/>
    <s v="Tue"/>
    <s v="Jul"/>
    <s v="3rd QTR"/>
    <s v="2007"/>
    <n v="105.105"/>
    <n v="105.205"/>
    <n v="105"/>
    <n v="105.15"/>
    <n v="82"/>
    <x v="1"/>
    <x v="2"/>
    <x v="1"/>
    <x v="2"/>
    <n v="915858"/>
  </r>
  <r>
    <d v="2007-08-01T00:00:00"/>
    <s v="Wed"/>
    <s v="Aug"/>
    <s v="3rd QTR"/>
    <s v="2007"/>
    <n v="105.205"/>
    <n v="105.28"/>
    <n v="105.08499999999999"/>
    <n v="105.15"/>
    <n v="79"/>
    <x v="1"/>
    <x v="1"/>
    <x v="1"/>
    <x v="1"/>
    <n v="876525"/>
  </r>
  <r>
    <d v="2007-08-02T00:00:00"/>
    <s v="Thu"/>
    <s v="Aug"/>
    <s v="3rd QTR"/>
    <s v="2007"/>
    <n v="105.1"/>
    <n v="105.155"/>
    <n v="105.06"/>
    <n v="105.13500000000001"/>
    <n v="38"/>
    <x v="1"/>
    <x v="2"/>
    <x v="1"/>
    <x v="2"/>
    <n v="626959"/>
  </r>
  <r>
    <d v="2007-08-03T00:00:00"/>
    <s v="Fri"/>
    <s v="Aug"/>
    <s v="3rd QTR"/>
    <s v="2007"/>
    <n v="105.11499999999999"/>
    <n v="105.31"/>
    <n v="105.075"/>
    <n v="105.25"/>
    <n v="94"/>
    <x v="1"/>
    <x v="2"/>
    <x v="1"/>
    <x v="2"/>
    <n v="748745"/>
  </r>
  <r>
    <d v="2007-08-06T00:00:00"/>
    <s v="Mon"/>
    <s v="Aug"/>
    <s v="3rd QTR"/>
    <s v="2007"/>
    <n v="105.30500000000001"/>
    <n v="106.01"/>
    <n v="105.155"/>
    <n v="105.2"/>
    <n v="70"/>
    <x v="1"/>
    <x v="1"/>
    <x v="1"/>
    <x v="1"/>
    <n v="606562"/>
  </r>
  <r>
    <d v="2007-08-07T00:00:00"/>
    <s v="Tue"/>
    <s v="Aug"/>
    <s v="3rd QTR"/>
    <s v="2007"/>
    <n v="105.175"/>
    <n v="105.28"/>
    <n v="105.08499999999999"/>
    <n v="105.16"/>
    <n v="79"/>
    <x v="1"/>
    <x v="2"/>
    <x v="1"/>
    <x v="2"/>
    <n v="691448"/>
  </r>
  <r>
    <d v="2007-08-08T00:00:00"/>
    <s v="Wed"/>
    <s v="Aug"/>
    <s v="3rd QTR"/>
    <s v="2007"/>
    <n v="105.12"/>
    <n v="105.13"/>
    <n v="104.265"/>
    <n v="105"/>
    <n v="74"/>
    <x v="1"/>
    <x v="0"/>
    <x v="0"/>
    <x v="2"/>
    <n v="723008"/>
  </r>
  <r>
    <d v="2007-08-09T00:00:00"/>
    <s v="Thu"/>
    <s v="Aug"/>
    <s v="3rd QTR"/>
    <s v="2007"/>
    <n v="104.28"/>
    <n v="105.215"/>
    <n v="104.27"/>
    <n v="105.15"/>
    <n v="107"/>
    <x v="1"/>
    <x v="2"/>
    <x v="1"/>
    <x v="2"/>
    <n v="916489"/>
  </r>
  <r>
    <d v="2007-08-10T00:00:00"/>
    <s v="Fri"/>
    <s v="Aug"/>
    <s v="3rd QTR"/>
    <s v="2007"/>
    <n v="105.175"/>
    <n v="105.29"/>
    <n v="105.1"/>
    <n v="105.16"/>
    <n v="77"/>
    <x v="1"/>
    <x v="1"/>
    <x v="1"/>
    <x v="1"/>
    <n v="819642"/>
  </r>
  <r>
    <d v="2007-08-13T00:00:00"/>
    <s v="Mon"/>
    <s v="Aug"/>
    <s v="3rd QTR"/>
    <s v="2007"/>
    <n v="105.11"/>
    <n v="105.205"/>
    <n v="105.05"/>
    <n v="105.16500000000001"/>
    <n v="63"/>
    <x v="1"/>
    <x v="2"/>
    <x v="1"/>
    <x v="2"/>
    <n v="448619"/>
  </r>
  <r>
    <d v="2007-08-14T00:00:00"/>
    <s v="Tue"/>
    <s v="Aug"/>
    <s v="3rd QTR"/>
    <s v="2007"/>
    <n v="105.19499999999999"/>
    <n v="105.27"/>
    <n v="105.09"/>
    <n v="105.255"/>
    <n v="72"/>
    <x v="1"/>
    <x v="1"/>
    <x v="1"/>
    <x v="1"/>
    <n v="688855"/>
  </r>
  <r>
    <d v="2007-08-15T00:00:00"/>
    <s v="Wed"/>
    <s v="Aug"/>
    <s v="3rd QTR"/>
    <s v="2007"/>
    <n v="105.27"/>
    <n v="106.07"/>
    <n v="105.24"/>
    <n v="106.035"/>
    <n v="60"/>
    <x v="1"/>
    <x v="1"/>
    <x v="1"/>
    <x v="1"/>
    <n v="930134"/>
  </r>
  <r>
    <d v="2007-08-16T00:00:00"/>
    <s v="Thu"/>
    <s v="Aug"/>
    <s v="3rd QTR"/>
    <s v="2007"/>
    <n v="106.04"/>
    <n v="107.035"/>
    <n v="106.02"/>
    <n v="106.255"/>
    <n v="134"/>
    <x v="1"/>
    <x v="1"/>
    <x v="1"/>
    <x v="1"/>
    <n v="1358074"/>
  </r>
  <r>
    <d v="2007-08-17T00:00:00"/>
    <s v="Fri"/>
    <s v="Aug"/>
    <s v="3rd QTR"/>
    <s v="2007"/>
    <n v="106.12"/>
    <n v="106.26"/>
    <n v="106.05500000000001"/>
    <n v="106.16"/>
    <n v="82"/>
    <x v="1"/>
    <x v="2"/>
    <x v="1"/>
    <x v="2"/>
    <n v="756506"/>
  </r>
  <r>
    <d v="2007-08-20T00:00:00"/>
    <s v="Mon"/>
    <s v="Aug"/>
    <s v="3rd QTR"/>
    <s v="2007"/>
    <n v="106.13"/>
    <n v="106.25"/>
    <n v="106.1"/>
    <n v="106.215"/>
    <n v="61"/>
    <x v="1"/>
    <x v="2"/>
    <x v="1"/>
    <x v="2"/>
    <n v="579882"/>
  </r>
  <r>
    <d v="2007-08-21T00:00:00"/>
    <s v="Tue"/>
    <s v="Aug"/>
    <s v="3rd QTR"/>
    <s v="2007"/>
    <n v="106.22"/>
    <n v="107.02"/>
    <n v="106.16"/>
    <n v="106.25"/>
    <n v="72"/>
    <x v="1"/>
    <x v="1"/>
    <x v="1"/>
    <x v="1"/>
    <n v="659627"/>
  </r>
  <r>
    <d v="2007-08-22T00:00:00"/>
    <s v="Wed"/>
    <s v="Aug"/>
    <s v="3rd QTR"/>
    <s v="2007"/>
    <n v="106.245"/>
    <n v="106.25"/>
    <n v="106.065"/>
    <n v="106.15"/>
    <n v="75"/>
    <x v="1"/>
    <x v="2"/>
    <x v="1"/>
    <x v="2"/>
    <n v="653214"/>
  </r>
  <r>
    <d v="2007-08-23T00:00:00"/>
    <s v="Thu"/>
    <s v="Aug"/>
    <s v="3rd QTR"/>
    <s v="2007"/>
    <n v="106.095"/>
    <n v="106.14"/>
    <n v="105.285"/>
    <n v="106.11"/>
    <n v="71"/>
    <x v="1"/>
    <x v="0"/>
    <x v="0"/>
    <x v="2"/>
    <n v="665440"/>
  </r>
  <r>
    <d v="2007-08-24T00:00:00"/>
    <s v="Fri"/>
    <s v="Aug"/>
    <s v="3rd QTR"/>
    <s v="2007"/>
    <n v="106.05500000000001"/>
    <n v="106.145"/>
    <n v="106"/>
    <n v="106.04"/>
    <n v="58"/>
    <x v="1"/>
    <x v="2"/>
    <x v="1"/>
    <x v="2"/>
    <n v="663575"/>
  </r>
  <r>
    <d v="2007-08-27T00:00:00"/>
    <s v="Mon"/>
    <s v="Aug"/>
    <s v="3rd QTR"/>
    <s v="2007"/>
    <n v="106.04"/>
    <n v="106.18"/>
    <n v="105.30500000000001"/>
    <n v="106.105"/>
    <n v="78"/>
    <x v="1"/>
    <x v="3"/>
    <x v="2"/>
    <x v="3"/>
    <n v="524162"/>
  </r>
  <r>
    <d v="2007-08-28T00:00:00"/>
    <s v="Tue"/>
    <s v="Aug"/>
    <s v="3rd QTR"/>
    <s v="2007"/>
    <n v="106.17"/>
    <n v="107.02"/>
    <n v="106.145"/>
    <n v="106.295"/>
    <n v="78"/>
    <x v="1"/>
    <x v="0"/>
    <x v="0"/>
    <x v="1"/>
    <n v="1029512"/>
  </r>
  <r>
    <d v="2007-08-29T00:00:00"/>
    <s v="Wed"/>
    <s v="Aug"/>
    <s v="3rd QTR"/>
    <s v="2007"/>
    <n v="107.005"/>
    <n v="107.06"/>
    <n v="106.19"/>
    <n v="106.235"/>
    <n v="77"/>
    <x v="1"/>
    <x v="1"/>
    <x v="1"/>
    <x v="1"/>
    <n v="1152951"/>
  </r>
  <r>
    <d v="2007-08-30T00:00:00"/>
    <s v="Thu"/>
    <s v="Aug"/>
    <s v="3rd QTR"/>
    <s v="2007"/>
    <n v="106.215"/>
    <n v="107.01"/>
    <n v="106.2"/>
    <n v="107.005"/>
    <n v="52"/>
    <x v="1"/>
    <x v="2"/>
    <x v="1"/>
    <x v="2"/>
    <n v="920887"/>
  </r>
  <r>
    <d v="2007-08-31T00:00:00"/>
    <s v="Fri"/>
    <s v="Aug"/>
    <s v="3rd QTR"/>
    <s v="2007"/>
    <n v="106.3"/>
    <n v="106.3"/>
    <n v="106.125"/>
    <n v="106.22499999999999"/>
    <n v="70"/>
    <x v="1"/>
    <x v="0"/>
    <x v="0"/>
    <x v="2"/>
    <n v="602596"/>
  </r>
  <r>
    <d v="2007-09-04T00:00:00"/>
    <s v="Tue"/>
    <s v="Sep"/>
    <s v="3rd QTR"/>
    <s v="2007"/>
    <n v="106.235"/>
    <n v="107.02500000000001"/>
    <n v="106.21"/>
    <n v="106.24"/>
    <n v="55"/>
    <x v="1"/>
    <x v="1"/>
    <x v="1"/>
    <x v="1"/>
    <n v="466733"/>
  </r>
  <r>
    <d v="2007-09-05T00:00:00"/>
    <s v="Wed"/>
    <s v="Sep"/>
    <s v="3rd QTR"/>
    <s v="2007"/>
    <n v="106.24"/>
    <n v="107.095"/>
    <n v="106.22"/>
    <n v="107.075"/>
    <n v="78"/>
    <x v="1"/>
    <x v="3"/>
    <x v="2"/>
    <x v="3"/>
    <n v="560384"/>
  </r>
  <r>
    <d v="2007-09-06T00:00:00"/>
    <s v="Thu"/>
    <s v="Sep"/>
    <s v="3rd QTR"/>
    <s v="2007"/>
    <n v="107.08"/>
    <n v="107.08499999999999"/>
    <n v="106.3"/>
    <n v="107.005"/>
    <n v="42"/>
    <x v="1"/>
    <x v="1"/>
    <x v="1"/>
    <x v="1"/>
    <n v="473451"/>
  </r>
  <r>
    <d v="2007-09-07T00:00:00"/>
    <s v="Fri"/>
    <s v="Sep"/>
    <s v="3rd QTR"/>
    <s v="2007"/>
    <n v="106.295"/>
    <n v="107.255"/>
    <n v="106.295"/>
    <n v="107.235"/>
    <n v="111"/>
    <x v="0"/>
    <x v="5"/>
    <x v="1"/>
    <x v="2"/>
    <n v="872947"/>
  </r>
  <r>
    <d v="2007-09-10T00:00:00"/>
    <s v="Mon"/>
    <s v="Sep"/>
    <s v="3rd QTR"/>
    <s v="2007"/>
    <n v="107.22499999999999"/>
    <n v="108.005"/>
    <n v="107.19"/>
    <n v="107.28"/>
    <n v="54"/>
    <x v="1"/>
    <x v="2"/>
    <x v="1"/>
    <x v="2"/>
    <n v="543167"/>
  </r>
  <r>
    <d v="2007-09-11T00:00:00"/>
    <s v="Tue"/>
    <s v="Sep"/>
    <s v="3rd QTR"/>
    <s v="2007"/>
    <n v="107.28"/>
    <n v="107.28"/>
    <n v="107.155"/>
    <n v="107.18"/>
    <n v="50"/>
    <x v="1"/>
    <x v="3"/>
    <x v="2"/>
    <x v="3"/>
    <n v="513237"/>
  </r>
  <r>
    <d v="2007-09-12T00:00:00"/>
    <s v="Wed"/>
    <s v="Sep"/>
    <s v="3rd QTR"/>
    <s v="2007"/>
    <n v="107.17"/>
    <n v="107.24"/>
    <n v="107.1"/>
    <n v="107.125"/>
    <n v="57"/>
    <x v="1"/>
    <x v="2"/>
    <x v="1"/>
    <x v="2"/>
    <n v="496233"/>
  </r>
  <r>
    <d v="2007-09-13T00:00:00"/>
    <s v="Thu"/>
    <s v="Sep"/>
    <s v="3rd QTR"/>
    <s v="2007"/>
    <n v="107.11"/>
    <n v="107.155"/>
    <n v="106.295"/>
    <n v="107.005"/>
    <n v="72"/>
    <x v="1"/>
    <x v="2"/>
    <x v="1"/>
    <x v="2"/>
    <n v="589173"/>
  </r>
  <r>
    <d v="2007-09-14T00:00:00"/>
    <s v="Fri"/>
    <s v="Sep"/>
    <s v="3rd QTR"/>
    <s v="2007"/>
    <n v="107.04"/>
    <n v="107.13500000000001"/>
    <n v="106.29"/>
    <n v="107.04"/>
    <n v="66"/>
    <x v="1"/>
    <x v="1"/>
    <x v="1"/>
    <x v="1"/>
    <n v="623284"/>
  </r>
  <r>
    <d v="2007-09-17T00:00:00"/>
    <s v="Mon"/>
    <s v="Sep"/>
    <s v="3rd QTR"/>
    <s v="2007"/>
    <n v="107.05"/>
    <n v="107.08"/>
    <n v="106.29"/>
    <n v="107.015"/>
    <n v="43"/>
    <x v="1"/>
    <x v="1"/>
    <x v="1"/>
    <x v="1"/>
    <n v="376574"/>
  </r>
  <r>
    <d v="2007-09-18T00:00:00"/>
    <s v="Tue"/>
    <s v="Sep"/>
    <s v="3rd QTR"/>
    <s v="2007"/>
    <n v="107"/>
    <n v="107.13500000000001"/>
    <n v="106.255"/>
    <n v="107.08499999999999"/>
    <n v="81"/>
    <x v="1"/>
    <x v="2"/>
    <x v="1"/>
    <x v="2"/>
    <n v="667851"/>
  </r>
  <r>
    <d v="2007-09-19T00:00:00"/>
    <s v="Wed"/>
    <s v="Sep"/>
    <s v="3rd QTR"/>
    <s v="2007"/>
    <n v="107.09"/>
    <n v="107.1"/>
    <n v="106.28"/>
    <n v="107.035"/>
    <n v="56"/>
    <x v="1"/>
    <x v="1"/>
    <x v="1"/>
    <x v="1"/>
    <n v="639175"/>
  </r>
  <r>
    <d v="2007-09-20T00:00:00"/>
    <s v="Thu"/>
    <s v="Sep"/>
    <s v="3rd QTR"/>
    <s v="2007"/>
    <n v="107.015"/>
    <n v="107.035"/>
    <n v="106.105"/>
    <n v="106.17"/>
    <n v="99"/>
    <x v="1"/>
    <x v="2"/>
    <x v="1"/>
    <x v="2"/>
    <n v="722414"/>
  </r>
  <r>
    <d v="2007-09-21T00:00:00"/>
    <s v="Fri"/>
    <s v="Sep"/>
    <s v="3rd QTR"/>
    <s v="2007"/>
    <n v="106.12"/>
    <n v="106.24"/>
    <n v="106.11"/>
    <n v="106.215"/>
    <n v="52"/>
    <x v="1"/>
    <x v="2"/>
    <x v="1"/>
    <x v="2"/>
    <n v="544231"/>
  </r>
  <r>
    <d v="2007-09-24T00:00:00"/>
    <s v="Mon"/>
    <s v="Sep"/>
    <s v="3rd QTR"/>
    <s v="2007"/>
    <n v="106.215"/>
    <n v="106.23"/>
    <n v="106.15"/>
    <n v="106.215"/>
    <n v="32"/>
    <x v="1"/>
    <x v="3"/>
    <x v="2"/>
    <x v="3"/>
    <n v="313611"/>
  </r>
  <r>
    <d v="2007-09-25T00:00:00"/>
    <s v="Tue"/>
    <s v="Sep"/>
    <s v="3rd QTR"/>
    <s v="2007"/>
    <n v="106.2"/>
    <n v="107.03"/>
    <n v="106.19499999999999"/>
    <n v="106.27"/>
    <n v="63"/>
    <x v="1"/>
    <x v="2"/>
    <x v="1"/>
    <x v="2"/>
    <n v="481404"/>
  </r>
  <r>
    <d v="2007-09-26T00:00:00"/>
    <s v="Wed"/>
    <s v="Sep"/>
    <s v="3rd QTR"/>
    <s v="2007"/>
    <n v="106.26"/>
    <n v="106.3"/>
    <n v="106.19499999999999"/>
    <n v="106.27500000000001"/>
    <n v="43"/>
    <x v="1"/>
    <x v="2"/>
    <x v="1"/>
    <x v="2"/>
    <n v="422639"/>
  </r>
  <r>
    <d v="2007-09-27T00:00:00"/>
    <s v="Thu"/>
    <s v="Sep"/>
    <s v="3rd QTR"/>
    <s v="2007"/>
    <n v="106.27500000000001"/>
    <n v="107.02500000000001"/>
    <n v="106.22"/>
    <n v="107.01"/>
    <n v="51"/>
    <x v="1"/>
    <x v="3"/>
    <x v="2"/>
    <x v="3"/>
    <n v="415371"/>
  </r>
  <r>
    <d v="2007-09-28T00:00:00"/>
    <s v="Fri"/>
    <s v="Sep"/>
    <s v="3rd QTR"/>
    <s v="2007"/>
    <n v="107.015"/>
    <n v="107.09"/>
    <n v="106.29"/>
    <n v="107.01"/>
    <n v="48"/>
    <x v="1"/>
    <x v="1"/>
    <x v="1"/>
    <x v="1"/>
    <n v="472139"/>
  </r>
  <r>
    <d v="2007-10-01T00:00:00"/>
    <s v="Mon"/>
    <s v="Oct"/>
    <s v="4th QTR"/>
    <s v="2007"/>
    <n v="106.295"/>
    <n v="107.05500000000001"/>
    <n v="106.28"/>
    <n v="106.31"/>
    <n v="39"/>
    <x v="1"/>
    <x v="2"/>
    <x v="1"/>
    <x v="2"/>
    <n v="419295"/>
  </r>
  <r>
    <d v="2007-10-02T00:00:00"/>
    <s v="Tue"/>
    <s v="Oct"/>
    <s v="4th QTR"/>
    <s v="2007"/>
    <n v="107.01"/>
    <n v="107.095"/>
    <n v="106.26"/>
    <n v="107.045"/>
    <n v="61"/>
    <x v="1"/>
    <x v="1"/>
    <x v="1"/>
    <x v="1"/>
    <n v="476494"/>
  </r>
  <r>
    <d v="2007-10-03T00:00:00"/>
    <s v="Wed"/>
    <s v="Oct"/>
    <s v="4th QTR"/>
    <s v="2007"/>
    <n v="107.05"/>
    <n v="107.095"/>
    <n v="106.27"/>
    <n v="107.005"/>
    <n v="58"/>
    <x v="1"/>
    <x v="1"/>
    <x v="1"/>
    <x v="1"/>
    <n v="459266"/>
  </r>
  <r>
    <d v="2007-10-04T00:00:00"/>
    <s v="Thu"/>
    <s v="Oct"/>
    <s v="4th QTR"/>
    <s v="2007"/>
    <n v="106.285"/>
    <n v="107.05500000000001"/>
    <n v="106.265"/>
    <n v="107.035"/>
    <n v="45"/>
    <x v="1"/>
    <x v="2"/>
    <x v="1"/>
    <x v="2"/>
    <n v="382375"/>
  </r>
  <r>
    <d v="2007-10-05T00:00:00"/>
    <s v="Fri"/>
    <s v="Oct"/>
    <s v="4th QTR"/>
    <s v="2007"/>
    <n v="107.045"/>
    <n v="107.05500000000001"/>
    <n v="106.16500000000001"/>
    <n v="106.18"/>
    <n v="84"/>
    <x v="1"/>
    <x v="1"/>
    <x v="1"/>
    <x v="1"/>
    <n v="637443"/>
  </r>
  <r>
    <d v="2007-10-08T00:00:00"/>
    <s v="Mon"/>
    <s v="Oct"/>
    <s v="4th QTR"/>
    <s v="2007"/>
    <n v="106.18"/>
    <n v="106.18"/>
    <n v="106.18"/>
    <n v="106.18"/>
    <n v="0"/>
    <x v="1"/>
    <x v="3"/>
    <x v="2"/>
    <x v="3"/>
    <n v="1"/>
  </r>
  <r>
    <d v="2007-10-09T00:00:00"/>
    <s v="Tue"/>
    <s v="Oct"/>
    <s v="4th QTR"/>
    <s v="2007"/>
    <n v="106.175"/>
    <n v="106.21"/>
    <n v="106.105"/>
    <n v="106.13500000000001"/>
    <n v="42"/>
    <x v="0"/>
    <x v="5"/>
    <x v="1"/>
    <x v="2"/>
    <n v="409813"/>
  </r>
  <r>
    <d v="2007-10-10T00:00:00"/>
    <s v="Wed"/>
    <s v="Oct"/>
    <s v="4th QTR"/>
    <s v="2007"/>
    <n v="106.11499999999999"/>
    <n v="106.19"/>
    <n v="106.08"/>
    <n v="106.14"/>
    <n v="44"/>
    <x v="1"/>
    <x v="2"/>
    <x v="1"/>
    <x v="2"/>
    <n v="437822"/>
  </r>
  <r>
    <d v="2007-10-11T00:00:00"/>
    <s v="Thu"/>
    <s v="Oct"/>
    <s v="4th QTR"/>
    <s v="2007"/>
    <n v="106.14"/>
    <n v="106.19"/>
    <n v="106.06"/>
    <n v="106.145"/>
    <n v="52"/>
    <x v="1"/>
    <x v="3"/>
    <x v="2"/>
    <x v="3"/>
    <n v="558252"/>
  </r>
  <r>
    <d v="2007-10-12T00:00:00"/>
    <s v="Fri"/>
    <s v="Oct"/>
    <s v="4th QTR"/>
    <s v="2007"/>
    <n v="106.19"/>
    <n v="106.19499999999999"/>
    <n v="106.075"/>
    <n v="106.08499999999999"/>
    <n v="48"/>
    <x v="1"/>
    <x v="1"/>
    <x v="1"/>
    <x v="1"/>
    <n v="494159"/>
  </r>
  <r>
    <d v="2007-10-15T00:00:00"/>
    <s v="Mon"/>
    <s v="Oct"/>
    <s v="4th QTR"/>
    <s v="2007"/>
    <n v="106.075"/>
    <n v="106.13"/>
    <n v="106.015"/>
    <n v="106.12"/>
    <n v="46"/>
    <x v="1"/>
    <x v="2"/>
    <x v="1"/>
    <x v="2"/>
    <n v="462214"/>
  </r>
  <r>
    <d v="2007-10-16T00:00:00"/>
    <s v="Tue"/>
    <s v="Oct"/>
    <s v="4th QTR"/>
    <s v="2007"/>
    <n v="106.1"/>
    <n v="106.21"/>
    <n v="106.075"/>
    <n v="106.19"/>
    <n v="54"/>
    <x v="1"/>
    <x v="2"/>
    <x v="1"/>
    <x v="2"/>
    <n v="460567"/>
  </r>
  <r>
    <d v="2007-10-17T00:00:00"/>
    <s v="Wed"/>
    <s v="Oct"/>
    <s v="4th QTR"/>
    <s v="2007"/>
    <n v="106.185"/>
    <n v="107.08"/>
    <n v="106.17"/>
    <n v="107.05"/>
    <n v="91"/>
    <x v="1"/>
    <x v="2"/>
    <x v="1"/>
    <x v="2"/>
    <n v="715052"/>
  </r>
  <r>
    <d v="2007-10-18T00:00:00"/>
    <s v="Thu"/>
    <s v="Oct"/>
    <s v="4th QTR"/>
    <s v="2007"/>
    <n v="107.045"/>
    <n v="107.15"/>
    <n v="107.005"/>
    <n v="107.12"/>
    <n v="59"/>
    <x v="1"/>
    <x v="2"/>
    <x v="1"/>
    <x v="2"/>
    <n v="539886"/>
  </r>
  <r>
    <d v="2007-10-19T00:00:00"/>
    <s v="Fri"/>
    <s v="Oct"/>
    <s v="4th QTR"/>
    <s v="2007"/>
    <n v="107.13"/>
    <n v="107.31"/>
    <n v="107.12"/>
    <n v="107.265"/>
    <n v="76"/>
    <x v="1"/>
    <x v="1"/>
    <x v="1"/>
    <x v="1"/>
    <n v="599980"/>
  </r>
  <r>
    <d v="2007-10-22T00:00:00"/>
    <s v="Mon"/>
    <s v="Oct"/>
    <s v="4th QTR"/>
    <s v="2007"/>
    <n v="107.3"/>
    <n v="108.02500000000001"/>
    <n v="107.175"/>
    <n v="107.24"/>
    <n v="69"/>
    <x v="1"/>
    <x v="1"/>
    <x v="1"/>
    <x v="1"/>
    <n v="771249"/>
  </r>
  <r>
    <d v="2007-10-23T00:00:00"/>
    <s v="Tue"/>
    <s v="Oct"/>
    <s v="4th QTR"/>
    <s v="2007"/>
    <n v="107.215"/>
    <n v="107.28"/>
    <n v="107.155"/>
    <n v="107.255"/>
    <n v="50"/>
    <x v="1"/>
    <x v="2"/>
    <x v="1"/>
    <x v="2"/>
    <n v="619557"/>
  </r>
  <r>
    <d v="2007-10-24T00:00:00"/>
    <s v="Wed"/>
    <s v="Oct"/>
    <s v="4th QTR"/>
    <s v="2007"/>
    <n v="107.255"/>
    <n v="108.095"/>
    <n v="107.25"/>
    <n v="108.05"/>
    <n v="66"/>
    <x v="1"/>
    <x v="3"/>
    <x v="2"/>
    <x v="3"/>
    <n v="887577"/>
  </r>
  <r>
    <d v="2007-10-25T00:00:00"/>
    <s v="Thu"/>
    <s v="Oct"/>
    <s v="4th QTR"/>
    <s v="2007"/>
    <n v="108.02500000000001"/>
    <n v="108.06"/>
    <n v="107.28"/>
    <n v="108.005"/>
    <n v="41"/>
    <x v="1"/>
    <x v="2"/>
    <x v="1"/>
    <x v="2"/>
    <n v="688334"/>
  </r>
  <r>
    <d v="2007-10-26T00:00:00"/>
    <s v="Fri"/>
    <s v="Oct"/>
    <s v="4th QTR"/>
    <s v="2007"/>
    <n v="107.29"/>
    <n v="108.03"/>
    <n v="107.23"/>
    <n v="107.29"/>
    <n v="48"/>
    <x v="1"/>
    <x v="2"/>
    <x v="1"/>
    <x v="2"/>
    <n v="525736"/>
  </r>
  <r>
    <d v="2007-10-29T00:00:00"/>
    <s v="Mon"/>
    <s v="Oct"/>
    <s v="4th QTR"/>
    <s v="2007"/>
    <n v="107.28"/>
    <n v="107.30500000000001"/>
    <n v="107.215"/>
    <n v="107.265"/>
    <n v="37"/>
    <x v="1"/>
    <x v="2"/>
    <x v="1"/>
    <x v="2"/>
    <n v="317104"/>
  </r>
  <r>
    <d v="2007-10-30T00:00:00"/>
    <s v="Tue"/>
    <s v="Oct"/>
    <s v="4th QTR"/>
    <s v="2007"/>
    <n v="107.265"/>
    <n v="107.28"/>
    <n v="107.22"/>
    <n v="107.265"/>
    <n v="25"/>
    <x v="1"/>
    <x v="3"/>
    <x v="2"/>
    <x v="3"/>
    <n v="327417"/>
  </r>
  <r>
    <d v="2007-10-31T00:00:00"/>
    <s v="Wed"/>
    <s v="Oct"/>
    <s v="4th QTR"/>
    <s v="2007"/>
    <n v="107.27"/>
    <n v="107.27500000000001"/>
    <n v="107.105"/>
    <n v="107.11"/>
    <n v="69"/>
    <x v="1"/>
    <x v="1"/>
    <x v="1"/>
    <x v="1"/>
    <n v="610847"/>
  </r>
  <r>
    <d v="2007-11-01T00:00:00"/>
    <s v="Thu"/>
    <s v="Nov"/>
    <s v="4th QTR"/>
    <s v="2007"/>
    <n v="107.1"/>
    <n v="108.03"/>
    <n v="107.05"/>
    <n v="107.295"/>
    <n v="121"/>
    <x v="0"/>
    <x v="5"/>
    <x v="1"/>
    <x v="2"/>
    <n v="916359"/>
  </r>
  <r>
    <d v="2007-11-02T00:00:00"/>
    <s v="Fri"/>
    <s v="Nov"/>
    <s v="4th QTR"/>
    <s v="2007"/>
    <n v="107.3"/>
    <n v="108.155"/>
    <n v="107.22499999999999"/>
    <n v="108.13500000000001"/>
    <n v="101"/>
    <x v="1"/>
    <x v="1"/>
    <x v="1"/>
    <x v="1"/>
    <n v="1146529"/>
  </r>
  <r>
    <d v="2007-11-05T00:00:00"/>
    <s v="Mon"/>
    <s v="Nov"/>
    <s v="4th QTR"/>
    <s v="2007"/>
    <n v="108.09"/>
    <n v="108.16"/>
    <n v="108.04"/>
    <n v="108.095"/>
    <n v="48"/>
    <x v="1"/>
    <x v="2"/>
    <x v="1"/>
    <x v="2"/>
    <n v="561392"/>
  </r>
  <r>
    <d v="2007-11-06T00:00:00"/>
    <s v="Tue"/>
    <s v="Nov"/>
    <s v="4th QTR"/>
    <s v="2007"/>
    <n v="108.075"/>
    <n v="108.125"/>
    <n v="108.005"/>
    <n v="108.05"/>
    <n v="49"/>
    <x v="1"/>
    <x v="2"/>
    <x v="1"/>
    <x v="2"/>
    <n v="576363"/>
  </r>
  <r>
    <d v="2007-11-07T00:00:00"/>
    <s v="Wed"/>
    <s v="Nov"/>
    <s v="4th QTR"/>
    <s v="2007"/>
    <n v="108.02"/>
    <n v="108.19"/>
    <n v="108.01"/>
    <n v="108.155"/>
    <n v="72"/>
    <x v="1"/>
    <x v="2"/>
    <x v="1"/>
    <x v="2"/>
    <n v="681417"/>
  </r>
  <r>
    <d v="2007-11-08T00:00:00"/>
    <s v="Thu"/>
    <s v="Nov"/>
    <s v="4th QTR"/>
    <s v="2007"/>
    <n v="108.19"/>
    <n v="108.3"/>
    <n v="108.15"/>
    <n v="108.265"/>
    <n v="60"/>
    <x v="1"/>
    <x v="1"/>
    <x v="1"/>
    <x v="1"/>
    <n v="948019"/>
  </r>
  <r>
    <d v="2007-11-09T00:00:00"/>
    <s v="Fri"/>
    <s v="Nov"/>
    <s v="4th QTR"/>
    <s v="2007"/>
    <n v="108.24"/>
    <n v="109.035"/>
    <n v="108.205"/>
    <n v="109"/>
    <n v="60"/>
    <x v="1"/>
    <x v="2"/>
    <x v="1"/>
    <x v="2"/>
    <n v="623255"/>
  </r>
  <r>
    <d v="2007-11-12T00:00:00"/>
    <s v="Mon"/>
    <s v="Nov"/>
    <s v="4th QTR"/>
    <s v="2007"/>
    <n v="109"/>
    <n v="109"/>
    <n v="109"/>
    <n v="109"/>
    <n v="0"/>
    <x v="1"/>
    <x v="3"/>
    <x v="2"/>
    <x v="3"/>
    <n v="1"/>
  </r>
  <r>
    <d v="2007-11-13T00:00:00"/>
    <s v="Tue"/>
    <s v="Nov"/>
    <s v="4th QTR"/>
    <s v="2007"/>
    <n v="109.04"/>
    <n v="109.06"/>
    <n v="108.19499999999999"/>
    <n v="108.22"/>
    <n v="75"/>
    <x v="0"/>
    <x v="4"/>
    <x v="1"/>
    <x v="1"/>
    <n v="545741"/>
  </r>
  <r>
    <d v="2007-11-14T00:00:00"/>
    <s v="Wed"/>
    <s v="Nov"/>
    <s v="4th QTR"/>
    <s v="2007"/>
    <n v="108.19499999999999"/>
    <n v="108.24"/>
    <n v="108.12"/>
    <n v="108.19499999999999"/>
    <n v="48"/>
    <x v="1"/>
    <x v="2"/>
    <x v="1"/>
    <x v="2"/>
    <n v="632752"/>
  </r>
  <r>
    <d v="2007-11-15T00:00:00"/>
    <s v="Thu"/>
    <s v="Nov"/>
    <s v="4th QTR"/>
    <s v="2007"/>
    <n v="108.235"/>
    <n v="109.11499999999999"/>
    <n v="108.19499999999999"/>
    <n v="109.075"/>
    <n v="96"/>
    <x v="1"/>
    <x v="1"/>
    <x v="1"/>
    <x v="1"/>
    <n v="743303"/>
  </r>
  <r>
    <d v="2007-11-16T00:00:00"/>
    <s v="Fri"/>
    <s v="Nov"/>
    <s v="4th QTR"/>
    <s v="2007"/>
    <n v="109.11"/>
    <n v="109.13"/>
    <n v="109.015"/>
    <n v="109.095"/>
    <n v="46"/>
    <x v="1"/>
    <x v="1"/>
    <x v="1"/>
    <x v="1"/>
    <n v="794633"/>
  </r>
  <r>
    <d v="2007-11-19T00:00:00"/>
    <s v="Mon"/>
    <s v="Nov"/>
    <s v="4th QTR"/>
    <s v="2007"/>
    <n v="109.04"/>
    <n v="110"/>
    <n v="109.03"/>
    <n v="109.235"/>
    <n v="115"/>
    <x v="1"/>
    <x v="2"/>
    <x v="1"/>
    <x v="2"/>
    <n v="771354"/>
  </r>
  <r>
    <d v="2007-11-20T00:00:00"/>
    <s v="Tue"/>
    <s v="Nov"/>
    <s v="4th QTR"/>
    <s v="2007"/>
    <n v="109.24"/>
    <n v="109.30500000000001"/>
    <n v="109.14"/>
    <n v="109.255"/>
    <n v="67"/>
    <x v="1"/>
    <x v="1"/>
    <x v="1"/>
    <x v="1"/>
    <n v="857663"/>
  </r>
  <r>
    <d v="2007-11-21T00:00:00"/>
    <s v="Wed"/>
    <s v="Nov"/>
    <s v="4th QTR"/>
    <s v="2007"/>
    <n v="109.2"/>
    <n v="110.13"/>
    <n v="109.19499999999999"/>
    <n v="110.005"/>
    <n v="102"/>
    <x v="1"/>
    <x v="2"/>
    <x v="1"/>
    <x v="2"/>
    <n v="704462"/>
  </r>
  <r>
    <d v="2007-11-23T00:00:00"/>
    <s v="Fri"/>
    <s v="Nov"/>
    <s v="4th QTR"/>
    <s v="2007"/>
    <n v="110.01"/>
    <n v="110.06"/>
    <n v="109.27"/>
    <n v="110.015"/>
    <n v="45"/>
    <x v="1"/>
    <x v="1"/>
    <x v="1"/>
    <x v="1"/>
    <n v="251033"/>
  </r>
  <r>
    <d v="2007-11-26T00:00:00"/>
    <s v="Mon"/>
    <s v="Nov"/>
    <s v="4th QTR"/>
    <s v="2007"/>
    <n v="109.31"/>
    <n v="111.02500000000001"/>
    <n v="109.22499999999999"/>
    <n v="110.255"/>
    <n v="177"/>
    <x v="1"/>
    <x v="2"/>
    <x v="1"/>
    <x v="2"/>
    <n v="927236"/>
  </r>
  <r>
    <d v="2007-11-27T00:00:00"/>
    <s v="Tue"/>
    <s v="Nov"/>
    <s v="4th QTR"/>
    <s v="2007"/>
    <n v="110.3"/>
    <n v="110.31"/>
    <n v="110"/>
    <n v="110.11499999999999"/>
    <n v="125"/>
    <x v="1"/>
    <x v="1"/>
    <x v="1"/>
    <x v="1"/>
    <n v="1366389"/>
  </r>
  <r>
    <d v="2007-11-28T00:00:00"/>
    <s v="Wed"/>
    <s v="Nov"/>
    <s v="4th QTR"/>
    <s v="2007"/>
    <n v="110.08499999999999"/>
    <n v="110.14"/>
    <n v="109.26"/>
    <n v="109.31"/>
    <n v="80"/>
    <x v="1"/>
    <x v="2"/>
    <x v="1"/>
    <x v="2"/>
    <n v="1181499"/>
  </r>
  <r>
    <d v="2007-11-29T00:00:00"/>
    <s v="Thu"/>
    <s v="Nov"/>
    <s v="4th QTR"/>
    <s v="2007"/>
    <n v="109.3"/>
    <n v="110.18"/>
    <n v="109.25"/>
    <n v="110.11"/>
    <n v="101"/>
    <x v="1"/>
    <x v="2"/>
    <x v="1"/>
    <x v="2"/>
    <n v="1080224"/>
  </r>
  <r>
    <d v="2007-11-30T00:00:00"/>
    <s v="Fri"/>
    <s v="Nov"/>
    <s v="4th QTR"/>
    <s v="2007"/>
    <n v="110.065"/>
    <n v="110.08499999999999"/>
    <n v="109.21"/>
    <n v="110.035"/>
    <n v="78"/>
    <x v="1"/>
    <x v="0"/>
    <x v="0"/>
    <x v="2"/>
    <n v="862476"/>
  </r>
  <r>
    <d v="2007-12-03T00:00:00"/>
    <s v="Mon"/>
    <s v="Dec"/>
    <s v="4th QTR"/>
    <s v="2007"/>
    <n v="110.07"/>
    <n v="110.255"/>
    <n v="110.045"/>
    <n v="110.19"/>
    <n v="84"/>
    <x v="1"/>
    <x v="0"/>
    <x v="0"/>
    <x v="1"/>
    <n v="691972"/>
  </r>
  <r>
    <d v="2007-12-04T00:00:00"/>
    <s v="Tue"/>
    <s v="Dec"/>
    <s v="4th QTR"/>
    <s v="2007"/>
    <n v="110.24"/>
    <n v="110.30500000000001"/>
    <n v="110.155"/>
    <n v="110.215"/>
    <n v="61"/>
    <x v="1"/>
    <x v="1"/>
    <x v="1"/>
    <x v="1"/>
    <n v="603307"/>
  </r>
  <r>
    <d v="2007-12-05T00:00:00"/>
    <s v="Wed"/>
    <s v="Dec"/>
    <s v="4th QTR"/>
    <s v="2007"/>
    <n v="110.205"/>
    <n v="110.265"/>
    <n v="110.095"/>
    <n v="110.22499999999999"/>
    <n v="69"/>
    <x v="1"/>
    <x v="2"/>
    <x v="1"/>
    <x v="2"/>
    <n v="654348"/>
  </r>
  <r>
    <d v="2007-12-06T00:00:00"/>
    <s v="Thu"/>
    <s v="Dec"/>
    <s v="4th QTR"/>
    <s v="2007"/>
    <n v="110.13"/>
    <n v="110.18"/>
    <n v="110.04"/>
    <n v="110.105"/>
    <n v="57"/>
    <x v="1"/>
    <x v="0"/>
    <x v="0"/>
    <x v="2"/>
    <n v="530706"/>
  </r>
  <r>
    <d v="2007-12-07T00:00:00"/>
    <s v="Fri"/>
    <s v="Dec"/>
    <s v="4th QTR"/>
    <s v="2007"/>
    <n v="110.09"/>
    <n v="110.13500000000001"/>
    <n v="109.21"/>
    <n v="109.245"/>
    <n v="99"/>
    <x v="1"/>
    <x v="2"/>
    <x v="1"/>
    <x v="2"/>
    <n v="669963"/>
  </r>
  <r>
    <d v="2007-12-10T00:00:00"/>
    <s v="Mon"/>
    <s v="Dec"/>
    <s v="4th QTR"/>
    <s v="2007"/>
    <n v="109.26"/>
    <n v="110.02"/>
    <n v="109.16"/>
    <n v="109.19499999999999"/>
    <n v="72"/>
    <x v="1"/>
    <x v="1"/>
    <x v="1"/>
    <x v="1"/>
    <n v="473659"/>
  </r>
  <r>
    <d v="2007-12-11T00:00:00"/>
    <s v="Tue"/>
    <s v="Dec"/>
    <s v="4th QTR"/>
    <s v="2007"/>
    <n v="109.16500000000001"/>
    <n v="110.235"/>
    <n v="109.16500000000001"/>
    <n v="110.16"/>
    <n v="155"/>
    <x v="1"/>
    <x v="2"/>
    <x v="1"/>
    <x v="2"/>
    <n v="590996"/>
  </r>
  <r>
    <d v="2007-12-12T00:00:00"/>
    <s v="Wed"/>
    <s v="Dec"/>
    <s v="4th QTR"/>
    <s v="2007"/>
    <n v="110.19499999999999"/>
    <n v="110.19499999999999"/>
    <n v="109.075"/>
    <n v="109.315"/>
    <n v="175"/>
    <x v="1"/>
    <x v="1"/>
    <x v="1"/>
    <x v="1"/>
    <n v="908687"/>
  </r>
  <r>
    <d v="2007-12-13T00:00:00"/>
    <s v="Thu"/>
    <s v="Dec"/>
    <s v="4th QTR"/>
    <s v="2007"/>
    <n v="109.3"/>
    <n v="110.045"/>
    <n v="109.13500000000001"/>
    <n v="109.19499999999999"/>
    <n v="92"/>
    <x v="1"/>
    <x v="2"/>
    <x v="1"/>
    <x v="2"/>
    <n v="627110"/>
  </r>
  <r>
    <d v="2007-12-14T00:00:00"/>
    <s v="Fri"/>
    <s v="Dec"/>
    <s v="4th QTR"/>
    <s v="2007"/>
    <n v="109.13"/>
    <n v="109.19"/>
    <n v="109.035"/>
    <n v="109.08499999999999"/>
    <n v="63"/>
    <x v="0"/>
    <x v="0"/>
    <x v="0"/>
    <x v="2"/>
    <n v="472769"/>
  </r>
  <r>
    <d v="2007-12-17T00:00:00"/>
    <s v="Mon"/>
    <s v="Dec"/>
    <s v="4th QTR"/>
    <s v="2007"/>
    <n v="109.05500000000001"/>
    <n v="109.255"/>
    <n v="109.04"/>
    <n v="109.17"/>
    <n v="86"/>
    <x v="1"/>
    <x v="2"/>
    <x v="1"/>
    <x v="2"/>
    <n v="311214"/>
  </r>
  <r>
    <d v="2007-12-18T00:00:00"/>
    <s v="Tue"/>
    <s v="Dec"/>
    <s v="4th QTR"/>
    <s v="2007"/>
    <n v="109.235"/>
    <n v="110"/>
    <n v="109.17"/>
    <n v="109.27500000000001"/>
    <n v="59"/>
    <x v="1"/>
    <x v="1"/>
    <x v="1"/>
    <x v="1"/>
    <n v="368959"/>
  </r>
  <r>
    <d v="2007-12-19T00:00:00"/>
    <s v="Wed"/>
    <s v="Dec"/>
    <s v="4th QTR"/>
    <s v="2007"/>
    <n v="109.26"/>
    <n v="110.125"/>
    <n v="109.18"/>
    <n v="110.015"/>
    <n v="105"/>
    <x v="1"/>
    <x v="2"/>
    <x v="1"/>
    <x v="2"/>
    <n v="541144"/>
  </r>
  <r>
    <d v="2007-12-20T00:00:00"/>
    <s v="Thu"/>
    <s v="Dec"/>
    <s v="4th QTR"/>
    <s v="2007"/>
    <n v="110.07"/>
    <n v="110.15"/>
    <n v="109.315"/>
    <n v="110.09"/>
    <n v="63"/>
    <x v="1"/>
    <x v="1"/>
    <x v="1"/>
    <x v="1"/>
    <n v="391936"/>
  </r>
  <r>
    <d v="2007-12-21T00:00:00"/>
    <s v="Fri"/>
    <s v="Dec"/>
    <s v="4th QTR"/>
    <s v="2007"/>
    <n v="110.045"/>
    <n v="110.06"/>
    <n v="109.16"/>
    <n v="109.18"/>
    <n v="89"/>
    <x v="1"/>
    <x v="0"/>
    <x v="0"/>
    <x v="2"/>
    <n v="334445"/>
  </r>
  <r>
    <d v="2007-12-24T00:00:00"/>
    <s v="Mon"/>
    <s v="Dec"/>
    <s v="4th QTR"/>
    <s v="2007"/>
    <n v="109.17"/>
    <n v="109.185"/>
    <n v="109.095"/>
    <n v="109.11499999999999"/>
    <n v="37"/>
    <x v="1"/>
    <x v="2"/>
    <x v="1"/>
    <x v="2"/>
    <n v="74430"/>
  </r>
  <r>
    <d v="2007-12-26T00:00:00"/>
    <s v="Wed"/>
    <s v="Dec"/>
    <s v="4th QTR"/>
    <s v="2007"/>
    <n v="109.105"/>
    <n v="109.145"/>
    <n v="108.30500000000001"/>
    <n v="109.005"/>
    <n v="63"/>
    <x v="1"/>
    <x v="2"/>
    <x v="1"/>
    <x v="2"/>
    <n v="103852"/>
  </r>
  <r>
    <d v="2007-12-27T00:00:00"/>
    <s v="Thu"/>
    <s v="Dec"/>
    <s v="4th QTR"/>
    <s v="2007"/>
    <n v="108.315"/>
    <n v="109.16500000000001"/>
    <n v="108.315"/>
    <n v="109.14"/>
    <n v="69"/>
    <x v="1"/>
    <x v="2"/>
    <x v="1"/>
    <x v="2"/>
    <n v="207489"/>
  </r>
  <r>
    <d v="2007-12-28T00:00:00"/>
    <s v="Fri"/>
    <s v="Dec"/>
    <s v="4th QTR"/>
    <s v="2007"/>
    <n v="109.15"/>
    <n v="110.075"/>
    <n v="109.15"/>
    <n v="109.30500000000001"/>
    <n v="98"/>
    <x v="1"/>
    <x v="0"/>
    <x v="0"/>
    <x v="1"/>
    <n v="289595"/>
  </r>
  <r>
    <d v="2007-12-31T00:00:00"/>
    <s v="Mon"/>
    <s v="Dec"/>
    <s v="4th QTR"/>
    <s v="2007"/>
    <n v="110.02"/>
    <n v="110.12"/>
    <n v="110.005"/>
    <n v="110.09"/>
    <n v="47"/>
    <x v="1"/>
    <x v="0"/>
    <x v="0"/>
    <x v="1"/>
    <n v="131431"/>
  </r>
  <r>
    <d v="2008-01-02T00:00:00"/>
    <s v="Wed"/>
    <s v="Jan"/>
    <s v="1ST QTR"/>
    <s v="2008"/>
    <n v="110.11"/>
    <n v="111.045"/>
    <n v="110.02"/>
    <n v="111.015"/>
    <n v="139"/>
    <x v="1"/>
    <x v="1"/>
    <x v="1"/>
    <x v="1"/>
    <n v="475565"/>
  </r>
  <r>
    <d v="2008-01-03T00:00:00"/>
    <s v="Thu"/>
    <s v="Jan"/>
    <s v="1ST QTR"/>
    <s v="2008"/>
    <n v="111"/>
    <n v="111.08499999999999"/>
    <n v="110.26"/>
    <n v="111.015"/>
    <n v="57"/>
    <x v="1"/>
    <x v="2"/>
    <x v="1"/>
    <x v="2"/>
    <n v="438857"/>
  </r>
  <r>
    <d v="2008-01-04T00:00:00"/>
    <s v="Fri"/>
    <s v="Jan"/>
    <s v="1ST QTR"/>
    <s v="2008"/>
    <n v="111.03"/>
    <n v="111.24"/>
    <n v="110.315"/>
    <n v="111.18"/>
    <n v="98"/>
    <x v="1"/>
    <x v="1"/>
    <x v="1"/>
    <x v="1"/>
    <n v="646342"/>
  </r>
  <r>
    <d v="2008-01-07T00:00:00"/>
    <s v="Mon"/>
    <s v="Jan"/>
    <s v="1ST QTR"/>
    <s v="2008"/>
    <n v="111.145"/>
    <n v="111.22"/>
    <n v="111.1"/>
    <n v="111.175"/>
    <n v="49"/>
    <x v="1"/>
    <x v="2"/>
    <x v="1"/>
    <x v="2"/>
    <n v="519472"/>
  </r>
  <r>
    <d v="2008-01-08T00:00:00"/>
    <s v="Tue"/>
    <s v="Jan"/>
    <s v="1ST QTR"/>
    <s v="2008"/>
    <n v="111.17"/>
    <n v="111.30500000000001"/>
    <n v="111.08"/>
    <n v="111.18"/>
    <n v="91"/>
    <x v="1"/>
    <x v="2"/>
    <x v="1"/>
    <x v="2"/>
    <n v="526913"/>
  </r>
  <r>
    <d v="2008-01-09T00:00:00"/>
    <s v="Wed"/>
    <s v="Jan"/>
    <s v="1ST QTR"/>
    <s v="2008"/>
    <n v="111.28"/>
    <n v="112.02500000000001"/>
    <n v="111.19499999999999"/>
    <n v="111.28"/>
    <n v="61"/>
    <x v="1"/>
    <x v="0"/>
    <x v="0"/>
    <x v="1"/>
    <n v="677211"/>
  </r>
  <r>
    <d v="2008-01-10T00:00:00"/>
    <s v="Thu"/>
    <s v="Jan"/>
    <s v="1ST QTR"/>
    <s v="2008"/>
    <n v="111.22499999999999"/>
    <n v="111.28"/>
    <n v="111.16"/>
    <n v="111.18"/>
    <n v="49"/>
    <x v="1"/>
    <x v="2"/>
    <x v="1"/>
    <x v="2"/>
    <n v="758803"/>
  </r>
  <r>
    <d v="2008-01-11T00:00:00"/>
    <s v="Fri"/>
    <s v="Jan"/>
    <s v="1ST QTR"/>
    <s v="2008"/>
    <n v="111.185"/>
    <n v="112.05"/>
    <n v="111.18"/>
    <n v="111.315"/>
    <n v="75"/>
    <x v="1"/>
    <x v="1"/>
    <x v="1"/>
    <x v="1"/>
    <n v="628712"/>
  </r>
  <r>
    <d v="2008-01-14T00:00:00"/>
    <s v="Mon"/>
    <s v="Jan"/>
    <s v="1ST QTR"/>
    <s v="2008"/>
    <n v="112.02500000000001"/>
    <n v="112.075"/>
    <n v="111.285"/>
    <n v="112.005"/>
    <n v="45"/>
    <x v="1"/>
    <x v="1"/>
    <x v="1"/>
    <x v="1"/>
    <n v="437629"/>
  </r>
  <r>
    <d v="2008-01-15T00:00:00"/>
    <s v="Tue"/>
    <s v="Jan"/>
    <s v="1ST QTR"/>
    <s v="2008"/>
    <n v="112.015"/>
    <n v="112.185"/>
    <n v="112.005"/>
    <n v="112.105"/>
    <n v="73"/>
    <x v="1"/>
    <x v="1"/>
    <x v="1"/>
    <x v="1"/>
    <n v="733547"/>
  </r>
  <r>
    <d v="2008-01-16T00:00:00"/>
    <s v="Wed"/>
    <s v="Jan"/>
    <s v="1ST QTR"/>
    <s v="2008"/>
    <n v="112.16500000000001"/>
    <n v="112.255"/>
    <n v="112.075"/>
    <n v="112.13500000000001"/>
    <n v="72"/>
    <x v="1"/>
    <x v="1"/>
    <x v="1"/>
    <x v="1"/>
    <n v="843788"/>
  </r>
  <r>
    <d v="2008-01-17T00:00:00"/>
    <s v="Thu"/>
    <s v="Jan"/>
    <s v="1ST QTR"/>
    <s v="2008"/>
    <n v="112.11"/>
    <n v="113"/>
    <n v="112.05500000000001"/>
    <n v="112.245"/>
    <n v="105"/>
    <x v="1"/>
    <x v="2"/>
    <x v="1"/>
    <x v="2"/>
    <n v="767015"/>
  </r>
  <r>
    <d v="2008-01-18T00:00:00"/>
    <s v="Fri"/>
    <s v="Jan"/>
    <s v="1ST QTR"/>
    <s v="2008"/>
    <n v="112.28"/>
    <n v="113.01"/>
    <n v="112.2"/>
    <n v="112.31"/>
    <n v="52"/>
    <x v="1"/>
    <x v="1"/>
    <x v="1"/>
    <x v="1"/>
    <n v="512161"/>
  </r>
  <r>
    <d v="2008-01-22T00:00:00"/>
    <s v="Tue"/>
    <s v="Jan"/>
    <s v="1ST QTR"/>
    <s v="2008"/>
    <n v="113.14"/>
    <n v="114.125"/>
    <n v="113.11"/>
    <n v="113.27500000000001"/>
    <n v="134"/>
    <x v="0"/>
    <x v="0"/>
    <x v="0"/>
    <x v="1"/>
    <n v="1115021"/>
  </r>
  <r>
    <d v="2008-01-23T00:00:00"/>
    <s v="Wed"/>
    <s v="Jan"/>
    <s v="1ST QTR"/>
    <s v="2008"/>
    <n v="114.05"/>
    <n v="114.27"/>
    <n v="113.045"/>
    <n v="114.04"/>
    <n v="217"/>
    <x v="1"/>
    <x v="1"/>
    <x v="1"/>
    <x v="1"/>
    <n v="1075751"/>
  </r>
  <r>
    <d v="2008-01-24T00:00:00"/>
    <s v="Thu"/>
    <s v="Jan"/>
    <s v="1ST QTR"/>
    <s v="2008"/>
    <n v="113.11"/>
    <n v="113.285"/>
    <n v="112.175"/>
    <n v="113.015"/>
    <n v="172"/>
    <x v="1"/>
    <x v="0"/>
    <x v="0"/>
    <x v="2"/>
    <n v="886447"/>
  </r>
  <r>
    <d v="2008-01-25T00:00:00"/>
    <s v="Fri"/>
    <s v="Jan"/>
    <s v="1ST QTR"/>
    <s v="2008"/>
    <n v="112.19499999999999"/>
    <n v="113.105"/>
    <n v="112.065"/>
    <n v="113.05"/>
    <n v="145"/>
    <x v="1"/>
    <x v="2"/>
    <x v="1"/>
    <x v="2"/>
    <n v="960902"/>
  </r>
  <r>
    <d v="2008-01-28T00:00:00"/>
    <s v="Mon"/>
    <s v="Jan"/>
    <s v="1ST QTR"/>
    <s v="2008"/>
    <n v="113.07"/>
    <n v="113.16"/>
    <n v="112.29"/>
    <n v="113.045"/>
    <n v="75"/>
    <x v="1"/>
    <x v="1"/>
    <x v="1"/>
    <x v="1"/>
    <n v="476446"/>
  </r>
  <r>
    <d v="2008-01-29T00:00:00"/>
    <s v="Tue"/>
    <s v="Jan"/>
    <s v="1ST QTR"/>
    <s v="2008"/>
    <n v="113.015"/>
    <n v="113.065"/>
    <n v="112.18"/>
    <n v="112.26"/>
    <n v="81"/>
    <x v="1"/>
    <x v="2"/>
    <x v="1"/>
    <x v="2"/>
    <n v="585896"/>
  </r>
  <r>
    <d v="2008-01-30T00:00:00"/>
    <s v="Wed"/>
    <s v="Jan"/>
    <s v="1ST QTR"/>
    <s v="2008"/>
    <n v="112.215"/>
    <n v="113.015"/>
    <n v="112.14"/>
    <n v="112.19"/>
    <n v="78"/>
    <x v="1"/>
    <x v="2"/>
    <x v="1"/>
    <x v="2"/>
    <n v="678878"/>
  </r>
  <r>
    <d v="2008-01-31T00:00:00"/>
    <s v="Thu"/>
    <s v="Jan"/>
    <s v="1ST QTR"/>
    <s v="2008"/>
    <n v="113.04"/>
    <n v="113.175"/>
    <n v="112.3"/>
    <n v="113"/>
    <n v="78"/>
    <x v="0"/>
    <x v="0"/>
    <x v="0"/>
    <x v="1"/>
    <n v="1040826"/>
  </r>
  <r>
    <d v="2008-02-01T00:00:00"/>
    <s v="Fri"/>
    <s v="Feb"/>
    <s v="1ST QTR"/>
    <s v="2008"/>
    <n v="113.065"/>
    <n v="113.205"/>
    <n v="112.285"/>
    <n v="113.1"/>
    <n v="96"/>
    <x v="1"/>
    <x v="1"/>
    <x v="1"/>
    <x v="1"/>
    <n v="900330"/>
  </r>
  <r>
    <d v="2008-02-04T00:00:00"/>
    <s v="Mon"/>
    <s v="Feb"/>
    <s v="1ST QTR"/>
    <s v="2008"/>
    <n v="113.11"/>
    <n v="113.12"/>
    <n v="113.02"/>
    <n v="113.08499999999999"/>
    <n v="41"/>
    <x v="1"/>
    <x v="1"/>
    <x v="1"/>
    <x v="1"/>
    <n v="409465"/>
  </r>
  <r>
    <d v="2008-02-05T00:00:00"/>
    <s v="Tue"/>
    <s v="Feb"/>
    <s v="1ST QTR"/>
    <s v="2008"/>
    <n v="113.08"/>
    <n v="113.3"/>
    <n v="113.07"/>
    <n v="113.22499999999999"/>
    <n v="93"/>
    <x v="1"/>
    <x v="2"/>
    <x v="1"/>
    <x v="2"/>
    <n v="698019"/>
  </r>
  <r>
    <d v="2008-02-06T00:00:00"/>
    <s v="Wed"/>
    <s v="Feb"/>
    <s v="1ST QTR"/>
    <s v="2008"/>
    <n v="113.265"/>
    <n v="113.315"/>
    <n v="113.16500000000001"/>
    <n v="113.22"/>
    <n v="60"/>
    <x v="1"/>
    <x v="1"/>
    <x v="1"/>
    <x v="1"/>
    <n v="509439"/>
  </r>
  <r>
    <d v="2008-02-07T00:00:00"/>
    <s v="Thu"/>
    <s v="Feb"/>
    <s v="1ST QTR"/>
    <s v="2008"/>
    <n v="113.26"/>
    <n v="114.035"/>
    <n v="112.26"/>
    <n v="113.09"/>
    <n v="165"/>
    <x v="1"/>
    <x v="1"/>
    <x v="1"/>
    <x v="1"/>
    <n v="1031698"/>
  </r>
  <r>
    <d v="2008-02-08T00:00:00"/>
    <s v="Fri"/>
    <s v="Feb"/>
    <s v="1ST QTR"/>
    <s v="2008"/>
    <n v="113.03"/>
    <n v="113.21"/>
    <n v="113.02500000000001"/>
    <n v="113.185"/>
    <n v="74"/>
    <x v="1"/>
    <x v="2"/>
    <x v="1"/>
    <x v="2"/>
    <n v="666331"/>
  </r>
  <r>
    <d v="2008-02-11T00:00:00"/>
    <s v="Mon"/>
    <s v="Feb"/>
    <s v="1ST QTR"/>
    <s v="2008"/>
    <n v="113.19499999999999"/>
    <n v="113.31"/>
    <n v="113.13"/>
    <n v="113.25"/>
    <n v="73"/>
    <x v="1"/>
    <x v="1"/>
    <x v="1"/>
    <x v="1"/>
    <n v="525275"/>
  </r>
  <r>
    <d v="2008-02-12T00:00:00"/>
    <s v="Tue"/>
    <s v="Feb"/>
    <s v="1ST QTR"/>
    <s v="2008"/>
    <n v="113.26"/>
    <n v="113.27500000000001"/>
    <n v="113.08"/>
    <n v="113.16500000000001"/>
    <n v="79"/>
    <x v="1"/>
    <x v="1"/>
    <x v="1"/>
    <x v="1"/>
    <n v="754752"/>
  </r>
  <r>
    <d v="2008-02-13T00:00:00"/>
    <s v="Wed"/>
    <s v="Feb"/>
    <s v="1ST QTR"/>
    <s v="2008"/>
    <n v="113.205"/>
    <n v="113.27500000000001"/>
    <n v="113.105"/>
    <n v="113.21"/>
    <n v="69"/>
    <x v="1"/>
    <x v="1"/>
    <x v="1"/>
    <x v="1"/>
    <n v="767640"/>
  </r>
  <r>
    <d v="2008-02-14T00:00:00"/>
    <s v="Thu"/>
    <s v="Feb"/>
    <s v="1ST QTR"/>
    <s v="2008"/>
    <n v="113.16500000000001"/>
    <n v="113.22"/>
    <n v="113.05"/>
    <n v="113.105"/>
    <n v="69"/>
    <x v="1"/>
    <x v="2"/>
    <x v="1"/>
    <x v="2"/>
    <n v="857688"/>
  </r>
  <r>
    <d v="2008-02-15T00:00:00"/>
    <s v="Fri"/>
    <s v="Feb"/>
    <s v="1ST QTR"/>
    <s v="2008"/>
    <n v="113.105"/>
    <n v="113.21"/>
    <n v="113.07"/>
    <n v="113.11"/>
    <n v="57"/>
    <x v="1"/>
    <x v="3"/>
    <x v="2"/>
    <x v="3"/>
    <n v="625801"/>
  </r>
  <r>
    <d v="2008-02-19T00:00:00"/>
    <s v="Tue"/>
    <s v="Feb"/>
    <s v="1ST QTR"/>
    <s v="2008"/>
    <n v="113.105"/>
    <n v="113.11"/>
    <n v="112.175"/>
    <n v="112.245"/>
    <n v="102"/>
    <x v="1"/>
    <x v="2"/>
    <x v="1"/>
    <x v="2"/>
    <n v="961015"/>
  </r>
  <r>
    <d v="2008-02-20T00:00:00"/>
    <s v="Wed"/>
    <s v="Feb"/>
    <s v="1ST QTR"/>
    <s v="2008"/>
    <n v="112.205"/>
    <n v="112.315"/>
    <n v="112.11499999999999"/>
    <n v="112.14"/>
    <n v="81"/>
    <x v="1"/>
    <x v="2"/>
    <x v="1"/>
    <x v="2"/>
    <n v="1174877"/>
  </r>
  <r>
    <d v="2008-02-21T00:00:00"/>
    <s v="Thu"/>
    <s v="Feb"/>
    <s v="1ST QTR"/>
    <s v="2008"/>
    <n v="112.17"/>
    <n v="113.15"/>
    <n v="112.095"/>
    <n v="113.1"/>
    <n v="151"/>
    <x v="1"/>
    <x v="1"/>
    <x v="1"/>
    <x v="1"/>
    <n v="1161463"/>
  </r>
  <r>
    <d v="2008-02-22T00:00:00"/>
    <s v="Fri"/>
    <s v="Feb"/>
    <s v="1ST QTR"/>
    <s v="2008"/>
    <n v="113.11"/>
    <n v="113.19499999999999"/>
    <n v="113.02"/>
    <n v="113.11"/>
    <n v="70"/>
    <x v="1"/>
    <x v="1"/>
    <x v="1"/>
    <x v="1"/>
    <n v="785918"/>
  </r>
  <r>
    <d v="2008-02-25T00:00:00"/>
    <s v="Mon"/>
    <s v="Feb"/>
    <s v="1ST QTR"/>
    <s v="2008"/>
    <n v="113.045"/>
    <n v="113.065"/>
    <n v="112.18"/>
    <n v="112.22499999999999"/>
    <n v="81"/>
    <x v="1"/>
    <x v="0"/>
    <x v="0"/>
    <x v="2"/>
    <n v="934430"/>
  </r>
  <r>
    <d v="2008-02-26T00:00:00"/>
    <s v="Tue"/>
    <s v="Feb"/>
    <s v="1ST QTR"/>
    <s v="2008"/>
    <n v="112.215"/>
    <n v="113.05500000000001"/>
    <n v="112.14"/>
    <n v="113.005"/>
    <n v="94"/>
    <x v="1"/>
    <x v="2"/>
    <x v="1"/>
    <x v="2"/>
    <n v="1179537"/>
  </r>
  <r>
    <d v="2008-02-27T00:00:00"/>
    <s v="Wed"/>
    <s v="Feb"/>
    <s v="1ST QTR"/>
    <s v="2008"/>
    <n v="113.03"/>
    <n v="113.215"/>
    <n v="112.28"/>
    <n v="113.045"/>
    <n v="103"/>
    <x v="1"/>
    <x v="1"/>
    <x v="1"/>
    <x v="1"/>
    <n v="1227523"/>
  </r>
  <r>
    <d v="2008-02-28T00:00:00"/>
    <s v="Thu"/>
    <s v="Feb"/>
    <s v="1ST QTR"/>
    <s v="2008"/>
    <n v="113.03"/>
    <n v="114.03"/>
    <n v="113.02"/>
    <n v="113.255"/>
    <n v="133"/>
    <x v="1"/>
    <x v="2"/>
    <x v="1"/>
    <x v="2"/>
    <n v="1301467"/>
  </r>
  <r>
    <d v="2008-02-29T00:00:00"/>
    <s v="Fri"/>
    <s v="Feb"/>
    <s v="1ST QTR"/>
    <s v="2008"/>
    <n v="113.19499999999999"/>
    <n v="114.12"/>
    <n v="113.18"/>
    <n v="114.08"/>
    <n v="104"/>
    <x v="1"/>
    <x v="2"/>
    <x v="1"/>
    <x v="2"/>
    <n v="899032"/>
  </r>
  <r>
    <d v="2008-03-03T00:00:00"/>
    <s v="Mon"/>
    <s v="Mar"/>
    <s v="1ST QTR"/>
    <s v="2008"/>
    <n v="114.117"/>
    <n v="114.145"/>
    <n v="113.282"/>
    <n v="114.075"/>
    <n v="73"/>
    <x v="1"/>
    <x v="1"/>
    <x v="1"/>
    <x v="1"/>
    <n v="920737"/>
  </r>
  <r>
    <d v="2008-03-04T00:00:00"/>
    <s v="Tue"/>
    <s v="Mar"/>
    <s v="1ST QTR"/>
    <s v="2008"/>
    <n v="114.03700000000001"/>
    <n v="114.17700000000001"/>
    <n v="113.27200000000001"/>
    <n v="114.05200000000001"/>
    <n v="90"/>
    <x v="1"/>
    <x v="2"/>
    <x v="1"/>
    <x v="2"/>
    <n v="1059557"/>
  </r>
  <r>
    <d v="2008-03-05T00:00:00"/>
    <s v="Wed"/>
    <s v="Mar"/>
    <s v="1ST QTR"/>
    <s v="2008"/>
    <n v="113.28700000000001"/>
    <n v="114.08199999999999"/>
    <n v="113.172"/>
    <n v="113.227"/>
    <n v="92"/>
    <x v="1"/>
    <x v="2"/>
    <x v="1"/>
    <x v="2"/>
    <n v="1099333"/>
  </r>
  <r>
    <d v="2008-03-06T00:00:00"/>
    <s v="Thu"/>
    <s v="Mar"/>
    <s v="1ST QTR"/>
    <s v="2008"/>
    <n v="113.242"/>
    <n v="114.077"/>
    <n v="113.22199999999999"/>
    <n v="113.315"/>
    <n v="70"/>
    <x v="1"/>
    <x v="1"/>
    <x v="1"/>
    <x v="1"/>
    <n v="1061539"/>
  </r>
  <r>
    <d v="2008-03-07T00:00:00"/>
    <s v="Fri"/>
    <s v="Mar"/>
    <s v="1ST QTR"/>
    <s v="2008"/>
    <n v="114.047"/>
    <n v="114.17"/>
    <n v="113.25700000000001"/>
    <n v="114.11199999999999"/>
    <n v="94"/>
    <x v="1"/>
    <x v="1"/>
    <x v="1"/>
    <x v="1"/>
    <n v="979647"/>
  </r>
  <r>
    <d v="2008-03-10T00:00:00"/>
    <s v="Mon"/>
    <s v="Mar"/>
    <s v="1ST QTR"/>
    <s v="2008"/>
    <n v="114.12"/>
    <n v="114.227"/>
    <n v="114.057"/>
    <n v="114.182"/>
    <n v="69"/>
    <x v="1"/>
    <x v="1"/>
    <x v="1"/>
    <x v="1"/>
    <n v="873536"/>
  </r>
  <r>
    <d v="2008-03-11T00:00:00"/>
    <s v="Tue"/>
    <s v="Mar"/>
    <s v="1ST QTR"/>
    <s v="2008"/>
    <n v="114.14700000000001"/>
    <n v="114.175"/>
    <n v="113.092"/>
    <n v="113.18"/>
    <n v="161"/>
    <x v="1"/>
    <x v="0"/>
    <x v="0"/>
    <x v="2"/>
    <n v="1379266"/>
  </r>
  <r>
    <d v="2008-03-12T00:00:00"/>
    <s v="Wed"/>
    <s v="Mar"/>
    <s v="1ST QTR"/>
    <s v="2008"/>
    <n v="113.152"/>
    <n v="114.102"/>
    <n v="113.092"/>
    <n v="114.02500000000001"/>
    <n v="132"/>
    <x v="1"/>
    <x v="2"/>
    <x v="1"/>
    <x v="2"/>
    <n v="834551"/>
  </r>
  <r>
    <d v="2008-03-13T00:00:00"/>
    <s v="Thu"/>
    <s v="Mar"/>
    <s v="1ST QTR"/>
    <s v="2008"/>
    <n v="114.06"/>
    <n v="114.227"/>
    <n v="113.27"/>
    <n v="113.315"/>
    <n v="111"/>
    <x v="1"/>
    <x v="1"/>
    <x v="1"/>
    <x v="1"/>
    <n v="1138471"/>
  </r>
  <r>
    <d v="2008-03-14T00:00:00"/>
    <s v="Fri"/>
    <s v="Mar"/>
    <s v="1ST QTR"/>
    <s v="2008"/>
    <n v="113.30200000000001"/>
    <n v="115.03700000000001"/>
    <n v="113.29"/>
    <n v="114.262"/>
    <n v="154"/>
    <x v="1"/>
    <x v="2"/>
    <x v="1"/>
    <x v="2"/>
    <n v="1249116"/>
  </r>
  <r>
    <d v="2008-03-17T00:00:00"/>
    <s v="Mon"/>
    <s v="Mar"/>
    <s v="1ST QTR"/>
    <s v="2008"/>
    <n v="114.217"/>
    <n v="115.175"/>
    <n v="114.19499999999999"/>
    <n v="115.102"/>
    <n v="120"/>
    <x v="1"/>
    <x v="2"/>
    <x v="1"/>
    <x v="2"/>
    <n v="854972"/>
  </r>
  <r>
    <d v="2008-03-18T00:00:00"/>
    <s v="Tue"/>
    <s v="Mar"/>
    <s v="1ST QTR"/>
    <s v="2008"/>
    <n v="115.08"/>
    <n v="115.1"/>
    <n v="114.05500000000001"/>
    <n v="114.125"/>
    <n v="145"/>
    <x v="1"/>
    <x v="0"/>
    <x v="0"/>
    <x v="2"/>
    <n v="995212"/>
  </r>
  <r>
    <d v="2008-03-19T00:00:00"/>
    <s v="Wed"/>
    <s v="Mar"/>
    <s v="1ST QTR"/>
    <s v="2008"/>
    <n v="114.057"/>
    <n v="114.255"/>
    <n v="113.282"/>
    <n v="114.202"/>
    <n v="117"/>
    <x v="1"/>
    <x v="2"/>
    <x v="1"/>
    <x v="2"/>
    <n v="846016"/>
  </r>
  <r>
    <d v="2008-03-20T00:00:00"/>
    <s v="Thu"/>
    <s v="Mar"/>
    <s v="1ST QTR"/>
    <s v="2008"/>
    <n v="114.255"/>
    <n v="114.265"/>
    <n v="114.087"/>
    <n v="114.21"/>
    <n v="72"/>
    <x v="1"/>
    <x v="1"/>
    <x v="1"/>
    <x v="1"/>
    <n v="495549"/>
  </r>
  <r>
    <d v="2008-03-24T00:00:00"/>
    <s v="Mon"/>
    <s v="Mar"/>
    <s v="1ST QTR"/>
    <s v="2008"/>
    <n v="114.16"/>
    <n v="114.16"/>
    <n v="113.06"/>
    <n v="113.13500000000001"/>
    <n v="167"/>
    <x v="1"/>
    <x v="0"/>
    <x v="0"/>
    <x v="2"/>
    <n v="357146"/>
  </r>
  <r>
    <d v="2008-03-25T00:00:00"/>
    <s v="Tue"/>
    <s v="Mar"/>
    <s v="1ST QTR"/>
    <s v="2008"/>
    <n v="113.095"/>
    <n v="113.212"/>
    <n v="113.08"/>
    <n v="113.17"/>
    <n v="53"/>
    <x v="1"/>
    <x v="2"/>
    <x v="1"/>
    <x v="2"/>
    <n v="491452"/>
  </r>
  <r>
    <d v="2008-03-26T00:00:00"/>
    <s v="Wed"/>
    <s v="Mar"/>
    <s v="1ST QTR"/>
    <s v="2008"/>
    <n v="113.16"/>
    <n v="114.01"/>
    <n v="113.142"/>
    <n v="113.262"/>
    <n v="76"/>
    <x v="1"/>
    <x v="2"/>
    <x v="1"/>
    <x v="2"/>
    <n v="462058"/>
  </r>
  <r>
    <d v="2008-03-27T00:00:00"/>
    <s v="Thu"/>
    <s v="Mar"/>
    <s v="1ST QTR"/>
    <s v="2008"/>
    <n v="114.00700000000001"/>
    <n v="114.017"/>
    <n v="113.175"/>
    <n v="113.212"/>
    <n v="65"/>
    <x v="1"/>
    <x v="1"/>
    <x v="1"/>
    <x v="1"/>
    <n v="566280"/>
  </r>
  <r>
    <d v="2008-03-28T00:00:00"/>
    <s v="Fri"/>
    <s v="Mar"/>
    <s v="1ST QTR"/>
    <s v="2008"/>
    <n v="113.262"/>
    <n v="114.05"/>
    <n v="113.17700000000001"/>
    <n v="114"/>
    <n v="77"/>
    <x v="1"/>
    <x v="1"/>
    <x v="1"/>
    <x v="1"/>
    <n v="367284"/>
  </r>
  <r>
    <d v="2008-03-31T00:00:00"/>
    <s v="Mon"/>
    <s v="Mar"/>
    <s v="1ST QTR"/>
    <s v="2008"/>
    <n v="114.03700000000001"/>
    <n v="114.137"/>
    <n v="114"/>
    <n v="114.075"/>
    <n v="55"/>
    <x v="1"/>
    <x v="1"/>
    <x v="1"/>
    <x v="1"/>
    <n v="455223"/>
  </r>
  <r>
    <d v="2008-04-01T00:00:00"/>
    <s v="Tue"/>
    <s v="Apr"/>
    <s v="2nd QTR"/>
    <s v="2008"/>
    <n v="114.117"/>
    <n v="114.127"/>
    <n v="113.092"/>
    <n v="113.127"/>
    <n v="142"/>
    <x v="1"/>
    <x v="1"/>
    <x v="1"/>
    <x v="1"/>
    <n v="649751"/>
  </r>
  <r>
    <d v="2008-04-02T00:00:00"/>
    <s v="Wed"/>
    <s v="Apr"/>
    <s v="2nd QTR"/>
    <s v="2008"/>
    <n v="113.107"/>
    <n v="113.172"/>
    <n v="112.262"/>
    <n v="113.02200000000001"/>
    <n v="92"/>
    <x v="1"/>
    <x v="2"/>
    <x v="1"/>
    <x v="2"/>
    <n v="638832"/>
  </r>
  <r>
    <d v="2008-04-03T00:00:00"/>
    <s v="Thu"/>
    <s v="Apr"/>
    <s v="2nd QTR"/>
    <s v="2008"/>
    <n v="113.00700000000001"/>
    <n v="113.137"/>
    <n v="112.27"/>
    <n v="113.005"/>
    <n v="75"/>
    <x v="1"/>
    <x v="2"/>
    <x v="1"/>
    <x v="2"/>
    <n v="534391"/>
  </r>
  <r>
    <d v="2008-04-04T00:00:00"/>
    <s v="Fri"/>
    <s v="Apr"/>
    <s v="2nd QTR"/>
    <s v="2008"/>
    <n v="113.047"/>
    <n v="113.22"/>
    <n v="113.02500000000001"/>
    <n v="113.185"/>
    <n v="78"/>
    <x v="1"/>
    <x v="0"/>
    <x v="0"/>
    <x v="1"/>
    <n v="635911"/>
  </r>
  <r>
    <d v="2008-04-07T00:00:00"/>
    <s v="Mon"/>
    <s v="Apr"/>
    <s v="2nd QTR"/>
    <s v="2008"/>
    <n v="113.197"/>
    <n v="113.197"/>
    <n v="112.22499999999999"/>
    <n v="113.002"/>
    <n v="117"/>
    <x v="1"/>
    <x v="1"/>
    <x v="1"/>
    <x v="1"/>
    <n v="507538"/>
  </r>
  <r>
    <d v="2008-04-08T00:00:00"/>
    <s v="Tue"/>
    <s v="Apr"/>
    <s v="2nd QTR"/>
    <s v="2008"/>
    <n v="113.015"/>
    <n v="113.102"/>
    <n v="112.31699999999999"/>
    <n v="113.04"/>
    <n v="42"/>
    <x v="1"/>
    <x v="1"/>
    <x v="1"/>
    <x v="1"/>
    <n v="471942"/>
  </r>
  <r>
    <d v="2008-04-09T00:00:00"/>
    <s v="Wed"/>
    <s v="Apr"/>
    <s v="2nd QTR"/>
    <s v="2008"/>
    <n v="113.02200000000001"/>
    <n v="113.31"/>
    <n v="112.29"/>
    <n v="113.27200000000001"/>
    <n v="136"/>
    <x v="1"/>
    <x v="2"/>
    <x v="1"/>
    <x v="2"/>
    <n v="669120"/>
  </r>
  <r>
    <d v="2008-04-10T00:00:00"/>
    <s v="Thu"/>
    <s v="Apr"/>
    <s v="2nd QTR"/>
    <s v="2008"/>
    <n v="113.25700000000001"/>
    <n v="114.017"/>
    <n v="113.13200000000001"/>
    <n v="113.16200000000001"/>
    <n v="82"/>
    <x v="1"/>
    <x v="2"/>
    <x v="1"/>
    <x v="2"/>
    <n v="557385"/>
  </r>
  <r>
    <d v="2008-04-11T00:00:00"/>
    <s v="Fri"/>
    <s v="Apr"/>
    <s v="2nd QTR"/>
    <s v="2008"/>
    <n v="113.15"/>
    <n v="114.017"/>
    <n v="113.12"/>
    <n v="113.30500000000001"/>
    <n v="86"/>
    <x v="1"/>
    <x v="2"/>
    <x v="1"/>
    <x v="2"/>
    <n v="449254"/>
  </r>
  <r>
    <d v="2008-04-14T00:00:00"/>
    <s v="Mon"/>
    <s v="Apr"/>
    <s v="2nd QTR"/>
    <s v="2008"/>
    <n v="113.31699999999999"/>
    <n v="114.08199999999999"/>
    <n v="113.26"/>
    <n v="113.282"/>
    <n v="56"/>
    <x v="1"/>
    <x v="1"/>
    <x v="1"/>
    <x v="1"/>
    <n v="454903"/>
  </r>
  <r>
    <d v="2008-04-15T00:00:00"/>
    <s v="Tue"/>
    <s v="Apr"/>
    <s v="2nd QTR"/>
    <s v="2008"/>
    <n v="113.27500000000001"/>
    <n v="114.02500000000001"/>
    <n v="113.11199999999999"/>
    <n v="113.17"/>
    <n v="94"/>
    <x v="1"/>
    <x v="2"/>
    <x v="1"/>
    <x v="2"/>
    <n v="531235"/>
  </r>
  <r>
    <d v="2008-04-16T00:00:00"/>
    <s v="Wed"/>
    <s v="Apr"/>
    <s v="2nd QTR"/>
    <s v="2008"/>
    <n v="113.122"/>
    <n v="113.19"/>
    <n v="112.245"/>
    <n v="112.27200000000001"/>
    <n v="105"/>
    <x v="1"/>
    <x v="2"/>
    <x v="1"/>
    <x v="2"/>
    <n v="665574"/>
  </r>
  <r>
    <d v="2008-04-17T00:00:00"/>
    <s v="Thu"/>
    <s v="Apr"/>
    <s v="2nd QTR"/>
    <s v="2008"/>
    <n v="112.277"/>
    <n v="112.307"/>
    <n v="112.075"/>
    <n v="112.14700000000001"/>
    <n v="93"/>
    <x v="1"/>
    <x v="1"/>
    <x v="1"/>
    <x v="1"/>
    <n v="668314"/>
  </r>
  <r>
    <d v="2008-04-18T00:00:00"/>
    <s v="Fri"/>
    <s v="Apr"/>
    <s v="2nd QTR"/>
    <s v="2008"/>
    <n v="112.17700000000001"/>
    <n v="112.217"/>
    <n v="111.20699999999999"/>
    <n v="112.08199999999999"/>
    <n v="132"/>
    <x v="1"/>
    <x v="1"/>
    <x v="1"/>
    <x v="1"/>
    <n v="626423"/>
  </r>
  <r>
    <d v="2008-04-21T00:00:00"/>
    <s v="Mon"/>
    <s v="Apr"/>
    <s v="2nd QTR"/>
    <s v="2008"/>
    <n v="112.127"/>
    <n v="112.187"/>
    <n v="112.02200000000001"/>
    <n v="112.107"/>
    <n v="66"/>
    <x v="1"/>
    <x v="1"/>
    <x v="1"/>
    <x v="1"/>
    <n v="448024"/>
  </r>
  <r>
    <d v="2008-04-22T00:00:00"/>
    <s v="Tue"/>
    <s v="Apr"/>
    <s v="2nd QTR"/>
    <s v="2008"/>
    <n v="112.08499999999999"/>
    <n v="112.125"/>
    <n v="111.315"/>
    <n v="112.05500000000001"/>
    <n v="52"/>
    <x v="1"/>
    <x v="2"/>
    <x v="1"/>
    <x v="2"/>
    <n v="536447"/>
  </r>
  <r>
    <d v="2008-04-23T00:00:00"/>
    <s v="Wed"/>
    <s v="Apr"/>
    <s v="2nd QTR"/>
    <s v="2008"/>
    <n v="112.072"/>
    <n v="112.13"/>
    <n v="112.002"/>
    <n v="112.05"/>
    <n v="52"/>
    <x v="1"/>
    <x v="1"/>
    <x v="1"/>
    <x v="1"/>
    <n v="448722"/>
  </r>
  <r>
    <d v="2008-04-24T00:00:00"/>
    <s v="Thu"/>
    <s v="Apr"/>
    <s v="2nd QTR"/>
    <s v="2008"/>
    <n v="112.05"/>
    <n v="112.09699999999999"/>
    <n v="111.107"/>
    <n v="111.15"/>
    <n v="124"/>
    <x v="1"/>
    <x v="3"/>
    <x v="2"/>
    <x v="3"/>
    <n v="776515"/>
  </r>
  <r>
    <d v="2008-04-25T00:00:00"/>
    <s v="Fri"/>
    <s v="Apr"/>
    <s v="2nd QTR"/>
    <s v="2008"/>
    <n v="111.152"/>
    <n v="111.185"/>
    <n v="110.315"/>
    <n v="111.102"/>
    <n v="77"/>
    <x v="1"/>
    <x v="1"/>
    <x v="1"/>
    <x v="1"/>
    <n v="562525"/>
  </r>
  <r>
    <d v="2008-04-28T00:00:00"/>
    <s v="Mon"/>
    <s v="Apr"/>
    <s v="2nd QTR"/>
    <s v="2008"/>
    <n v="111.087"/>
    <n v="111.19499999999999"/>
    <n v="111.08199999999999"/>
    <n v="111.16200000000001"/>
    <n v="46"/>
    <x v="1"/>
    <x v="2"/>
    <x v="1"/>
    <x v="2"/>
    <n v="365191"/>
  </r>
  <r>
    <d v="2008-04-29T00:00:00"/>
    <s v="Tue"/>
    <s v="Apr"/>
    <s v="2nd QTR"/>
    <s v="2008"/>
    <n v="111.175"/>
    <n v="111.27500000000001"/>
    <n v="111.15"/>
    <n v="111.205"/>
    <n v="50"/>
    <x v="1"/>
    <x v="1"/>
    <x v="1"/>
    <x v="1"/>
    <n v="572936"/>
  </r>
  <r>
    <d v="2008-04-30T00:00:00"/>
    <s v="Wed"/>
    <s v="Apr"/>
    <s v="2nd QTR"/>
    <s v="2008"/>
    <n v="111.202"/>
    <n v="112.035"/>
    <n v="111.117"/>
    <n v="111.315"/>
    <n v="95"/>
    <x v="1"/>
    <x v="2"/>
    <x v="1"/>
    <x v="2"/>
    <n v="658568"/>
  </r>
  <r>
    <d v="2008-05-01T00:00:00"/>
    <s v="Thu"/>
    <s v="May"/>
    <s v="2nd QTR"/>
    <s v="2008"/>
    <n v="112.017"/>
    <n v="112.102"/>
    <n v="111.23699999999999"/>
    <n v="111.28"/>
    <n v="74"/>
    <x v="1"/>
    <x v="1"/>
    <x v="1"/>
    <x v="1"/>
    <n v="547125"/>
  </r>
  <r>
    <d v="2008-05-02T00:00:00"/>
    <s v="Fri"/>
    <s v="May"/>
    <s v="2nd QTR"/>
    <s v="2008"/>
    <n v="111.25"/>
    <n v="112.04"/>
    <n v="111.047"/>
    <n v="111.15"/>
    <n v="126"/>
    <x v="1"/>
    <x v="2"/>
    <x v="1"/>
    <x v="2"/>
    <n v="817602"/>
  </r>
  <r>
    <d v="2008-05-05T00:00:00"/>
    <s v="Mon"/>
    <s v="May"/>
    <s v="2nd QTR"/>
    <s v="2008"/>
    <n v="111.13"/>
    <n v="111.27"/>
    <n v="111.065"/>
    <n v="111.185"/>
    <n v="82"/>
    <x v="1"/>
    <x v="2"/>
    <x v="1"/>
    <x v="2"/>
    <n v="368436"/>
  </r>
  <r>
    <d v="2008-05-06T00:00:00"/>
    <s v="Tue"/>
    <s v="May"/>
    <s v="2nd QTR"/>
    <s v="2008"/>
    <n v="111.16200000000001"/>
    <n v="111.285"/>
    <n v="111.105"/>
    <n v="111.172"/>
    <n v="72"/>
    <x v="1"/>
    <x v="2"/>
    <x v="1"/>
    <x v="2"/>
    <n v="470557"/>
  </r>
  <r>
    <d v="2008-05-07T00:00:00"/>
    <s v="Wed"/>
    <s v="May"/>
    <s v="2nd QTR"/>
    <s v="2008"/>
    <n v="111.152"/>
    <n v="111.292"/>
    <n v="111.102"/>
    <n v="111.245"/>
    <n v="76"/>
    <x v="1"/>
    <x v="2"/>
    <x v="1"/>
    <x v="2"/>
    <n v="455046"/>
  </r>
  <r>
    <d v="2008-05-08T00:00:00"/>
    <s v="Thu"/>
    <s v="May"/>
    <s v="2nd QTR"/>
    <s v="2008"/>
    <n v="111.27"/>
    <n v="112.13200000000001"/>
    <n v="111.252"/>
    <n v="112.07"/>
    <n v="80"/>
    <x v="1"/>
    <x v="0"/>
    <x v="0"/>
    <x v="1"/>
    <n v="681832"/>
  </r>
  <r>
    <d v="2008-05-09T00:00:00"/>
    <s v="Fri"/>
    <s v="May"/>
    <s v="2nd QTR"/>
    <s v="2008"/>
    <n v="112.11199999999999"/>
    <n v="112.2"/>
    <n v="112.09699999999999"/>
    <n v="112.13"/>
    <n v="42"/>
    <x v="1"/>
    <x v="0"/>
    <x v="0"/>
    <x v="1"/>
    <n v="491783"/>
  </r>
  <r>
    <d v="2008-05-12T00:00:00"/>
    <s v="Mon"/>
    <s v="May"/>
    <s v="2nd QTR"/>
    <s v="2008"/>
    <n v="112.14"/>
    <n v="112.185"/>
    <n v="112.057"/>
    <n v="112.105"/>
    <n v="52"/>
    <x v="1"/>
    <x v="1"/>
    <x v="1"/>
    <x v="1"/>
    <n v="397287"/>
  </r>
  <r>
    <d v="2008-05-13T00:00:00"/>
    <s v="Tue"/>
    <s v="May"/>
    <s v="2nd QTR"/>
    <s v="2008"/>
    <n v="112.06699999999999"/>
    <n v="112.117"/>
    <n v="111.13"/>
    <n v="111.142"/>
    <n v="123"/>
    <x v="1"/>
    <x v="2"/>
    <x v="1"/>
    <x v="2"/>
    <n v="749107"/>
  </r>
  <r>
    <d v="2008-05-14T00:00:00"/>
    <s v="Wed"/>
    <s v="May"/>
    <s v="2nd QTR"/>
    <s v="2008"/>
    <n v="111.14"/>
    <n v="111.217"/>
    <n v="111.005"/>
    <n v="111.057"/>
    <n v="85"/>
    <x v="1"/>
    <x v="2"/>
    <x v="1"/>
    <x v="2"/>
    <n v="796371"/>
  </r>
  <r>
    <d v="2008-05-15T00:00:00"/>
    <s v="Thu"/>
    <s v="May"/>
    <s v="2nd QTR"/>
    <s v="2008"/>
    <n v="111.105"/>
    <n v="111.27500000000001"/>
    <n v="111.015"/>
    <n v="111.23"/>
    <n v="105"/>
    <x v="1"/>
    <x v="1"/>
    <x v="1"/>
    <x v="1"/>
    <n v="806107"/>
  </r>
  <r>
    <d v="2008-05-16T00:00:00"/>
    <s v="Fri"/>
    <s v="May"/>
    <s v="2nd QTR"/>
    <s v="2008"/>
    <n v="111.252"/>
    <n v="112.017"/>
    <n v="111.117"/>
    <n v="111.235"/>
    <n v="88"/>
    <x v="1"/>
    <x v="1"/>
    <x v="1"/>
    <x v="1"/>
    <n v="724180"/>
  </r>
  <r>
    <d v="2008-05-19T00:00:00"/>
    <s v="Mon"/>
    <s v="May"/>
    <s v="2nd QTR"/>
    <s v="2008"/>
    <n v="111.242"/>
    <n v="111.31"/>
    <n v="111.187"/>
    <n v="111.282"/>
    <n v="50"/>
    <x v="1"/>
    <x v="1"/>
    <x v="1"/>
    <x v="1"/>
    <n v="566482"/>
  </r>
  <r>
    <d v="2008-05-20T00:00:00"/>
    <s v="Tue"/>
    <s v="May"/>
    <s v="2nd QTR"/>
    <s v="2008"/>
    <n v="111.28"/>
    <n v="112.102"/>
    <n v="111.25"/>
    <n v="112.092"/>
    <n v="69"/>
    <x v="1"/>
    <x v="2"/>
    <x v="1"/>
    <x v="2"/>
    <n v="912074"/>
  </r>
  <r>
    <d v="2008-05-21T00:00:00"/>
    <s v="Wed"/>
    <s v="May"/>
    <s v="2nd QTR"/>
    <s v="2008"/>
    <n v="112.095"/>
    <n v="112.11499999999999"/>
    <n v="111.292"/>
    <n v="111.307"/>
    <n v="57"/>
    <x v="1"/>
    <x v="1"/>
    <x v="1"/>
    <x v="1"/>
    <n v="788383"/>
  </r>
  <r>
    <d v="2008-05-22T00:00:00"/>
    <s v="Thu"/>
    <s v="May"/>
    <s v="2nd QTR"/>
    <s v="2008"/>
    <n v="111.31699999999999"/>
    <n v="112.027"/>
    <n v="111.045"/>
    <n v="111.09699999999999"/>
    <n v="120"/>
    <x v="1"/>
    <x v="1"/>
    <x v="1"/>
    <x v="1"/>
    <n v="802036"/>
  </r>
  <r>
    <d v="2008-05-23T00:00:00"/>
    <s v="Fri"/>
    <s v="May"/>
    <s v="2nd QTR"/>
    <s v="2008"/>
    <n v="111.107"/>
    <n v="111.28700000000001"/>
    <n v="111.04"/>
    <n v="111.28"/>
    <n v="99"/>
    <x v="1"/>
    <x v="1"/>
    <x v="1"/>
    <x v="1"/>
    <n v="572653"/>
  </r>
  <r>
    <d v="2008-05-27T00:00:00"/>
    <s v="Tue"/>
    <s v="May"/>
    <s v="2nd QTR"/>
    <s v="2008"/>
    <n v="111.28"/>
    <n v="111.29"/>
    <n v="111.107"/>
    <n v="111.142"/>
    <n v="74"/>
    <x v="1"/>
    <x v="3"/>
    <x v="2"/>
    <x v="3"/>
    <n v="799727"/>
  </r>
  <r>
    <d v="2008-05-28T00:00:00"/>
    <s v="Wed"/>
    <s v="May"/>
    <s v="2nd QTR"/>
    <s v="2008"/>
    <n v="111.14"/>
    <n v="111.17700000000001"/>
    <n v="110.27"/>
    <n v="110.307"/>
    <n v="91"/>
    <x v="1"/>
    <x v="2"/>
    <x v="1"/>
    <x v="2"/>
    <n v="1096970"/>
  </r>
  <r>
    <d v="2008-05-29T00:00:00"/>
    <s v="Thu"/>
    <s v="May"/>
    <s v="2nd QTR"/>
    <s v="2008"/>
    <n v="110.295"/>
    <n v="110.315"/>
    <n v="110.08499999999999"/>
    <n v="110.22199999999999"/>
    <n v="93"/>
    <x v="1"/>
    <x v="2"/>
    <x v="1"/>
    <x v="2"/>
    <n v="1215734"/>
  </r>
  <r>
    <d v="2008-05-30T00:00:00"/>
    <s v="Fri"/>
    <s v="May"/>
    <s v="2nd QTR"/>
    <s v="2008"/>
    <n v="109.247"/>
    <n v="110.042"/>
    <n v="109.247"/>
    <n v="109.3"/>
    <n v="46"/>
    <x v="0"/>
    <x v="0"/>
    <x v="0"/>
    <x v="2"/>
    <n v="580776"/>
  </r>
  <r>
    <d v="2008-06-02T00:00:00"/>
    <s v="Mon"/>
    <s v="Jun"/>
    <s v="2nd QTR"/>
    <s v="2008"/>
    <n v="109.282"/>
    <n v="110.22499999999999"/>
    <n v="109.27200000000001"/>
    <n v="110.18"/>
    <n v="109"/>
    <x v="1"/>
    <x v="2"/>
    <x v="1"/>
    <x v="2"/>
    <n v="759428"/>
  </r>
  <r>
    <d v="2008-06-03T00:00:00"/>
    <s v="Tue"/>
    <s v="Jun"/>
    <s v="2nd QTR"/>
    <s v="2008"/>
    <n v="110.17700000000001"/>
    <n v="111.042"/>
    <n v="110.09"/>
    <n v="111.012"/>
    <n v="108"/>
    <x v="1"/>
    <x v="2"/>
    <x v="1"/>
    <x v="2"/>
    <n v="820234"/>
  </r>
  <r>
    <d v="2008-06-04T00:00:00"/>
    <s v="Wed"/>
    <s v="Jun"/>
    <s v="2nd QTR"/>
    <s v="2008"/>
    <n v="111.017"/>
    <n v="111.087"/>
    <n v="110.19499999999999"/>
    <n v="110.292"/>
    <n v="85"/>
    <x v="1"/>
    <x v="1"/>
    <x v="1"/>
    <x v="1"/>
    <n v="831459"/>
  </r>
  <r>
    <d v="2008-06-05T00:00:00"/>
    <s v="Thu"/>
    <s v="Jun"/>
    <s v="2nd QTR"/>
    <s v="2008"/>
    <n v="110.23"/>
    <n v="110.27500000000001"/>
    <n v="110.1"/>
    <n v="110.17700000000001"/>
    <n v="71"/>
    <x v="1"/>
    <x v="0"/>
    <x v="0"/>
    <x v="2"/>
    <n v="812913"/>
  </r>
  <r>
    <d v="2008-06-06T00:00:00"/>
    <s v="Fri"/>
    <s v="Jun"/>
    <s v="2nd QTR"/>
    <s v="2008"/>
    <n v="110.155"/>
    <n v="111.077"/>
    <n v="110.04"/>
    <n v="111.03"/>
    <n v="142"/>
    <x v="1"/>
    <x v="2"/>
    <x v="1"/>
    <x v="2"/>
    <n v="801116"/>
  </r>
  <r>
    <d v="2008-06-09T00:00:00"/>
    <s v="Mon"/>
    <s v="Jun"/>
    <s v="2nd QTR"/>
    <s v="2008"/>
    <n v="111.06"/>
    <n v="111.1"/>
    <n v="109.30200000000001"/>
    <n v="110.042"/>
    <n v="175"/>
    <x v="1"/>
    <x v="1"/>
    <x v="1"/>
    <x v="1"/>
    <n v="969862"/>
  </r>
  <r>
    <d v="2008-06-10T00:00:00"/>
    <s v="Tue"/>
    <s v="Jun"/>
    <s v="2nd QTR"/>
    <s v="2008"/>
    <n v="110.045"/>
    <n v="110.05"/>
    <n v="109.105"/>
    <n v="109.137"/>
    <n v="105"/>
    <x v="1"/>
    <x v="1"/>
    <x v="1"/>
    <x v="1"/>
    <n v="755985"/>
  </r>
  <r>
    <d v="2008-06-11T00:00:00"/>
    <s v="Wed"/>
    <s v="Jun"/>
    <s v="2nd QTR"/>
    <s v="2008"/>
    <n v="109.11"/>
    <n v="110.027"/>
    <n v="109.07"/>
    <n v="109.25"/>
    <n v="111"/>
    <x v="1"/>
    <x v="2"/>
    <x v="1"/>
    <x v="2"/>
    <n v="716752"/>
  </r>
  <r>
    <d v="2008-06-12T00:00:00"/>
    <s v="Thu"/>
    <s v="Jun"/>
    <s v="2nd QTR"/>
    <s v="2008"/>
    <n v="109.242"/>
    <n v="109.27"/>
    <n v="108.212"/>
    <n v="108.28700000000001"/>
    <n v="151"/>
    <x v="1"/>
    <x v="2"/>
    <x v="1"/>
    <x v="2"/>
    <n v="687757"/>
  </r>
  <r>
    <d v="2008-06-13T00:00:00"/>
    <s v="Fri"/>
    <s v="Jun"/>
    <s v="2nd QTR"/>
    <s v="2008"/>
    <n v="108.255"/>
    <n v="109.077"/>
    <n v="108.152"/>
    <n v="108.19499999999999"/>
    <n v="98"/>
    <x v="1"/>
    <x v="2"/>
    <x v="1"/>
    <x v="2"/>
    <n v="695882"/>
  </r>
  <r>
    <d v="2008-06-16T00:00:00"/>
    <s v="Mon"/>
    <s v="Jun"/>
    <s v="2nd QTR"/>
    <s v="2008"/>
    <n v="108.217"/>
    <n v="108.28"/>
    <n v="108.157"/>
    <n v="108.205"/>
    <n v="50"/>
    <x v="1"/>
    <x v="1"/>
    <x v="1"/>
    <x v="1"/>
    <n v="429993"/>
  </r>
  <r>
    <d v="2008-06-17T00:00:00"/>
    <s v="Tue"/>
    <s v="Jun"/>
    <s v="2nd QTR"/>
    <s v="2008"/>
    <n v="108.16"/>
    <n v="109.04"/>
    <n v="108.16"/>
    <n v="108.282"/>
    <n v="81"/>
    <x v="1"/>
    <x v="2"/>
    <x v="1"/>
    <x v="2"/>
    <n v="681992"/>
  </r>
  <r>
    <d v="2008-06-18T00:00:00"/>
    <s v="Wed"/>
    <s v="Jun"/>
    <s v="2nd QTR"/>
    <s v="2008"/>
    <n v="108.31"/>
    <n v="109.14700000000001"/>
    <n v="108.262"/>
    <n v="109.11499999999999"/>
    <n v="82"/>
    <x v="1"/>
    <x v="1"/>
    <x v="1"/>
    <x v="1"/>
    <n v="599655"/>
  </r>
  <r>
    <d v="2008-06-19T00:00:00"/>
    <s v="Thu"/>
    <s v="Jun"/>
    <s v="2nd QTR"/>
    <s v="2008"/>
    <n v="109.13200000000001"/>
    <n v="109.17700000000001"/>
    <n v="108.277"/>
    <n v="108.307"/>
    <n v="88"/>
    <x v="1"/>
    <x v="1"/>
    <x v="1"/>
    <x v="1"/>
    <n v="613250"/>
  </r>
  <r>
    <d v="2008-06-20T00:00:00"/>
    <s v="Fri"/>
    <s v="Jun"/>
    <s v="2nd QTR"/>
    <s v="2008"/>
    <n v="109.01"/>
    <n v="109.16200000000001"/>
    <n v="109.002"/>
    <n v="109.15"/>
    <n v="65"/>
    <x v="1"/>
    <x v="0"/>
    <x v="0"/>
    <x v="1"/>
    <n v="523088"/>
  </r>
  <r>
    <d v="2008-06-23T00:00:00"/>
    <s v="Mon"/>
    <s v="Jun"/>
    <s v="2nd QTR"/>
    <s v="2008"/>
    <n v="109.092"/>
    <n v="109.14700000000001"/>
    <n v="109.03"/>
    <n v="109.06699999999999"/>
    <n v="47"/>
    <x v="1"/>
    <x v="0"/>
    <x v="0"/>
    <x v="2"/>
    <n v="470546"/>
  </r>
  <r>
    <d v="2008-06-24T00:00:00"/>
    <s v="Tue"/>
    <s v="Jun"/>
    <s v="2nd QTR"/>
    <s v="2008"/>
    <n v="109.062"/>
    <n v="109.24"/>
    <n v="109.032"/>
    <n v="109.205"/>
    <n v="84"/>
    <x v="1"/>
    <x v="2"/>
    <x v="1"/>
    <x v="2"/>
    <n v="586116"/>
  </r>
  <r>
    <d v="2008-06-25T00:00:00"/>
    <s v="Wed"/>
    <s v="Jun"/>
    <s v="2nd QTR"/>
    <s v="2008"/>
    <n v="109.21"/>
    <n v="109.235"/>
    <n v="109.02"/>
    <n v="109.205"/>
    <n v="87"/>
    <x v="1"/>
    <x v="1"/>
    <x v="1"/>
    <x v="1"/>
    <n v="581279"/>
  </r>
  <r>
    <d v="2008-06-26T00:00:00"/>
    <s v="Thu"/>
    <s v="Jun"/>
    <s v="2nd QTR"/>
    <s v="2008"/>
    <n v="109.22499999999999"/>
    <n v="110.13"/>
    <n v="109.187"/>
    <n v="110.102"/>
    <n v="105"/>
    <x v="1"/>
    <x v="1"/>
    <x v="1"/>
    <x v="1"/>
    <n v="648925"/>
  </r>
  <r>
    <d v="2008-06-27T00:00:00"/>
    <s v="Fri"/>
    <s v="Jun"/>
    <s v="2nd QTR"/>
    <s v="2008"/>
    <n v="110.107"/>
    <n v="110.20699999999999"/>
    <n v="110.065"/>
    <n v="110.14"/>
    <n v="57"/>
    <x v="1"/>
    <x v="1"/>
    <x v="1"/>
    <x v="1"/>
    <n v="598709"/>
  </r>
  <r>
    <d v="2008-06-30T00:00:00"/>
    <s v="Mon"/>
    <s v="Jun"/>
    <s v="2nd QTR"/>
    <s v="2008"/>
    <n v="110.175"/>
    <n v="110.242"/>
    <n v="110.095"/>
    <n v="110.17700000000001"/>
    <n v="59"/>
    <x v="1"/>
    <x v="1"/>
    <x v="1"/>
    <x v="1"/>
    <n v="520753"/>
  </r>
  <r>
    <d v="2008-07-01T00:00:00"/>
    <s v="Tue"/>
    <s v="Jul"/>
    <s v="3rd QTR"/>
    <s v="2008"/>
    <n v="110.16500000000001"/>
    <n v="111.01"/>
    <n v="110.11499999999999"/>
    <n v="110.16500000000001"/>
    <n v="87"/>
    <x v="1"/>
    <x v="2"/>
    <x v="1"/>
    <x v="2"/>
    <n v="820002"/>
  </r>
  <r>
    <d v="2008-07-02T00:00:00"/>
    <s v="Wed"/>
    <s v="Jul"/>
    <s v="3rd QTR"/>
    <s v="2008"/>
    <n v="110.152"/>
    <n v="110.267"/>
    <n v="110.107"/>
    <n v="110.24"/>
    <n v="64"/>
    <x v="1"/>
    <x v="2"/>
    <x v="1"/>
    <x v="2"/>
    <n v="671210"/>
  </r>
  <r>
    <d v="2008-07-03T00:00:00"/>
    <s v="Thu"/>
    <s v="Jul"/>
    <s v="3rd QTR"/>
    <s v="2008"/>
    <n v="110.235"/>
    <n v="111.02500000000001"/>
    <n v="110.2"/>
    <n v="110.28700000000001"/>
    <n v="58"/>
    <x v="1"/>
    <x v="2"/>
    <x v="1"/>
    <x v="2"/>
    <n v="618020"/>
  </r>
  <r>
    <d v="2008-07-04T00:00:00"/>
    <s v="Fri"/>
    <s v="Jul"/>
    <s v="3rd QTR"/>
    <s v="2008"/>
    <n v="110.282"/>
    <n v="111.05200000000001"/>
    <n v="110.282"/>
    <n v="110.28700000000001"/>
    <n v="36"/>
    <x v="1"/>
    <x v="2"/>
    <x v="1"/>
    <x v="2"/>
    <n v="7323"/>
  </r>
  <r>
    <d v="2008-07-07T00:00:00"/>
    <s v="Mon"/>
    <s v="Jul"/>
    <s v="3rd QTR"/>
    <s v="2008"/>
    <n v="111.01"/>
    <n v="111.175"/>
    <n v="110.22199999999999"/>
    <n v="111.042"/>
    <n v="109"/>
    <x v="1"/>
    <x v="1"/>
    <x v="1"/>
    <x v="1"/>
    <n v="663263"/>
  </r>
  <r>
    <d v="2008-07-08T00:00:00"/>
    <s v="Tue"/>
    <s v="Jul"/>
    <s v="3rd QTR"/>
    <s v="2008"/>
    <n v="111.07"/>
    <n v="111.16500000000001"/>
    <n v="111.03"/>
    <n v="111.127"/>
    <n v="55"/>
    <x v="1"/>
    <x v="1"/>
    <x v="1"/>
    <x v="1"/>
    <n v="582965"/>
  </r>
  <r>
    <d v="2008-07-09T00:00:00"/>
    <s v="Wed"/>
    <s v="Jul"/>
    <s v="3rd QTR"/>
    <s v="2008"/>
    <n v="111.102"/>
    <n v="111.28"/>
    <n v="111.035"/>
    <n v="111.22199999999999"/>
    <n v="99"/>
    <x v="1"/>
    <x v="2"/>
    <x v="1"/>
    <x v="2"/>
    <n v="551925"/>
  </r>
  <r>
    <d v="2008-07-10T00:00:00"/>
    <s v="Thu"/>
    <s v="Jul"/>
    <s v="3rd QTR"/>
    <s v="2008"/>
    <n v="111.25700000000001"/>
    <n v="111.30200000000001"/>
    <n v="111.185"/>
    <n v="111.245"/>
    <n v="47"/>
    <x v="1"/>
    <x v="1"/>
    <x v="1"/>
    <x v="1"/>
    <n v="658629"/>
  </r>
  <r>
    <d v="2008-07-11T00:00:00"/>
    <s v="Fri"/>
    <s v="Jul"/>
    <s v="3rd QTR"/>
    <s v="2008"/>
    <n v="111.242"/>
    <n v="111.27200000000001"/>
    <n v="110.242"/>
    <n v="110.29"/>
    <n v="140"/>
    <x v="1"/>
    <x v="2"/>
    <x v="1"/>
    <x v="2"/>
    <n v="882055"/>
  </r>
  <r>
    <d v="2008-07-14T00:00:00"/>
    <s v="Mon"/>
    <s v="Jul"/>
    <s v="3rd QTR"/>
    <s v="2008"/>
    <n v="110.255"/>
    <n v="111.217"/>
    <n v="110.167"/>
    <n v="111.12"/>
    <n v="148"/>
    <x v="1"/>
    <x v="2"/>
    <x v="1"/>
    <x v="2"/>
    <n v="738536"/>
  </r>
  <r>
    <d v="2008-07-15T00:00:00"/>
    <s v="Tue"/>
    <s v="Jul"/>
    <s v="3rd QTR"/>
    <s v="2008"/>
    <n v="111.137"/>
    <n v="112.075"/>
    <n v="111.122"/>
    <n v="111.24"/>
    <n v="110"/>
    <x v="1"/>
    <x v="0"/>
    <x v="0"/>
    <x v="1"/>
    <n v="798456"/>
  </r>
  <r>
    <d v="2008-07-16T00:00:00"/>
    <s v="Wed"/>
    <s v="Jul"/>
    <s v="3rd QTR"/>
    <s v="2008"/>
    <n v="111.267"/>
    <n v="112.017"/>
    <n v="111.09"/>
    <n v="111.142"/>
    <n v="98"/>
    <x v="1"/>
    <x v="1"/>
    <x v="1"/>
    <x v="1"/>
    <n v="699929"/>
  </r>
  <r>
    <d v="2008-07-17T00:00:00"/>
    <s v="Thu"/>
    <s v="Jul"/>
    <s v="3rd QTR"/>
    <s v="2008"/>
    <n v="111.137"/>
    <n v="111.157"/>
    <n v="110.212"/>
    <n v="110.247"/>
    <n v="106"/>
    <x v="1"/>
    <x v="2"/>
    <x v="1"/>
    <x v="2"/>
    <n v="733736"/>
  </r>
  <r>
    <d v="2008-07-18T00:00:00"/>
    <s v="Fri"/>
    <s v="Jul"/>
    <s v="3rd QTR"/>
    <s v="2008"/>
    <n v="111.017"/>
    <n v="111.05500000000001"/>
    <n v="110.092"/>
    <n v="110.155"/>
    <n v="114"/>
    <x v="1"/>
    <x v="1"/>
    <x v="1"/>
    <x v="1"/>
    <n v="699988"/>
  </r>
  <r>
    <d v="2008-07-21T00:00:00"/>
    <s v="Mon"/>
    <s v="Jul"/>
    <s v="3rd QTR"/>
    <s v="2008"/>
    <n v="110.145"/>
    <n v="110.23"/>
    <n v="110.04"/>
    <n v="110.16200000000001"/>
    <n v="76"/>
    <x v="1"/>
    <x v="2"/>
    <x v="1"/>
    <x v="2"/>
    <n v="501307"/>
  </r>
  <r>
    <d v="2008-07-22T00:00:00"/>
    <s v="Tue"/>
    <s v="Jul"/>
    <s v="3rd QTR"/>
    <s v="2008"/>
    <n v="110.215"/>
    <n v="110.297"/>
    <n v="110.027"/>
    <n v="110.08499999999999"/>
    <n v="108"/>
    <x v="1"/>
    <x v="1"/>
    <x v="1"/>
    <x v="1"/>
    <n v="560656"/>
  </r>
  <r>
    <d v="2008-07-23T00:00:00"/>
    <s v="Wed"/>
    <s v="Jul"/>
    <s v="3rd QTR"/>
    <s v="2008"/>
    <n v="110.06"/>
    <n v="110.062"/>
    <n v="109.252"/>
    <n v="109.295"/>
    <n v="52"/>
    <x v="1"/>
    <x v="0"/>
    <x v="0"/>
    <x v="2"/>
    <n v="638240"/>
  </r>
  <r>
    <d v="2008-07-24T00:00:00"/>
    <s v="Thu"/>
    <s v="Jul"/>
    <s v="3rd QTR"/>
    <s v="2008"/>
    <n v="110.027"/>
    <n v="110.295"/>
    <n v="109.31699999999999"/>
    <n v="110.252"/>
    <n v="120"/>
    <x v="1"/>
    <x v="0"/>
    <x v="0"/>
    <x v="1"/>
    <n v="775658"/>
  </r>
  <r>
    <d v="2008-07-25T00:00:00"/>
    <s v="Fri"/>
    <s v="Jul"/>
    <s v="3rd QTR"/>
    <s v="2008"/>
    <n v="110.28"/>
    <n v="111.027"/>
    <n v="110.122"/>
    <n v="110.137"/>
    <n v="90"/>
    <x v="1"/>
    <x v="1"/>
    <x v="1"/>
    <x v="1"/>
    <n v="702628"/>
  </r>
  <r>
    <d v="2008-07-28T00:00:00"/>
    <s v="Mon"/>
    <s v="Jul"/>
    <s v="3rd QTR"/>
    <s v="2008"/>
    <n v="110.137"/>
    <n v="111.04"/>
    <n v="110.13"/>
    <n v="111.002"/>
    <n v="93"/>
    <x v="1"/>
    <x v="3"/>
    <x v="2"/>
    <x v="3"/>
    <n v="406006"/>
  </r>
  <r>
    <d v="2008-07-29T00:00:00"/>
    <s v="Tue"/>
    <s v="Jul"/>
    <s v="3rd QTR"/>
    <s v="2008"/>
    <n v="111.04"/>
    <n v="111.047"/>
    <n v="110.18"/>
    <n v="110.265"/>
    <n v="74"/>
    <x v="1"/>
    <x v="1"/>
    <x v="1"/>
    <x v="1"/>
    <n v="508153"/>
  </r>
  <r>
    <d v="2008-07-30T00:00:00"/>
    <s v="Wed"/>
    <s v="Jul"/>
    <s v="3rd QTR"/>
    <s v="2008"/>
    <n v="110.277"/>
    <n v="111.00700000000001"/>
    <n v="110.145"/>
    <n v="110.265"/>
    <n v="73"/>
    <x v="1"/>
    <x v="1"/>
    <x v="1"/>
    <x v="1"/>
    <n v="572024"/>
  </r>
  <r>
    <d v="2008-07-31T00:00:00"/>
    <s v="Thu"/>
    <s v="Jul"/>
    <s v="3rd QTR"/>
    <s v="2008"/>
    <n v="110.285"/>
    <n v="111.17"/>
    <n v="110.25"/>
    <n v="111.107"/>
    <n v="97"/>
    <x v="1"/>
    <x v="1"/>
    <x v="1"/>
    <x v="1"/>
    <n v="684697"/>
  </r>
  <r>
    <d v="2008-08-01T00:00:00"/>
    <s v="Fri"/>
    <s v="Aug"/>
    <s v="3rd QTR"/>
    <s v="2008"/>
    <n v="111.14700000000001"/>
    <n v="111.22"/>
    <n v="111.075"/>
    <n v="111.16"/>
    <n v="58"/>
    <x v="1"/>
    <x v="1"/>
    <x v="1"/>
    <x v="1"/>
    <n v="613339"/>
  </r>
  <r>
    <d v="2008-08-04T00:00:00"/>
    <s v="Mon"/>
    <s v="Aug"/>
    <s v="3rd QTR"/>
    <s v="2008"/>
    <n v="111.17700000000001"/>
    <n v="111.22"/>
    <n v="111.11499999999999"/>
    <n v="111.122"/>
    <n v="43"/>
    <x v="1"/>
    <x v="1"/>
    <x v="1"/>
    <x v="1"/>
    <n v="438193"/>
  </r>
  <r>
    <d v="2008-08-05T00:00:00"/>
    <s v="Tue"/>
    <s v="Aug"/>
    <s v="3rd QTR"/>
    <s v="2008"/>
    <n v="111.137"/>
    <n v="111.17"/>
    <n v="111.062"/>
    <n v="111.09699999999999"/>
    <n v="44"/>
    <x v="1"/>
    <x v="1"/>
    <x v="1"/>
    <x v="1"/>
    <n v="481025"/>
  </r>
  <r>
    <d v="2008-08-06T00:00:00"/>
    <s v="Wed"/>
    <s v="Aug"/>
    <s v="3rd QTR"/>
    <s v="2008"/>
    <n v="111.07"/>
    <n v="111.152"/>
    <n v="110.265"/>
    <n v="111.03700000000001"/>
    <n v="83"/>
    <x v="1"/>
    <x v="2"/>
    <x v="1"/>
    <x v="2"/>
    <n v="496164"/>
  </r>
  <r>
    <d v="2008-08-07T00:00:00"/>
    <s v="Thu"/>
    <s v="Aug"/>
    <s v="3rd QTR"/>
    <s v="2008"/>
    <n v="111.02500000000001"/>
    <n v="111.3"/>
    <n v="111.02500000000001"/>
    <n v="111.26"/>
    <n v="110"/>
    <x v="1"/>
    <x v="2"/>
    <x v="1"/>
    <x v="2"/>
    <n v="717887"/>
  </r>
  <r>
    <d v="2008-08-08T00:00:00"/>
    <s v="Fri"/>
    <s v="Aug"/>
    <s v="3rd QTR"/>
    <s v="2008"/>
    <n v="111.27200000000001"/>
    <n v="111.31699999999999"/>
    <n v="111.172"/>
    <n v="111.19"/>
    <n v="58"/>
    <x v="1"/>
    <x v="1"/>
    <x v="1"/>
    <x v="1"/>
    <n v="574962"/>
  </r>
  <r>
    <d v="2008-08-11T00:00:00"/>
    <s v="Mon"/>
    <s v="Aug"/>
    <s v="3rd QTR"/>
    <s v="2008"/>
    <n v="111.215"/>
    <n v="111.267"/>
    <n v="111.047"/>
    <n v="111.12"/>
    <n v="88"/>
    <x v="1"/>
    <x v="1"/>
    <x v="1"/>
    <x v="1"/>
    <n v="388733"/>
  </r>
  <r>
    <d v="2008-08-12T00:00:00"/>
    <s v="Tue"/>
    <s v="Aug"/>
    <s v="3rd QTR"/>
    <s v="2008"/>
    <n v="111.125"/>
    <n v="111.307"/>
    <n v="111.12"/>
    <n v="111.282"/>
    <n v="75"/>
    <x v="1"/>
    <x v="1"/>
    <x v="1"/>
    <x v="1"/>
    <n v="475964"/>
  </r>
  <r>
    <d v="2008-08-13T00:00:00"/>
    <s v="Wed"/>
    <s v="Aug"/>
    <s v="3rd QTR"/>
    <s v="2008"/>
    <n v="111.30200000000001"/>
    <n v="112.027"/>
    <n v="111.17700000000001"/>
    <n v="111.215"/>
    <n v="68"/>
    <x v="1"/>
    <x v="1"/>
    <x v="1"/>
    <x v="1"/>
    <n v="506316"/>
  </r>
  <r>
    <d v="2008-08-14T00:00:00"/>
    <s v="Thu"/>
    <s v="Aug"/>
    <s v="3rd QTR"/>
    <s v="2008"/>
    <n v="111.22499999999999"/>
    <n v="112.01"/>
    <n v="111.167"/>
    <n v="111.30500000000001"/>
    <n v="66"/>
    <x v="1"/>
    <x v="1"/>
    <x v="1"/>
    <x v="1"/>
    <n v="515583"/>
  </r>
  <r>
    <d v="2008-08-15T00:00:00"/>
    <s v="Fri"/>
    <s v="Aug"/>
    <s v="3rd QTR"/>
    <s v="2008"/>
    <n v="111.31"/>
    <n v="112.14"/>
    <n v="111.27500000000001"/>
    <n v="112.05"/>
    <n v="74"/>
    <x v="1"/>
    <x v="1"/>
    <x v="1"/>
    <x v="1"/>
    <n v="458025"/>
  </r>
  <r>
    <d v="2008-08-18T00:00:00"/>
    <s v="Mon"/>
    <s v="Aug"/>
    <s v="3rd QTR"/>
    <s v="2008"/>
    <n v="112.065"/>
    <n v="112.127"/>
    <n v="112.02"/>
    <n v="112.11199999999999"/>
    <n v="43"/>
    <x v="1"/>
    <x v="1"/>
    <x v="1"/>
    <x v="1"/>
    <n v="357958"/>
  </r>
  <r>
    <d v="2008-08-19T00:00:00"/>
    <s v="Tue"/>
    <s v="Aug"/>
    <s v="3rd QTR"/>
    <s v="2008"/>
    <n v="112.105"/>
    <n v="112.187"/>
    <n v="112.08499999999999"/>
    <n v="112.105"/>
    <n v="41"/>
    <x v="1"/>
    <x v="2"/>
    <x v="1"/>
    <x v="2"/>
    <n v="593789"/>
  </r>
  <r>
    <d v="2008-08-20T00:00:00"/>
    <s v="Wed"/>
    <s v="Aug"/>
    <s v="3rd QTR"/>
    <s v="2008"/>
    <n v="112.127"/>
    <n v="112.235"/>
    <n v="112.062"/>
    <n v="112.197"/>
    <n v="70"/>
    <x v="1"/>
    <x v="1"/>
    <x v="1"/>
    <x v="1"/>
    <n v="528030"/>
  </r>
  <r>
    <d v="2008-08-21T00:00:00"/>
    <s v="Thu"/>
    <s v="Aug"/>
    <s v="3rd QTR"/>
    <s v="2008"/>
    <n v="112.182"/>
    <n v="112.245"/>
    <n v="112.08"/>
    <n v="112.107"/>
    <n v="67"/>
    <x v="1"/>
    <x v="2"/>
    <x v="1"/>
    <x v="2"/>
    <n v="610700"/>
  </r>
  <r>
    <d v="2008-08-22T00:00:00"/>
    <s v="Fri"/>
    <s v="Aug"/>
    <s v="3rd QTR"/>
    <s v="2008"/>
    <n v="112.11"/>
    <n v="112.142"/>
    <n v="111.28"/>
    <n v="112.02"/>
    <n v="73"/>
    <x v="1"/>
    <x v="1"/>
    <x v="1"/>
    <x v="1"/>
    <n v="564305"/>
  </r>
  <r>
    <d v="2008-08-25T00:00:00"/>
    <s v="Mon"/>
    <s v="Aug"/>
    <s v="3rd QTR"/>
    <s v="2008"/>
    <n v="112.02500000000001"/>
    <n v="112.2"/>
    <n v="112.01"/>
    <n v="112.167"/>
    <n v="76"/>
    <x v="1"/>
    <x v="1"/>
    <x v="1"/>
    <x v="1"/>
    <n v="746171"/>
  </r>
  <r>
    <d v="2008-08-26T00:00:00"/>
    <s v="Tue"/>
    <s v="Aug"/>
    <s v="3rd QTR"/>
    <s v="2008"/>
    <n v="112.172"/>
    <n v="112.217"/>
    <n v="112.102"/>
    <n v="112.155"/>
    <n v="46"/>
    <x v="1"/>
    <x v="1"/>
    <x v="1"/>
    <x v="1"/>
    <n v="943382"/>
  </r>
  <r>
    <d v="2008-08-27T00:00:00"/>
    <s v="Wed"/>
    <s v="Aug"/>
    <s v="3rd QTR"/>
    <s v="2008"/>
    <n v="112.16500000000001"/>
    <n v="112.21"/>
    <n v="112.042"/>
    <n v="112.182"/>
    <n v="68"/>
    <x v="1"/>
    <x v="1"/>
    <x v="1"/>
    <x v="1"/>
    <n v="1053888"/>
  </r>
  <r>
    <d v="2008-08-28T00:00:00"/>
    <s v="Thu"/>
    <s v="Aug"/>
    <s v="3rd QTR"/>
    <s v="2008"/>
    <n v="112.197"/>
    <n v="112.197"/>
    <n v="112.075"/>
    <n v="112.13"/>
    <n v="49"/>
    <x v="1"/>
    <x v="1"/>
    <x v="1"/>
    <x v="1"/>
    <n v="841681"/>
  </r>
  <r>
    <d v="2008-08-29T00:00:00"/>
    <s v="Fri"/>
    <s v="Aug"/>
    <s v="3rd QTR"/>
    <s v="2008"/>
    <n v="112"/>
    <n v="112.032"/>
    <n v="111.17"/>
    <n v="111.3"/>
    <n v="72"/>
    <x v="0"/>
    <x v="0"/>
    <x v="0"/>
    <x v="2"/>
    <n v="485471"/>
  </r>
  <r>
    <d v="2008-09-02T00:00:00"/>
    <s v="Tue"/>
    <s v="Sep"/>
    <s v="3rd QTR"/>
    <s v="2008"/>
    <n v="111.292"/>
    <n v="112.15"/>
    <n v="111.197"/>
    <n v="112.13500000000001"/>
    <n v="110"/>
    <x v="1"/>
    <x v="2"/>
    <x v="1"/>
    <x v="2"/>
    <n v="711801"/>
  </r>
  <r>
    <d v="2008-09-03T00:00:00"/>
    <s v="Wed"/>
    <s v="Sep"/>
    <s v="3rd QTR"/>
    <s v="2008"/>
    <n v="112.13500000000001"/>
    <n v="112.22199999999999"/>
    <n v="112.102"/>
    <n v="112.212"/>
    <n v="48"/>
    <x v="1"/>
    <x v="3"/>
    <x v="2"/>
    <x v="3"/>
    <n v="547704"/>
  </r>
  <r>
    <d v="2008-09-04T00:00:00"/>
    <s v="Thu"/>
    <s v="Sep"/>
    <s v="3rd QTR"/>
    <s v="2008"/>
    <n v="112.19199999999999"/>
    <n v="113.01"/>
    <n v="112.137"/>
    <n v="112.297"/>
    <n v="78"/>
    <x v="1"/>
    <x v="2"/>
    <x v="1"/>
    <x v="2"/>
    <n v="546169"/>
  </r>
  <r>
    <d v="2008-09-05T00:00:00"/>
    <s v="Fri"/>
    <s v="Sep"/>
    <s v="3rd QTR"/>
    <s v="2008"/>
    <n v="113.02"/>
    <n v="113.175"/>
    <n v="112.1"/>
    <n v="112.23699999999999"/>
    <n v="158"/>
    <x v="0"/>
    <x v="4"/>
    <x v="1"/>
    <x v="1"/>
    <n v="795115"/>
  </r>
  <r>
    <d v="2008-09-08T00:00:00"/>
    <s v="Mon"/>
    <s v="Sep"/>
    <s v="3rd QTR"/>
    <s v="2008"/>
    <n v="112.04"/>
    <n v="112.185"/>
    <n v="111.062"/>
    <n v="112.16"/>
    <n v="178"/>
    <x v="0"/>
    <x v="0"/>
    <x v="0"/>
    <x v="2"/>
    <n v="1025488"/>
  </r>
  <r>
    <d v="2008-09-09T00:00:00"/>
    <s v="Tue"/>
    <s v="Sep"/>
    <s v="3rd QTR"/>
    <s v="2008"/>
    <n v="112.13200000000001"/>
    <n v="113.002"/>
    <n v="112.017"/>
    <n v="112.27500000000001"/>
    <n v="122"/>
    <x v="1"/>
    <x v="2"/>
    <x v="1"/>
    <x v="2"/>
    <n v="834870"/>
  </r>
  <r>
    <d v="2008-09-10T00:00:00"/>
    <s v="Wed"/>
    <s v="Sep"/>
    <s v="3rd QTR"/>
    <s v="2008"/>
    <n v="112.31699999999999"/>
    <n v="113.02200000000001"/>
    <n v="112.13"/>
    <n v="112.22199999999999"/>
    <n v="85"/>
    <x v="1"/>
    <x v="1"/>
    <x v="1"/>
    <x v="1"/>
    <n v="865436"/>
  </r>
  <r>
    <d v="2008-09-11T00:00:00"/>
    <s v="Thu"/>
    <s v="Sep"/>
    <s v="3rd QTR"/>
    <s v="2008"/>
    <n v="112.24"/>
    <n v="113.075"/>
    <n v="112.202"/>
    <n v="112.26"/>
    <n v="78"/>
    <x v="1"/>
    <x v="1"/>
    <x v="1"/>
    <x v="1"/>
    <n v="913290"/>
  </r>
  <r>
    <d v="2008-09-12T00:00:00"/>
    <s v="Fri"/>
    <s v="Sep"/>
    <s v="3rd QTR"/>
    <s v="2008"/>
    <n v="112.22199999999999"/>
    <n v="112.315"/>
    <n v="112.08499999999999"/>
    <n v="112.16"/>
    <n v="93"/>
    <x v="1"/>
    <x v="2"/>
    <x v="1"/>
    <x v="2"/>
    <n v="1016504"/>
  </r>
  <r>
    <d v="2008-09-15T00:00:00"/>
    <s v="Mon"/>
    <s v="Sep"/>
    <s v="3rd QTR"/>
    <s v="2008"/>
    <n v="113.065"/>
    <n v="114.12"/>
    <n v="113.065"/>
    <n v="114.005"/>
    <n v="151"/>
    <x v="0"/>
    <x v="0"/>
    <x v="0"/>
    <x v="1"/>
    <n v="950419"/>
  </r>
  <r>
    <d v="2008-09-16T00:00:00"/>
    <s v="Tue"/>
    <s v="Sep"/>
    <s v="3rd QTR"/>
    <s v="2008"/>
    <n v="114.087"/>
    <n v="115"/>
    <n v="113.042"/>
    <n v="113.17700000000001"/>
    <n v="239"/>
    <x v="1"/>
    <x v="1"/>
    <x v="1"/>
    <x v="1"/>
    <n v="1189832"/>
  </r>
  <r>
    <d v="2008-09-17T00:00:00"/>
    <s v="Wed"/>
    <s v="Sep"/>
    <s v="3rd QTR"/>
    <s v="2008"/>
    <n v="113.267"/>
    <n v="114.19499999999999"/>
    <n v="113.042"/>
    <n v="114.127"/>
    <n v="189"/>
    <x v="1"/>
    <x v="1"/>
    <x v="1"/>
    <x v="1"/>
    <n v="909000"/>
  </r>
  <r>
    <d v="2008-09-18T00:00:00"/>
    <s v="Thu"/>
    <s v="Sep"/>
    <s v="3rd QTR"/>
    <s v="2008"/>
    <n v="114.11"/>
    <n v="114.297"/>
    <n v="113.182"/>
    <n v="114.087"/>
    <n v="174"/>
    <x v="1"/>
    <x v="2"/>
    <x v="1"/>
    <x v="2"/>
    <n v="875218"/>
  </r>
  <r>
    <d v="2008-09-19T00:00:00"/>
    <s v="Fri"/>
    <s v="Sep"/>
    <s v="3rd QTR"/>
    <s v="2008"/>
    <n v="113.242"/>
    <n v="113.255"/>
    <n v="111.18"/>
    <n v="112.032"/>
    <n v="285"/>
    <x v="1"/>
    <x v="0"/>
    <x v="0"/>
    <x v="2"/>
    <n v="793834"/>
  </r>
  <r>
    <d v="2008-09-22T00:00:00"/>
    <s v="Mon"/>
    <s v="Sep"/>
    <s v="3rd QTR"/>
    <s v="2008"/>
    <n v="112"/>
    <n v="112.087"/>
    <n v="111.14700000000001"/>
    <n v="111.312"/>
    <n v="104"/>
    <x v="1"/>
    <x v="2"/>
    <x v="1"/>
    <x v="2"/>
    <n v="531660"/>
  </r>
  <r>
    <d v="2008-09-23T00:00:00"/>
    <s v="Tue"/>
    <s v="Sep"/>
    <s v="3rd QTR"/>
    <s v="2008"/>
    <n v="112.002"/>
    <n v="112.102"/>
    <n v="111.245"/>
    <n v="111.292"/>
    <n v="70"/>
    <x v="1"/>
    <x v="1"/>
    <x v="1"/>
    <x v="1"/>
    <n v="638462"/>
  </r>
  <r>
    <d v="2008-09-24T00:00:00"/>
    <s v="Wed"/>
    <s v="Sep"/>
    <s v="3rd QTR"/>
    <s v="2008"/>
    <n v="111.28700000000001"/>
    <n v="112.16"/>
    <n v="111.21"/>
    <n v="112.117"/>
    <n v="108"/>
    <x v="1"/>
    <x v="2"/>
    <x v="1"/>
    <x v="2"/>
    <n v="639633"/>
  </r>
  <r>
    <d v="2008-09-25T00:00:00"/>
    <s v="Thu"/>
    <s v="Sep"/>
    <s v="3rd QTR"/>
    <s v="2008"/>
    <n v="112.07"/>
    <n v="112.09699999999999"/>
    <n v="111.16500000000001"/>
    <n v="111.2"/>
    <n v="100"/>
    <x v="1"/>
    <x v="0"/>
    <x v="0"/>
    <x v="2"/>
    <n v="713159"/>
  </r>
  <r>
    <d v="2008-09-26T00:00:00"/>
    <s v="Fri"/>
    <s v="Sep"/>
    <s v="3rd QTR"/>
    <s v="2008"/>
    <n v="111.22499999999999"/>
    <n v="112.105"/>
    <n v="111.202"/>
    <n v="112.05"/>
    <n v="90"/>
    <x v="1"/>
    <x v="0"/>
    <x v="0"/>
    <x v="1"/>
    <n v="498627"/>
  </r>
  <r>
    <d v="2008-09-29T00:00:00"/>
    <s v="Mon"/>
    <s v="Sep"/>
    <s v="3rd QTR"/>
    <s v="2008"/>
    <n v="111.297"/>
    <n v="114.1"/>
    <n v="111.255"/>
    <n v="113.16200000000001"/>
    <n v="322"/>
    <x v="1"/>
    <x v="2"/>
    <x v="1"/>
    <x v="2"/>
    <n v="695350"/>
  </r>
  <r>
    <d v="2008-09-30T00:00:00"/>
    <s v="Tue"/>
    <s v="Sep"/>
    <s v="3rd QTR"/>
    <s v="2008"/>
    <n v="113.167"/>
    <n v="113.25"/>
    <n v="112.03700000000001"/>
    <n v="112.075"/>
    <n v="213"/>
    <x v="1"/>
    <x v="1"/>
    <x v="1"/>
    <x v="1"/>
    <n v="576136"/>
  </r>
  <r>
    <d v="2008-10-01T00:00:00"/>
    <s v="Wed"/>
    <s v="Oct"/>
    <s v="4th QTR"/>
    <s v="2008"/>
    <n v="112.11499999999999"/>
    <n v="113.095"/>
    <n v="112.08199999999999"/>
    <n v="112.247"/>
    <n v="133"/>
    <x v="1"/>
    <x v="0"/>
    <x v="0"/>
    <x v="1"/>
    <n v="558941"/>
  </r>
  <r>
    <d v="2008-10-02T00:00:00"/>
    <s v="Thu"/>
    <s v="Oct"/>
    <s v="4th QTR"/>
    <s v="2008"/>
    <n v="112.23"/>
    <n v="113.21"/>
    <n v="112.19499999999999"/>
    <n v="113.16500000000001"/>
    <n v="134"/>
    <x v="1"/>
    <x v="2"/>
    <x v="1"/>
    <x v="2"/>
    <n v="489347"/>
  </r>
  <r>
    <d v="2008-10-03T00:00:00"/>
    <s v="Fri"/>
    <s v="Oct"/>
    <s v="4th QTR"/>
    <s v="2008"/>
    <n v="113.17"/>
    <n v="113.28700000000001"/>
    <n v="112.27"/>
    <n v="113.197"/>
    <n v="135"/>
    <x v="1"/>
    <x v="1"/>
    <x v="1"/>
    <x v="1"/>
    <n v="665561"/>
  </r>
  <r>
    <d v="2008-10-06T00:00:00"/>
    <s v="Mon"/>
    <s v="Oct"/>
    <s v="4th QTR"/>
    <s v="2008"/>
    <n v="113.30500000000001"/>
    <n v="114.26"/>
    <n v="113.30200000000001"/>
    <n v="114.235"/>
    <n v="112"/>
    <x v="0"/>
    <x v="0"/>
    <x v="0"/>
    <x v="1"/>
    <n v="573077"/>
  </r>
  <r>
    <d v="2008-10-07T00:00:00"/>
    <s v="Tue"/>
    <s v="Oct"/>
    <s v="4th QTR"/>
    <s v="2008"/>
    <n v="114.14700000000001"/>
    <n v="114.21"/>
    <n v="113.28700000000001"/>
    <n v="114.092"/>
    <n v="97"/>
    <x v="1"/>
    <x v="0"/>
    <x v="0"/>
    <x v="2"/>
    <n v="618549"/>
  </r>
  <r>
    <d v="2008-10-08T00:00:00"/>
    <s v="Wed"/>
    <s v="Oct"/>
    <s v="4th QTR"/>
    <s v="2008"/>
    <n v="114.095"/>
    <n v="114.26"/>
    <n v="112.187"/>
    <n v="113.11199999999999"/>
    <n v="286"/>
    <x v="1"/>
    <x v="1"/>
    <x v="1"/>
    <x v="1"/>
    <n v="823736"/>
  </r>
  <r>
    <d v="2008-10-09T00:00:00"/>
    <s v="Thu"/>
    <s v="Oct"/>
    <s v="4th QTR"/>
    <s v="2008"/>
    <n v="113.20699999999999"/>
    <n v="113.215"/>
    <n v="112.17"/>
    <n v="112.172"/>
    <n v="146"/>
    <x v="1"/>
    <x v="1"/>
    <x v="1"/>
    <x v="1"/>
    <n v="431819"/>
  </r>
  <r>
    <d v="2008-10-10T00:00:00"/>
    <s v="Fri"/>
    <s v="Oct"/>
    <s v="4th QTR"/>
    <s v="2008"/>
    <n v="113.047"/>
    <n v="113.232"/>
    <n v="112.02"/>
    <n v="112.212"/>
    <n v="213"/>
    <x v="1"/>
    <x v="1"/>
    <x v="1"/>
    <x v="1"/>
    <n v="441926"/>
  </r>
  <r>
    <d v="2008-10-13T00:00:00"/>
    <s v="Mon"/>
    <s v="Oct"/>
    <s v="4th QTR"/>
    <s v="2008"/>
    <n v="112.14"/>
    <n v="112.167"/>
    <n v="111.11499999999999"/>
    <n v="111.16200000000001"/>
    <n v="149"/>
    <x v="1"/>
    <x v="0"/>
    <x v="0"/>
    <x v="2"/>
    <n v="63996"/>
  </r>
  <r>
    <d v="2008-10-14T00:00:00"/>
    <s v="Tue"/>
    <s v="Oct"/>
    <s v="4th QTR"/>
    <s v="2008"/>
    <n v="111.127"/>
    <n v="111.31"/>
    <n v="111.075"/>
    <n v="111.26"/>
    <n v="94"/>
    <x v="1"/>
    <x v="2"/>
    <x v="1"/>
    <x v="2"/>
    <n v="425643"/>
  </r>
  <r>
    <d v="2008-10-15T00:00:00"/>
    <s v="Wed"/>
    <s v="Oct"/>
    <s v="4th QTR"/>
    <s v="2008"/>
    <n v="111.22"/>
    <n v="112.092"/>
    <n v="111.175"/>
    <n v="112.02500000000001"/>
    <n v="95"/>
    <x v="1"/>
    <x v="2"/>
    <x v="1"/>
    <x v="2"/>
    <n v="395540"/>
  </r>
  <r>
    <d v="2008-10-16T00:00:00"/>
    <s v="Thu"/>
    <s v="Oct"/>
    <s v="4th QTR"/>
    <s v="2008"/>
    <n v="112.09699999999999"/>
    <n v="112.242"/>
    <n v="111.202"/>
    <n v="112.17"/>
    <n v="144"/>
    <x v="0"/>
    <x v="4"/>
    <x v="1"/>
    <x v="1"/>
    <n v="494628"/>
  </r>
  <r>
    <d v="2008-10-17T00:00:00"/>
    <s v="Fri"/>
    <s v="Oct"/>
    <s v="4th QTR"/>
    <s v="2008"/>
    <n v="112.13"/>
    <n v="112.28700000000001"/>
    <n v="112.05200000000001"/>
    <n v="112.167"/>
    <n v="94"/>
    <x v="1"/>
    <x v="2"/>
    <x v="1"/>
    <x v="2"/>
    <n v="376574"/>
  </r>
  <r>
    <d v="2008-10-20T00:00:00"/>
    <s v="Mon"/>
    <s v="Oct"/>
    <s v="4th QTR"/>
    <s v="2008"/>
    <n v="112.19"/>
    <n v="112.247"/>
    <n v="112.05200000000001"/>
    <n v="112.175"/>
    <n v="78"/>
    <x v="1"/>
    <x v="1"/>
    <x v="1"/>
    <x v="1"/>
    <n v="324839"/>
  </r>
  <r>
    <d v="2008-10-21T00:00:00"/>
    <s v="Tue"/>
    <s v="Oct"/>
    <s v="4th QTR"/>
    <s v="2008"/>
    <n v="112.24"/>
    <n v="113.252"/>
    <n v="112.202"/>
    <n v="113.22499999999999"/>
    <n v="148"/>
    <x v="1"/>
    <x v="0"/>
    <x v="0"/>
    <x v="1"/>
    <n v="362415"/>
  </r>
  <r>
    <d v="2008-10-22T00:00:00"/>
    <s v="Wed"/>
    <s v="Oct"/>
    <s v="4th QTR"/>
    <s v="2008"/>
    <n v="113.14"/>
    <n v="113.297"/>
    <n v="113.12"/>
    <n v="113.267"/>
    <n v="71"/>
    <x v="1"/>
    <x v="2"/>
    <x v="1"/>
    <x v="2"/>
    <n v="313909"/>
  </r>
  <r>
    <d v="2008-10-23T00:00:00"/>
    <s v="Thu"/>
    <s v="Oct"/>
    <s v="4th QTR"/>
    <s v="2008"/>
    <n v="113.267"/>
    <n v="114.05"/>
    <n v="113.08199999999999"/>
    <n v="114.005"/>
    <n v="115"/>
    <x v="1"/>
    <x v="3"/>
    <x v="2"/>
    <x v="3"/>
    <n v="448527"/>
  </r>
  <r>
    <d v="2008-10-24T00:00:00"/>
    <s v="Fri"/>
    <s v="Oct"/>
    <s v="4th QTR"/>
    <s v="2008"/>
    <n v="113.17700000000001"/>
    <n v="114.19"/>
    <n v="113.172"/>
    <n v="113.262"/>
    <n v="135"/>
    <x v="1"/>
    <x v="2"/>
    <x v="1"/>
    <x v="2"/>
    <n v="425259"/>
  </r>
  <r>
    <d v="2008-10-27T00:00:00"/>
    <s v="Mon"/>
    <s v="Oct"/>
    <s v="4th QTR"/>
    <s v="2008"/>
    <n v="113.31"/>
    <n v="114.122"/>
    <n v="113.202"/>
    <n v="113.255"/>
    <n v="96"/>
    <x v="1"/>
    <x v="1"/>
    <x v="1"/>
    <x v="1"/>
    <n v="358849"/>
  </r>
  <r>
    <d v="2008-10-28T00:00:00"/>
    <s v="Tue"/>
    <s v="Oct"/>
    <s v="4th QTR"/>
    <s v="2008"/>
    <n v="113.31"/>
    <n v="114.02"/>
    <n v="113.09"/>
    <n v="113.152"/>
    <n v="99"/>
    <x v="1"/>
    <x v="1"/>
    <x v="1"/>
    <x v="1"/>
    <n v="378998"/>
  </r>
  <r>
    <d v="2008-10-29T00:00:00"/>
    <s v="Wed"/>
    <s v="Oct"/>
    <s v="4th QTR"/>
    <s v="2008"/>
    <n v="113.13"/>
    <n v="114.035"/>
    <n v="113.117"/>
    <n v="113.16"/>
    <n v="95"/>
    <x v="1"/>
    <x v="2"/>
    <x v="1"/>
    <x v="2"/>
    <n v="362831"/>
  </r>
  <r>
    <d v="2008-10-30T00:00:00"/>
    <s v="Thu"/>
    <s v="Oct"/>
    <s v="4th QTR"/>
    <s v="2008"/>
    <n v="113.23699999999999"/>
    <n v="113.242"/>
    <n v="113.017"/>
    <n v="113.127"/>
    <n v="91"/>
    <x v="1"/>
    <x v="1"/>
    <x v="1"/>
    <x v="1"/>
    <n v="352008"/>
  </r>
  <r>
    <d v="2008-10-31T00:00:00"/>
    <s v="Fri"/>
    <s v="Oct"/>
    <s v="4th QTR"/>
    <s v="2008"/>
    <n v="113.125"/>
    <n v="114.045"/>
    <n v="113.04"/>
    <n v="113.08199999999999"/>
    <n v="130"/>
    <x v="1"/>
    <x v="2"/>
    <x v="1"/>
    <x v="2"/>
    <n v="384135"/>
  </r>
  <r>
    <d v="2008-11-03T00:00:00"/>
    <s v="Mon"/>
    <s v="Nov"/>
    <s v="4th QTR"/>
    <s v="2008"/>
    <n v="113.09"/>
    <n v="114.09699999999999"/>
    <n v="113.02"/>
    <n v="114.05200000000001"/>
    <n v="159"/>
    <x v="1"/>
    <x v="1"/>
    <x v="1"/>
    <x v="1"/>
    <n v="239406"/>
  </r>
  <r>
    <d v="2008-11-04T00:00:00"/>
    <s v="Tue"/>
    <s v="Nov"/>
    <s v="4th QTR"/>
    <s v="2008"/>
    <n v="114.077"/>
    <n v="115.087"/>
    <n v="114.015"/>
    <n v="115.02500000000001"/>
    <n v="156"/>
    <x v="1"/>
    <x v="1"/>
    <x v="1"/>
    <x v="1"/>
    <n v="394260"/>
  </r>
  <r>
    <d v="2008-11-05T00:00:00"/>
    <s v="Wed"/>
    <s v="Nov"/>
    <s v="4th QTR"/>
    <s v="2008"/>
    <n v="115.047"/>
    <n v="115.2"/>
    <n v="114.282"/>
    <n v="115.142"/>
    <n v="96"/>
    <x v="1"/>
    <x v="1"/>
    <x v="1"/>
    <x v="1"/>
    <n v="326624"/>
  </r>
  <r>
    <d v="2008-11-06T00:00:00"/>
    <s v="Thu"/>
    <s v="Nov"/>
    <s v="4th QTR"/>
    <s v="2008"/>
    <n v="115.137"/>
    <n v="115.27500000000001"/>
    <n v="115.035"/>
    <n v="115.20699999999999"/>
    <n v="97"/>
    <x v="1"/>
    <x v="2"/>
    <x v="1"/>
    <x v="2"/>
    <n v="267163"/>
  </r>
  <r>
    <d v="2008-11-07T00:00:00"/>
    <s v="Fri"/>
    <s v="Nov"/>
    <s v="4th QTR"/>
    <s v="2008"/>
    <n v="115.22499999999999"/>
    <n v="116"/>
    <n v="115.092"/>
    <n v="115.11499999999999"/>
    <n v="91"/>
    <x v="1"/>
    <x v="1"/>
    <x v="1"/>
    <x v="1"/>
    <n v="343030"/>
  </r>
  <r>
    <d v="2008-11-10T00:00:00"/>
    <s v="Mon"/>
    <s v="Nov"/>
    <s v="4th QTR"/>
    <s v="2008"/>
    <n v="115.08"/>
    <n v="115.282"/>
    <n v="115.012"/>
    <n v="115.22199999999999"/>
    <n v="108"/>
    <x v="0"/>
    <x v="5"/>
    <x v="1"/>
    <x v="2"/>
    <n v="218186"/>
  </r>
  <r>
    <d v="2008-11-11T00:00:00"/>
    <s v="Tue"/>
    <s v="Nov"/>
    <s v="4th QTR"/>
    <s v="2008"/>
    <n v="115.217"/>
    <n v="115.315"/>
    <n v="115.205"/>
    <n v="115.27200000000001"/>
    <n v="44"/>
    <x v="1"/>
    <x v="2"/>
    <x v="1"/>
    <x v="2"/>
    <n v="38912"/>
  </r>
  <r>
    <d v="2008-11-12T00:00:00"/>
    <s v="Wed"/>
    <s v="Nov"/>
    <s v="4th QTR"/>
    <s v="2008"/>
    <n v="115.245"/>
    <n v="116.2"/>
    <n v="115.22499999999999"/>
    <n v="116.16200000000001"/>
    <n v="119"/>
    <x v="1"/>
    <x v="2"/>
    <x v="1"/>
    <x v="2"/>
    <n v="283198"/>
  </r>
  <r>
    <d v="2008-11-13T00:00:00"/>
    <s v="Thu"/>
    <s v="Nov"/>
    <s v="4th QTR"/>
    <s v="2008"/>
    <n v="116.19"/>
    <n v="116.265"/>
    <n v="116.00700000000001"/>
    <n v="116.11199999999999"/>
    <n v="104"/>
    <x v="1"/>
    <x v="1"/>
    <x v="1"/>
    <x v="1"/>
    <n v="351535"/>
  </r>
  <r>
    <d v="2008-11-14T00:00:00"/>
    <s v="Fri"/>
    <s v="Nov"/>
    <s v="4th QTR"/>
    <s v="2008"/>
    <n v="116.077"/>
    <n v="116.28700000000001"/>
    <n v="116.04"/>
    <n v="116.17"/>
    <n v="99"/>
    <x v="1"/>
    <x v="2"/>
    <x v="1"/>
    <x v="2"/>
    <n v="273145"/>
  </r>
  <r>
    <d v="2008-11-17T00:00:00"/>
    <s v="Mon"/>
    <s v="Nov"/>
    <s v="4th QTR"/>
    <s v="2008"/>
    <n v="116.235"/>
    <n v="117.017"/>
    <n v="116.175"/>
    <n v="116.27500000000001"/>
    <n v="65"/>
    <x v="1"/>
    <x v="0"/>
    <x v="0"/>
    <x v="1"/>
    <n v="240488"/>
  </r>
  <r>
    <d v="2008-11-18T00:00:00"/>
    <s v="Tue"/>
    <s v="Nov"/>
    <s v="4th QTR"/>
    <s v="2008"/>
    <n v="116.312"/>
    <n v="117.137"/>
    <n v="116.29"/>
    <n v="117.09699999999999"/>
    <n v="66"/>
    <x v="1"/>
    <x v="0"/>
    <x v="0"/>
    <x v="1"/>
    <n v="360898"/>
  </r>
  <r>
    <d v="2008-11-19T00:00:00"/>
    <s v="Wed"/>
    <s v="Nov"/>
    <s v="4th QTR"/>
    <s v="2008"/>
    <n v="117.095"/>
    <n v="117.292"/>
    <n v="117.015"/>
    <n v="117.212"/>
    <n v="111"/>
    <x v="1"/>
    <x v="2"/>
    <x v="1"/>
    <x v="2"/>
    <n v="424266"/>
  </r>
  <r>
    <d v="2008-11-20T00:00:00"/>
    <s v="Thu"/>
    <s v="Nov"/>
    <s v="4th QTR"/>
    <s v="2008"/>
    <n v="117.27500000000001"/>
    <n v="118.245"/>
    <n v="117.232"/>
    <n v="118.14700000000001"/>
    <n v="134"/>
    <x v="1"/>
    <x v="0"/>
    <x v="0"/>
    <x v="1"/>
    <n v="520650"/>
  </r>
  <r>
    <d v="2008-11-21T00:00:00"/>
    <s v="Fri"/>
    <s v="Nov"/>
    <s v="4th QTR"/>
    <s v="2008"/>
    <n v="118.175"/>
    <n v="118.212"/>
    <n v="117.28"/>
    <n v="118.15"/>
    <n v="101"/>
    <x v="1"/>
    <x v="1"/>
    <x v="1"/>
    <x v="1"/>
    <n v="496287"/>
  </r>
  <r>
    <d v="2008-11-24T00:00:00"/>
    <s v="Mon"/>
    <s v="Nov"/>
    <s v="4th QTR"/>
    <s v="2008"/>
    <n v="118.05200000000001"/>
    <n v="118.087"/>
    <n v="117.11499999999999"/>
    <n v="117.16500000000001"/>
    <n v="117"/>
    <x v="1"/>
    <x v="0"/>
    <x v="0"/>
    <x v="2"/>
    <n v="489642"/>
  </r>
  <r>
    <d v="2008-11-25T00:00:00"/>
    <s v="Tue"/>
    <s v="Nov"/>
    <s v="4th QTR"/>
    <s v="2008"/>
    <n v="117.157"/>
    <n v="118.24"/>
    <n v="117.14700000000001"/>
    <n v="118.16500000000001"/>
    <n v="165"/>
    <x v="1"/>
    <x v="2"/>
    <x v="1"/>
    <x v="2"/>
    <n v="662576"/>
  </r>
  <r>
    <d v="2008-11-26T00:00:00"/>
    <s v="Wed"/>
    <s v="Nov"/>
    <s v="4th QTR"/>
    <s v="2008"/>
    <n v="118.14700000000001"/>
    <n v="118.295"/>
    <n v="118.09"/>
    <n v="118.247"/>
    <n v="82"/>
    <x v="1"/>
    <x v="2"/>
    <x v="1"/>
    <x v="2"/>
    <n v="393942"/>
  </r>
  <r>
    <d v="2008-11-28T00:00:00"/>
    <s v="Fri"/>
    <s v="Nov"/>
    <s v="4th QTR"/>
    <s v="2008"/>
    <n v="116.087"/>
    <n v="116.265"/>
    <n v="115.27500000000001"/>
    <n v="116.227"/>
    <n v="123"/>
    <x v="0"/>
    <x v="0"/>
    <x v="0"/>
    <x v="2"/>
    <n v="147541"/>
  </r>
  <r>
    <d v="2008-12-01T00:00:00"/>
    <s v="Mon"/>
    <s v="Dec"/>
    <s v="4th QTR"/>
    <s v="2008"/>
    <n v="116.18"/>
    <n v="117.315"/>
    <n v="116.18"/>
    <n v="117.217"/>
    <n v="181"/>
    <x v="1"/>
    <x v="2"/>
    <x v="1"/>
    <x v="2"/>
    <n v="371856"/>
  </r>
  <r>
    <d v="2008-12-02T00:00:00"/>
    <s v="Tue"/>
    <s v="Dec"/>
    <s v="4th QTR"/>
    <s v="2008"/>
    <n v="117.235"/>
    <n v="118.045"/>
    <n v="117.19499999999999"/>
    <n v="117.27"/>
    <n v="69"/>
    <x v="1"/>
    <x v="1"/>
    <x v="1"/>
    <x v="1"/>
    <n v="329749"/>
  </r>
  <r>
    <d v="2008-12-03T00:00:00"/>
    <s v="Wed"/>
    <s v="Dec"/>
    <s v="4th QTR"/>
    <s v="2008"/>
    <n v="118"/>
    <n v="118.127"/>
    <n v="117.17"/>
    <n v="118.06"/>
    <n v="110"/>
    <x v="1"/>
    <x v="1"/>
    <x v="1"/>
    <x v="1"/>
    <n v="275363"/>
  </r>
  <r>
    <d v="2008-12-04T00:00:00"/>
    <s v="Thu"/>
    <s v="Dec"/>
    <s v="4th QTR"/>
    <s v="2008"/>
    <n v="118.08499999999999"/>
    <n v="118.247"/>
    <n v="117.27500000000001"/>
    <n v="118.2"/>
    <n v="116"/>
    <x v="1"/>
    <x v="1"/>
    <x v="1"/>
    <x v="1"/>
    <n v="222317"/>
  </r>
  <r>
    <d v="2008-12-05T00:00:00"/>
    <s v="Fri"/>
    <s v="Dec"/>
    <s v="4th QTR"/>
    <s v="2008"/>
    <n v="118.22199999999999"/>
    <n v="118.26"/>
    <n v="117.19499999999999"/>
    <n v="117.282"/>
    <n v="155"/>
    <x v="1"/>
    <x v="1"/>
    <x v="1"/>
    <x v="1"/>
    <n v="309354"/>
  </r>
  <r>
    <d v="2008-12-08T00:00:00"/>
    <s v="Mon"/>
    <s v="Dec"/>
    <s v="4th QTR"/>
    <s v="2008"/>
    <n v="117.277"/>
    <n v="117.277"/>
    <n v="116.312"/>
    <n v="117.19"/>
    <n v="114"/>
    <x v="1"/>
    <x v="0"/>
    <x v="0"/>
    <x v="2"/>
    <n v="210861"/>
  </r>
  <r>
    <d v="2008-12-09T00:00:00"/>
    <s v="Tue"/>
    <s v="Dec"/>
    <s v="4th QTR"/>
    <s v="2008"/>
    <n v="117.22499999999999"/>
    <n v="118.065"/>
    <n v="117.08499999999999"/>
    <n v="118.00700000000001"/>
    <n v="120"/>
    <x v="1"/>
    <x v="1"/>
    <x v="1"/>
    <x v="1"/>
    <n v="238882"/>
  </r>
  <r>
    <d v="2008-12-10T00:00:00"/>
    <s v="Wed"/>
    <s v="Dec"/>
    <s v="4th QTR"/>
    <s v="2008"/>
    <n v="118.03700000000001"/>
    <n v="118.047"/>
    <n v="117.11499999999999"/>
    <n v="117.295"/>
    <n v="101"/>
    <x v="1"/>
    <x v="1"/>
    <x v="1"/>
    <x v="1"/>
    <n v="236528"/>
  </r>
  <r>
    <d v="2008-12-11T00:00:00"/>
    <s v="Thu"/>
    <s v="Dec"/>
    <s v="4th QTR"/>
    <s v="2008"/>
    <n v="117.3"/>
    <n v="118.145"/>
    <n v="117.23699999999999"/>
    <n v="118.072"/>
    <n v="91"/>
    <x v="1"/>
    <x v="1"/>
    <x v="1"/>
    <x v="1"/>
    <n v="257839"/>
  </r>
  <r>
    <d v="2008-12-12T00:00:00"/>
    <s v="Fri"/>
    <s v="Dec"/>
    <s v="4th QTR"/>
    <s v="2008"/>
    <n v="118.127"/>
    <n v="118.295"/>
    <n v="117.142"/>
    <n v="118.075"/>
    <n v="190"/>
    <x v="1"/>
    <x v="1"/>
    <x v="1"/>
    <x v="1"/>
    <n v="272116"/>
  </r>
  <r>
    <d v="2008-12-15T00:00:00"/>
    <s v="Mon"/>
    <s v="Dec"/>
    <s v="4th QTR"/>
    <s v="2008"/>
    <n v="118.09"/>
    <n v="119.00700000000001"/>
    <n v="118.012"/>
    <n v="118.282"/>
    <n v="126"/>
    <x v="1"/>
    <x v="1"/>
    <x v="1"/>
    <x v="1"/>
    <n v="201405"/>
  </r>
  <r>
    <d v="2008-12-16T00:00:00"/>
    <s v="Tue"/>
    <s v="Dec"/>
    <s v="4th QTR"/>
    <s v="2008"/>
    <n v="118.285"/>
    <n v="120"/>
    <n v="118.16500000000001"/>
    <n v="119.245"/>
    <n v="189"/>
    <x v="1"/>
    <x v="1"/>
    <x v="1"/>
    <x v="1"/>
    <n v="197876"/>
  </r>
  <r>
    <d v="2008-12-17T00:00:00"/>
    <s v="Wed"/>
    <s v="Dec"/>
    <s v="4th QTR"/>
    <s v="2008"/>
    <n v="119.295"/>
    <n v="120.19"/>
    <n v="119.172"/>
    <n v="119.227"/>
    <n v="135"/>
    <x v="1"/>
    <x v="1"/>
    <x v="1"/>
    <x v="1"/>
    <n v="244886"/>
  </r>
  <r>
    <d v="2008-12-18T00:00:00"/>
    <s v="Thu"/>
    <s v="Dec"/>
    <s v="4th QTR"/>
    <s v="2008"/>
    <n v="119.23"/>
    <n v="120.11499999999999"/>
    <n v="119.17700000000001"/>
    <n v="120.012"/>
    <n v="103"/>
    <x v="1"/>
    <x v="1"/>
    <x v="1"/>
    <x v="1"/>
    <n v="157017"/>
  </r>
  <r>
    <d v="2008-12-19T00:00:00"/>
    <s v="Fri"/>
    <s v="Dec"/>
    <s v="4th QTR"/>
    <s v="2008"/>
    <n v="120.017"/>
    <n v="120.04"/>
    <n v="119.122"/>
    <n v="119.212"/>
    <n v="96"/>
    <x v="1"/>
    <x v="1"/>
    <x v="1"/>
    <x v="1"/>
    <n v="132779"/>
  </r>
  <r>
    <d v="2008-12-22T00:00:00"/>
    <s v="Mon"/>
    <s v="Dec"/>
    <s v="4th QTR"/>
    <s v="2008"/>
    <n v="119.17700000000001"/>
    <n v="119.25700000000001"/>
    <n v="119.032"/>
    <n v="119.09699999999999"/>
    <n v="91"/>
    <x v="1"/>
    <x v="2"/>
    <x v="1"/>
    <x v="2"/>
    <n v="100798"/>
  </r>
  <r>
    <d v="2008-12-23T00:00:00"/>
    <s v="Tue"/>
    <s v="Dec"/>
    <s v="4th QTR"/>
    <s v="2008"/>
    <n v="119.087"/>
    <n v="119.14"/>
    <n v="119.015"/>
    <n v="119.12"/>
    <n v="50"/>
    <x v="1"/>
    <x v="2"/>
    <x v="1"/>
    <x v="2"/>
    <n v="133930"/>
  </r>
  <r>
    <d v="2008-12-24T00:00:00"/>
    <s v="Wed"/>
    <s v="Dec"/>
    <s v="4th QTR"/>
    <s v="2008"/>
    <n v="119.07"/>
    <n v="119.172"/>
    <n v="119.042"/>
    <n v="119.06699999999999"/>
    <n v="52"/>
    <x v="1"/>
    <x v="2"/>
    <x v="1"/>
    <x v="2"/>
    <n v="11772"/>
  </r>
  <r>
    <d v="2008-12-26T00:00:00"/>
    <s v="Fri"/>
    <s v="Dec"/>
    <s v="4th QTR"/>
    <s v="2008"/>
    <n v="119.05500000000001"/>
    <n v="119.24"/>
    <n v="119.05500000000001"/>
    <n v="119.152"/>
    <n v="74"/>
    <x v="1"/>
    <x v="2"/>
    <x v="1"/>
    <x v="2"/>
    <n v="21250"/>
  </r>
  <r>
    <d v="2008-12-29T00:00:00"/>
    <s v="Mon"/>
    <s v="Dec"/>
    <s v="4th QTR"/>
    <s v="2008"/>
    <n v="119.15"/>
    <n v="120.05200000000001"/>
    <n v="119.092"/>
    <n v="119.25"/>
    <n v="112"/>
    <x v="1"/>
    <x v="2"/>
    <x v="1"/>
    <x v="2"/>
    <n v="81388"/>
  </r>
  <r>
    <d v="2008-12-30T00:00:00"/>
    <s v="Tue"/>
    <s v="Dec"/>
    <s v="4th QTR"/>
    <s v="2008"/>
    <n v="119.25700000000001"/>
    <n v="120"/>
    <n v="119.11499999999999"/>
    <n v="119.187"/>
    <n v="82"/>
    <x v="1"/>
    <x v="1"/>
    <x v="1"/>
    <x v="1"/>
    <n v="76319"/>
  </r>
  <r>
    <d v="2008-12-31T00:00:00"/>
    <s v="Wed"/>
    <s v="Dec"/>
    <s v="4th QTR"/>
    <s v="2008"/>
    <n v="119.247"/>
    <n v="119.277"/>
    <n v="118.255"/>
    <n v="119.017"/>
    <n v="137"/>
    <x v="1"/>
    <x v="1"/>
    <x v="1"/>
    <x v="1"/>
    <n v="91794"/>
  </r>
  <r>
    <d v="2009-01-02T00:00:00"/>
    <s v="Fri"/>
    <s v="Jan"/>
    <s v="1ST QTR"/>
    <s v="2009"/>
    <n v="118.30500000000001"/>
    <n v="119.182"/>
    <n v="118.03700000000001"/>
    <n v="118.05"/>
    <n v="186"/>
    <x v="1"/>
    <x v="2"/>
    <x v="1"/>
    <x v="2"/>
    <n v="127641"/>
  </r>
  <r>
    <d v="2009-01-05T00:00:00"/>
    <s v="Mon"/>
    <s v="Jan"/>
    <s v="1ST QTR"/>
    <s v="2009"/>
    <n v="118.092"/>
    <n v="118.242"/>
    <n v="118.01"/>
    <n v="118.19199999999999"/>
    <n v="93"/>
    <x v="1"/>
    <x v="1"/>
    <x v="1"/>
    <x v="1"/>
    <n v="196750"/>
  </r>
  <r>
    <d v="2009-01-06T00:00:00"/>
    <s v="Tue"/>
    <s v="Jan"/>
    <s v="1ST QTR"/>
    <s v="2009"/>
    <n v="118.22499999999999"/>
    <n v="118.31"/>
    <n v="118.04"/>
    <n v="118.217"/>
    <n v="108"/>
    <x v="1"/>
    <x v="1"/>
    <x v="1"/>
    <x v="1"/>
    <n v="292709"/>
  </r>
  <r>
    <d v="2009-01-07T00:00:00"/>
    <s v="Wed"/>
    <s v="Jan"/>
    <s v="1ST QTR"/>
    <s v="2009"/>
    <n v="118.30200000000001"/>
    <n v="118.312"/>
    <n v="118.17"/>
    <n v="118.28"/>
    <n v="57"/>
    <x v="1"/>
    <x v="1"/>
    <x v="1"/>
    <x v="1"/>
    <n v="212491"/>
  </r>
  <r>
    <d v="2009-01-08T00:00:00"/>
    <s v="Thu"/>
    <s v="Jan"/>
    <s v="1ST QTR"/>
    <s v="2009"/>
    <n v="118.267"/>
    <n v="119.152"/>
    <n v="118.25"/>
    <n v="119.102"/>
    <n v="89"/>
    <x v="1"/>
    <x v="2"/>
    <x v="1"/>
    <x v="2"/>
    <n v="224182"/>
  </r>
  <r>
    <d v="2009-01-09T00:00:00"/>
    <s v="Fri"/>
    <s v="Jan"/>
    <s v="1ST QTR"/>
    <s v="2009"/>
    <n v="119.1"/>
    <n v="119.30500000000001"/>
    <n v="119.035"/>
    <n v="119.205"/>
    <n v="109"/>
    <x v="1"/>
    <x v="2"/>
    <x v="1"/>
    <x v="2"/>
    <n v="258079"/>
  </r>
  <r>
    <d v="2009-01-12T00:00:00"/>
    <s v="Mon"/>
    <s v="Jan"/>
    <s v="1ST QTR"/>
    <s v="2009"/>
    <n v="119.202"/>
    <n v="120"/>
    <n v="119.137"/>
    <n v="119.315"/>
    <n v="73"/>
    <x v="1"/>
    <x v="2"/>
    <x v="1"/>
    <x v="2"/>
    <n v="158815"/>
  </r>
  <r>
    <d v="2009-01-13T00:00:00"/>
    <s v="Tue"/>
    <s v="Jan"/>
    <s v="1ST QTR"/>
    <s v="2009"/>
    <n v="119.285"/>
    <n v="120.03"/>
    <n v="119.19199999999999"/>
    <n v="120.015"/>
    <n v="64"/>
    <x v="1"/>
    <x v="2"/>
    <x v="1"/>
    <x v="2"/>
    <n v="218202"/>
  </r>
  <r>
    <d v="2009-01-14T00:00:00"/>
    <s v="Wed"/>
    <s v="Jan"/>
    <s v="1ST QTR"/>
    <s v="2009"/>
    <n v="120.012"/>
    <n v="120.217"/>
    <n v="119.25"/>
    <n v="120.155"/>
    <n v="115"/>
    <x v="1"/>
    <x v="2"/>
    <x v="1"/>
    <x v="2"/>
    <n v="349085"/>
  </r>
  <r>
    <d v="2009-01-15T00:00:00"/>
    <s v="Thu"/>
    <s v="Jan"/>
    <s v="1ST QTR"/>
    <s v="2009"/>
    <n v="120.175"/>
    <n v="120.23699999999999"/>
    <n v="120.07"/>
    <n v="120.13"/>
    <n v="67"/>
    <x v="1"/>
    <x v="1"/>
    <x v="1"/>
    <x v="1"/>
    <n v="240123"/>
  </r>
  <r>
    <d v="2009-01-16T00:00:00"/>
    <s v="Fri"/>
    <s v="Jan"/>
    <s v="1ST QTR"/>
    <s v="2009"/>
    <n v="120.107"/>
    <n v="120.107"/>
    <n v="119.212"/>
    <n v="120.017"/>
    <n v="86"/>
    <x v="1"/>
    <x v="0"/>
    <x v="0"/>
    <x v="2"/>
    <n v="222326"/>
  </r>
  <r>
    <d v="2009-01-20T00:00:00"/>
    <s v="Tue"/>
    <s v="Jan"/>
    <s v="1ST QTR"/>
    <s v="2009"/>
    <n v="119.29"/>
    <n v="120.01"/>
    <n v="118.295"/>
    <n v="119.312"/>
    <n v="142"/>
    <x v="1"/>
    <x v="0"/>
    <x v="0"/>
    <x v="2"/>
    <n v="248911"/>
  </r>
  <r>
    <d v="2009-01-21T00:00:00"/>
    <s v="Wed"/>
    <s v="Jan"/>
    <s v="1ST QTR"/>
    <s v="2009"/>
    <n v="119.247"/>
    <n v="119.27"/>
    <n v="119.045"/>
    <n v="119.065"/>
    <n v="90"/>
    <x v="1"/>
    <x v="0"/>
    <x v="0"/>
    <x v="2"/>
    <n v="202944"/>
  </r>
  <r>
    <d v="2009-01-22T00:00:00"/>
    <s v="Thu"/>
    <s v="Jan"/>
    <s v="1ST QTR"/>
    <s v="2009"/>
    <n v="119.077"/>
    <n v="119.157"/>
    <n v="118.29"/>
    <n v="119.042"/>
    <n v="74"/>
    <x v="1"/>
    <x v="1"/>
    <x v="1"/>
    <x v="1"/>
    <n v="277885"/>
  </r>
  <r>
    <d v="2009-01-23T00:00:00"/>
    <s v="Fri"/>
    <s v="Jan"/>
    <s v="1ST QTR"/>
    <s v="2009"/>
    <n v="119.05"/>
    <n v="119.137"/>
    <n v="118.197"/>
    <n v="119"/>
    <n v="104"/>
    <x v="1"/>
    <x v="1"/>
    <x v="1"/>
    <x v="1"/>
    <n v="288760"/>
  </r>
  <r>
    <d v="2009-01-26T00:00:00"/>
    <s v="Mon"/>
    <s v="Jan"/>
    <s v="1ST QTR"/>
    <s v="2009"/>
    <n v="119"/>
    <n v="119.042"/>
    <n v="118.212"/>
    <n v="118.3"/>
    <n v="60"/>
    <x v="1"/>
    <x v="3"/>
    <x v="2"/>
    <x v="3"/>
    <n v="244909"/>
  </r>
  <r>
    <d v="2009-01-27T00:00:00"/>
    <s v="Tue"/>
    <s v="Jan"/>
    <s v="1ST QTR"/>
    <s v="2009"/>
    <n v="118.312"/>
    <n v="119.13"/>
    <n v="118.25"/>
    <n v="119.127"/>
    <n v="80"/>
    <x v="1"/>
    <x v="1"/>
    <x v="1"/>
    <x v="1"/>
    <n v="226859"/>
  </r>
  <r>
    <d v="2009-01-28T00:00:00"/>
    <s v="Wed"/>
    <s v="Jan"/>
    <s v="1ST QTR"/>
    <s v="2009"/>
    <n v="119.08499999999999"/>
    <n v="119.13500000000001"/>
    <n v="118.22199999999999"/>
    <n v="118.262"/>
    <n v="94"/>
    <x v="1"/>
    <x v="2"/>
    <x v="1"/>
    <x v="2"/>
    <n v="256388"/>
  </r>
  <r>
    <d v="2009-01-29T00:00:00"/>
    <s v="Thu"/>
    <s v="Jan"/>
    <s v="1ST QTR"/>
    <s v="2009"/>
    <n v="118.217"/>
    <n v="118.262"/>
    <n v="118"/>
    <n v="118.08199999999999"/>
    <n v="105"/>
    <x v="0"/>
    <x v="5"/>
    <x v="1"/>
    <x v="2"/>
    <n v="275172"/>
  </r>
  <r>
    <d v="2009-01-30T00:00:00"/>
    <s v="Fri"/>
    <s v="Jan"/>
    <s v="1ST QTR"/>
    <s v="2009"/>
    <n v="118.032"/>
    <n v="118.22199999999999"/>
    <n v="118.017"/>
    <n v="118.05500000000001"/>
    <n v="82"/>
    <x v="1"/>
    <x v="2"/>
    <x v="1"/>
    <x v="2"/>
    <n v="286698"/>
  </r>
  <r>
    <d v="2009-02-02T00:00:00"/>
    <s v="Mon"/>
    <s v="Feb"/>
    <s v="1ST QTR"/>
    <s v="2009"/>
    <n v="118.09"/>
    <n v="118.28700000000001"/>
    <n v="118.06"/>
    <n v="118.265"/>
    <n v="91"/>
    <x v="1"/>
    <x v="0"/>
    <x v="0"/>
    <x v="1"/>
    <n v="217030"/>
  </r>
  <r>
    <d v="2009-02-03T00:00:00"/>
    <s v="Tue"/>
    <s v="Feb"/>
    <s v="1ST QTR"/>
    <s v="2009"/>
    <n v="118.28"/>
    <n v="118.285"/>
    <n v="117.282"/>
    <n v="118.042"/>
    <n v="129"/>
    <x v="1"/>
    <x v="1"/>
    <x v="1"/>
    <x v="1"/>
    <n v="307839"/>
  </r>
  <r>
    <d v="2009-02-04T00:00:00"/>
    <s v="Wed"/>
    <s v="Feb"/>
    <s v="1ST QTR"/>
    <s v="2009"/>
    <n v="118.01"/>
    <n v="118.06699999999999"/>
    <n v="117.19199999999999"/>
    <n v="117.265"/>
    <n v="78"/>
    <x v="1"/>
    <x v="2"/>
    <x v="1"/>
    <x v="2"/>
    <n v="270053"/>
  </r>
  <r>
    <d v="2009-02-05T00:00:00"/>
    <s v="Thu"/>
    <s v="Feb"/>
    <s v="1ST QTR"/>
    <s v="2009"/>
    <n v="117.252"/>
    <n v="118.05200000000001"/>
    <n v="117.232"/>
    <n v="117.312"/>
    <n v="56"/>
    <x v="1"/>
    <x v="2"/>
    <x v="1"/>
    <x v="2"/>
    <n v="208505"/>
  </r>
  <r>
    <d v="2009-02-06T00:00:00"/>
    <s v="Fri"/>
    <s v="Feb"/>
    <s v="1ST QTR"/>
    <s v="2009"/>
    <n v="117.28700000000001"/>
    <n v="118.06699999999999"/>
    <n v="117.2"/>
    <n v="117.24"/>
    <n v="74"/>
    <x v="1"/>
    <x v="2"/>
    <x v="1"/>
    <x v="2"/>
    <n v="244411"/>
  </r>
  <r>
    <d v="2009-02-09T00:00:00"/>
    <s v="Mon"/>
    <s v="Feb"/>
    <s v="1ST QTR"/>
    <s v="2009"/>
    <n v="117.22"/>
    <n v="117.285"/>
    <n v="117.13500000000001"/>
    <n v="117.17700000000001"/>
    <n v="60"/>
    <x v="1"/>
    <x v="2"/>
    <x v="1"/>
    <x v="2"/>
    <n v="172653"/>
  </r>
  <r>
    <d v="2009-02-10T00:00:00"/>
    <s v="Tue"/>
    <s v="Feb"/>
    <s v="1ST QTR"/>
    <s v="2009"/>
    <n v="117.197"/>
    <n v="118.22"/>
    <n v="117.19"/>
    <n v="118.16200000000001"/>
    <n v="140"/>
    <x v="1"/>
    <x v="0"/>
    <x v="0"/>
    <x v="1"/>
    <n v="348178"/>
  </r>
  <r>
    <d v="2009-02-11T00:00:00"/>
    <s v="Wed"/>
    <s v="Feb"/>
    <s v="1ST QTR"/>
    <s v="2009"/>
    <n v="118.185"/>
    <n v="118.265"/>
    <n v="118.137"/>
    <n v="118.187"/>
    <n v="52"/>
    <x v="1"/>
    <x v="1"/>
    <x v="1"/>
    <x v="1"/>
    <n v="217835"/>
  </r>
  <r>
    <d v="2009-02-12T00:00:00"/>
    <s v="Thu"/>
    <s v="Feb"/>
    <s v="1ST QTR"/>
    <s v="2009"/>
    <n v="118.19199999999999"/>
    <n v="119.002"/>
    <n v="118.14"/>
    <n v="118.26"/>
    <n v="72"/>
    <x v="1"/>
    <x v="1"/>
    <x v="1"/>
    <x v="1"/>
    <n v="264414"/>
  </r>
  <r>
    <d v="2009-02-13T00:00:00"/>
    <s v="Fri"/>
    <s v="Feb"/>
    <s v="1ST QTR"/>
    <s v="2009"/>
    <n v="118.175"/>
    <n v="118.217"/>
    <n v="117.312"/>
    <n v="118.02200000000001"/>
    <n v="90"/>
    <x v="1"/>
    <x v="0"/>
    <x v="0"/>
    <x v="2"/>
    <n v="214370"/>
  </r>
  <r>
    <d v="2009-02-17T00:00:00"/>
    <s v="Tue"/>
    <s v="Feb"/>
    <s v="1ST QTR"/>
    <s v="2009"/>
    <n v="118.062"/>
    <n v="119.04"/>
    <n v="118.032"/>
    <n v="118.315"/>
    <n v="132"/>
    <x v="1"/>
    <x v="0"/>
    <x v="0"/>
    <x v="1"/>
    <n v="330935"/>
  </r>
  <r>
    <d v="2009-02-18T00:00:00"/>
    <s v="Wed"/>
    <s v="Feb"/>
    <s v="1ST QTR"/>
    <s v="2009"/>
    <n v="119.012"/>
    <n v="119.05"/>
    <n v="118.062"/>
    <n v="118.157"/>
    <n v="123"/>
    <x v="1"/>
    <x v="1"/>
    <x v="1"/>
    <x v="1"/>
    <n v="454410"/>
  </r>
  <r>
    <d v="2009-02-19T00:00:00"/>
    <s v="Thu"/>
    <s v="Feb"/>
    <s v="1ST QTR"/>
    <s v="2009"/>
    <n v="118.125"/>
    <n v="118.18"/>
    <n v="117.277"/>
    <n v="118.017"/>
    <n v="90"/>
    <x v="1"/>
    <x v="2"/>
    <x v="1"/>
    <x v="2"/>
    <n v="443350"/>
  </r>
  <r>
    <d v="2009-02-20T00:00:00"/>
    <s v="Fri"/>
    <s v="Feb"/>
    <s v="1ST QTR"/>
    <s v="2009"/>
    <n v="118.04"/>
    <n v="118.29"/>
    <n v="118.03700000000001"/>
    <n v="118.152"/>
    <n v="102"/>
    <x v="1"/>
    <x v="0"/>
    <x v="0"/>
    <x v="1"/>
    <n v="477593"/>
  </r>
  <r>
    <d v="2009-02-23T00:00:00"/>
    <s v="Mon"/>
    <s v="Feb"/>
    <s v="1ST QTR"/>
    <s v="2009"/>
    <n v="118.107"/>
    <n v="118.155"/>
    <n v="117.282"/>
    <n v="118.09"/>
    <n v="78"/>
    <x v="1"/>
    <x v="2"/>
    <x v="1"/>
    <x v="2"/>
    <n v="400767"/>
  </r>
  <r>
    <d v="2009-02-24T00:00:00"/>
    <s v="Tue"/>
    <s v="Feb"/>
    <s v="1ST QTR"/>
    <s v="2009"/>
    <n v="118.105"/>
    <n v="118.19"/>
    <n v="118.00700000000001"/>
    <n v="118.027"/>
    <n v="74"/>
    <x v="1"/>
    <x v="1"/>
    <x v="1"/>
    <x v="1"/>
    <n v="525540"/>
  </r>
  <r>
    <d v="2009-02-25T00:00:00"/>
    <s v="Wed"/>
    <s v="Feb"/>
    <s v="1ST QTR"/>
    <s v="2009"/>
    <n v="118.00700000000001"/>
    <n v="118.08499999999999"/>
    <n v="117.142"/>
    <n v="117.157"/>
    <n v="105"/>
    <x v="1"/>
    <x v="2"/>
    <x v="1"/>
    <x v="2"/>
    <n v="686681"/>
  </r>
  <r>
    <d v="2009-02-26T00:00:00"/>
    <s v="Thu"/>
    <s v="Feb"/>
    <s v="1ST QTR"/>
    <s v="2009"/>
    <n v="117.172"/>
    <n v="117.23"/>
    <n v="117.06699999999999"/>
    <n v="117.122"/>
    <n v="66"/>
    <x v="1"/>
    <x v="1"/>
    <x v="1"/>
    <x v="1"/>
    <n v="592689"/>
  </r>
  <r>
    <d v="2009-02-27T00:00:00"/>
    <s v="Fri"/>
    <s v="Feb"/>
    <s v="1ST QTR"/>
    <s v="2009"/>
    <n v="116.1"/>
    <n v="116.252"/>
    <n v="116.065"/>
    <n v="116.187"/>
    <n v="75"/>
    <x v="0"/>
    <x v="0"/>
    <x v="0"/>
    <x v="2"/>
    <n v="346215"/>
  </r>
  <r>
    <d v="2009-03-02T00:00:00"/>
    <s v="Mon"/>
    <s v="Mar"/>
    <s v="1ST QTR"/>
    <s v="2009"/>
    <n v="116.217"/>
    <n v="117.185"/>
    <n v="116.215"/>
    <n v="117.11199999999999"/>
    <n v="116"/>
    <x v="1"/>
    <x v="0"/>
    <x v="0"/>
    <x v="1"/>
    <n v="371185"/>
  </r>
  <r>
    <d v="2009-03-03T00:00:00"/>
    <s v="Tue"/>
    <s v="Mar"/>
    <s v="1ST QTR"/>
    <s v="2009"/>
    <n v="117.157"/>
    <n v="117.16200000000001"/>
    <n v="117.002"/>
    <n v="117.03"/>
    <n v="65"/>
    <x v="1"/>
    <x v="1"/>
    <x v="1"/>
    <x v="1"/>
    <n v="342984"/>
  </r>
  <r>
    <d v="2009-03-04T00:00:00"/>
    <s v="Wed"/>
    <s v="Mar"/>
    <s v="1ST QTR"/>
    <s v="2009"/>
    <n v="117.11"/>
    <n v="117.11499999999999"/>
    <n v="116.17"/>
    <n v="116.217"/>
    <n v="105"/>
    <x v="1"/>
    <x v="1"/>
    <x v="1"/>
    <x v="1"/>
    <n v="352292"/>
  </r>
  <r>
    <d v="2009-03-05T00:00:00"/>
    <s v="Thu"/>
    <s v="Mar"/>
    <s v="1ST QTR"/>
    <s v="2009"/>
    <n v="116.285"/>
    <n v="117.187"/>
    <n v="116.22199999999999"/>
    <n v="117.137"/>
    <n v="114"/>
    <x v="1"/>
    <x v="0"/>
    <x v="0"/>
    <x v="1"/>
    <n v="387370"/>
  </r>
  <r>
    <d v="2009-03-06T00:00:00"/>
    <s v="Fri"/>
    <s v="Mar"/>
    <s v="1ST QTR"/>
    <s v="2009"/>
    <n v="117.145"/>
    <n v="117.247"/>
    <n v="117"/>
    <n v="117.08199999999999"/>
    <n v="99"/>
    <x v="1"/>
    <x v="1"/>
    <x v="1"/>
    <x v="1"/>
    <n v="457634"/>
  </r>
  <r>
    <d v="2009-03-09T00:00:00"/>
    <s v="Mon"/>
    <s v="Mar"/>
    <s v="1ST QTR"/>
    <s v="2009"/>
    <n v="117.045"/>
    <n v="117.087"/>
    <n v="116.232"/>
    <n v="116.307"/>
    <n v="70"/>
    <x v="1"/>
    <x v="2"/>
    <x v="1"/>
    <x v="2"/>
    <n v="313947"/>
  </r>
  <r>
    <d v="2009-03-10T00:00:00"/>
    <s v="Tue"/>
    <s v="Mar"/>
    <s v="1ST QTR"/>
    <s v="2009"/>
    <n v="117.02"/>
    <n v="117.02"/>
    <n v="116.11"/>
    <n v="116.15"/>
    <n v="92"/>
    <x v="1"/>
    <x v="1"/>
    <x v="1"/>
    <x v="1"/>
    <n v="333669"/>
  </r>
  <r>
    <d v="2009-03-11T00:00:00"/>
    <s v="Wed"/>
    <s v="Mar"/>
    <s v="1ST QTR"/>
    <s v="2009"/>
    <n v="116.122"/>
    <n v="116.255"/>
    <n v="116.06"/>
    <n v="116.205"/>
    <n v="78"/>
    <x v="1"/>
    <x v="2"/>
    <x v="1"/>
    <x v="2"/>
    <n v="336117"/>
  </r>
  <r>
    <d v="2009-03-12T00:00:00"/>
    <s v="Thu"/>
    <s v="Mar"/>
    <s v="1ST QTR"/>
    <s v="2009"/>
    <n v="116.205"/>
    <n v="117.102"/>
    <n v="116.167"/>
    <n v="116.297"/>
    <n v="102"/>
    <x v="1"/>
    <x v="3"/>
    <x v="2"/>
    <x v="3"/>
    <n v="498136"/>
  </r>
  <r>
    <d v="2009-03-13T00:00:00"/>
    <s v="Fri"/>
    <s v="Mar"/>
    <s v="1ST QTR"/>
    <s v="2009"/>
    <n v="117.01"/>
    <n v="117.145"/>
    <n v="116.2"/>
    <n v="117.095"/>
    <n v="105"/>
    <x v="1"/>
    <x v="1"/>
    <x v="1"/>
    <x v="1"/>
    <n v="420369"/>
  </r>
  <r>
    <d v="2009-03-16T00:00:00"/>
    <s v="Mon"/>
    <s v="Mar"/>
    <s v="1ST QTR"/>
    <s v="2009"/>
    <n v="117.11499999999999"/>
    <n v="117.16"/>
    <n v="116.30500000000001"/>
    <n v="117.032"/>
    <n v="69"/>
    <x v="1"/>
    <x v="1"/>
    <x v="1"/>
    <x v="1"/>
    <n v="212185"/>
  </r>
  <r>
    <d v="2009-03-17T00:00:00"/>
    <s v="Tue"/>
    <s v="Mar"/>
    <s v="1ST QTR"/>
    <s v="2009"/>
    <n v="117.035"/>
    <n v="117.075"/>
    <n v="116.215"/>
    <n v="116.25"/>
    <n v="72"/>
    <x v="1"/>
    <x v="1"/>
    <x v="1"/>
    <x v="1"/>
    <n v="350448"/>
  </r>
  <r>
    <d v="2009-03-18T00:00:00"/>
    <s v="Wed"/>
    <s v="Mar"/>
    <s v="1ST QTR"/>
    <s v="2009"/>
    <n v="116.235"/>
    <n v="119.152"/>
    <n v="116.22"/>
    <n v="119.027"/>
    <n v="357"/>
    <x v="1"/>
    <x v="2"/>
    <x v="1"/>
    <x v="2"/>
    <n v="433782"/>
  </r>
  <r>
    <d v="2009-03-19T00:00:00"/>
    <s v="Thu"/>
    <s v="Mar"/>
    <s v="1ST QTR"/>
    <s v="2009"/>
    <n v="118.27500000000001"/>
    <n v="119.02500000000001"/>
    <n v="118.122"/>
    <n v="118.14"/>
    <n v="90"/>
    <x v="1"/>
    <x v="0"/>
    <x v="0"/>
    <x v="2"/>
    <n v="346213"/>
  </r>
  <r>
    <d v="2009-03-20T00:00:00"/>
    <s v="Fri"/>
    <s v="Mar"/>
    <s v="1ST QTR"/>
    <s v="2009"/>
    <n v="118.122"/>
    <n v="118.22499999999999"/>
    <n v="118.122"/>
    <n v="118.185"/>
    <n v="42"/>
    <x v="1"/>
    <x v="2"/>
    <x v="1"/>
    <x v="2"/>
    <n v="199574"/>
  </r>
  <r>
    <d v="2009-03-23T00:00:00"/>
    <s v="Mon"/>
    <s v="Mar"/>
    <s v="1ST QTR"/>
    <s v="2009"/>
    <n v="118.182"/>
    <n v="118.19"/>
    <n v="118.095"/>
    <n v="118.127"/>
    <n v="38"/>
    <x v="1"/>
    <x v="2"/>
    <x v="1"/>
    <x v="2"/>
    <n v="168865"/>
  </r>
  <r>
    <d v="2009-03-24T00:00:00"/>
    <s v="Tue"/>
    <s v="Mar"/>
    <s v="1ST QTR"/>
    <s v="2009"/>
    <n v="118.117"/>
    <n v="118.13500000000001"/>
    <n v="118.01"/>
    <n v="118.11199999999999"/>
    <n v="50"/>
    <x v="1"/>
    <x v="2"/>
    <x v="1"/>
    <x v="2"/>
    <n v="265547"/>
  </r>
  <r>
    <d v="2009-03-25T00:00:00"/>
    <s v="Wed"/>
    <s v="Mar"/>
    <s v="1ST QTR"/>
    <s v="2009"/>
    <n v="118.062"/>
    <n v="118.09699999999999"/>
    <n v="117.22199999999999"/>
    <n v="117.28"/>
    <n v="78"/>
    <x v="1"/>
    <x v="0"/>
    <x v="0"/>
    <x v="2"/>
    <n v="378093"/>
  </r>
  <r>
    <d v="2009-03-26T00:00:00"/>
    <s v="Thu"/>
    <s v="Mar"/>
    <s v="1ST QTR"/>
    <s v="2009"/>
    <n v="117.27500000000001"/>
    <n v="118.102"/>
    <n v="117.23"/>
    <n v="118.077"/>
    <n v="76"/>
    <x v="1"/>
    <x v="2"/>
    <x v="1"/>
    <x v="2"/>
    <n v="270522"/>
  </r>
  <r>
    <d v="2009-03-27T00:00:00"/>
    <s v="Fri"/>
    <s v="Mar"/>
    <s v="1ST QTR"/>
    <s v="2009"/>
    <n v="118.045"/>
    <n v="118.122"/>
    <n v="117.31699999999999"/>
    <n v="118.045"/>
    <n v="50"/>
    <x v="1"/>
    <x v="2"/>
    <x v="1"/>
    <x v="2"/>
    <n v="249098"/>
  </r>
  <r>
    <d v="2009-03-30T00:00:00"/>
    <s v="Mon"/>
    <s v="Mar"/>
    <s v="1ST QTR"/>
    <s v="2009"/>
    <n v="118.08199999999999"/>
    <n v="118.175"/>
    <n v="118.04"/>
    <n v="118.157"/>
    <n v="54"/>
    <x v="1"/>
    <x v="1"/>
    <x v="1"/>
    <x v="1"/>
    <n v="230084"/>
  </r>
  <r>
    <d v="2009-03-31T00:00:00"/>
    <s v="Tue"/>
    <s v="Mar"/>
    <s v="1ST QTR"/>
    <s v="2009"/>
    <n v="118.167"/>
    <n v="118.27"/>
    <n v="118.12"/>
    <n v="118.245"/>
    <n v="60"/>
    <x v="1"/>
    <x v="1"/>
    <x v="1"/>
    <x v="1"/>
    <n v="250631"/>
  </r>
  <r>
    <d v="2009-04-01T00:00:00"/>
    <s v="Wed"/>
    <s v="Apr"/>
    <s v="2nd QTR"/>
    <s v="2009"/>
    <n v="118.27"/>
    <n v="118.295"/>
    <n v="118.21"/>
    <n v="118.265"/>
    <n v="35"/>
    <x v="1"/>
    <x v="1"/>
    <x v="1"/>
    <x v="1"/>
    <n v="230988"/>
  </r>
  <r>
    <d v="2009-04-02T00:00:00"/>
    <s v="Thu"/>
    <s v="Apr"/>
    <s v="2nd QTR"/>
    <s v="2009"/>
    <n v="118.26"/>
    <n v="118.282"/>
    <n v="118.07"/>
    <n v="118.105"/>
    <n v="85"/>
    <x v="1"/>
    <x v="2"/>
    <x v="1"/>
    <x v="2"/>
    <n v="283868"/>
  </r>
  <r>
    <d v="2009-04-03T00:00:00"/>
    <s v="Fri"/>
    <s v="Apr"/>
    <s v="2nd QTR"/>
    <s v="2009"/>
    <n v="118.08499999999999"/>
    <n v="118.09699999999999"/>
    <n v="117.155"/>
    <n v="117.167"/>
    <n v="104"/>
    <x v="1"/>
    <x v="0"/>
    <x v="0"/>
    <x v="2"/>
    <n v="333408"/>
  </r>
  <r>
    <d v="2009-04-06T00:00:00"/>
    <s v="Mon"/>
    <s v="Apr"/>
    <s v="2nd QTR"/>
    <s v="2009"/>
    <n v="117.20699999999999"/>
    <n v="117.242"/>
    <n v="117.11499999999999"/>
    <n v="117.13500000000001"/>
    <n v="51"/>
    <x v="1"/>
    <x v="1"/>
    <x v="1"/>
    <x v="1"/>
    <n v="195350"/>
  </r>
  <r>
    <d v="2009-04-07T00:00:00"/>
    <s v="Tue"/>
    <s v="Apr"/>
    <s v="2nd QTR"/>
    <s v="2009"/>
    <n v="117.145"/>
    <n v="117.24"/>
    <n v="117.14"/>
    <n v="117.205"/>
    <n v="40"/>
    <x v="1"/>
    <x v="0"/>
    <x v="0"/>
    <x v="1"/>
    <n v="212472"/>
  </r>
  <r>
    <d v="2009-04-08T00:00:00"/>
    <s v="Wed"/>
    <s v="Apr"/>
    <s v="2nd QTR"/>
    <s v="2009"/>
    <n v="117.20699999999999"/>
    <n v="117.295"/>
    <n v="117.16500000000001"/>
    <n v="117.252"/>
    <n v="52"/>
    <x v="1"/>
    <x v="1"/>
    <x v="1"/>
    <x v="1"/>
    <n v="217927"/>
  </r>
  <r>
    <d v="2009-04-09T00:00:00"/>
    <s v="Thu"/>
    <s v="Apr"/>
    <s v="2nd QTR"/>
    <s v="2009"/>
    <n v="117.232"/>
    <n v="117.235"/>
    <n v="117.105"/>
    <n v="117.16500000000001"/>
    <n v="52"/>
    <x v="1"/>
    <x v="0"/>
    <x v="0"/>
    <x v="2"/>
    <n v="191305"/>
  </r>
  <r>
    <d v="2009-04-13T00:00:00"/>
    <s v="Mon"/>
    <s v="Apr"/>
    <s v="2nd QTR"/>
    <s v="2009"/>
    <n v="117.15"/>
    <n v="118.042"/>
    <n v="117.13500000000001"/>
    <n v="118.02"/>
    <n v="90"/>
    <x v="1"/>
    <x v="2"/>
    <x v="1"/>
    <x v="2"/>
    <n v="173146"/>
  </r>
  <r>
    <d v="2009-04-14T00:00:00"/>
    <s v="Tue"/>
    <s v="Apr"/>
    <s v="2nd QTR"/>
    <s v="2009"/>
    <n v="118.002"/>
    <n v="118.13"/>
    <n v="117.28700000000001"/>
    <n v="118.107"/>
    <n v="65"/>
    <x v="1"/>
    <x v="2"/>
    <x v="1"/>
    <x v="2"/>
    <n v="236269"/>
  </r>
  <r>
    <d v="2009-04-15T00:00:00"/>
    <s v="Wed"/>
    <s v="Apr"/>
    <s v="2nd QTR"/>
    <s v="2009"/>
    <n v="118.09"/>
    <n v="118.142"/>
    <n v="118.032"/>
    <n v="118.117"/>
    <n v="44"/>
    <x v="1"/>
    <x v="2"/>
    <x v="1"/>
    <x v="2"/>
    <n v="274492"/>
  </r>
  <r>
    <d v="2009-04-16T00:00:00"/>
    <s v="Thu"/>
    <s v="Apr"/>
    <s v="2nd QTR"/>
    <s v="2009"/>
    <n v="118.105"/>
    <n v="118.12"/>
    <n v="117.30200000000001"/>
    <n v="118.015"/>
    <n v="56"/>
    <x v="1"/>
    <x v="2"/>
    <x v="1"/>
    <x v="2"/>
    <n v="224048"/>
  </r>
  <r>
    <d v="2009-04-17T00:00:00"/>
    <s v="Fri"/>
    <s v="Apr"/>
    <s v="2nd QTR"/>
    <s v="2009"/>
    <n v="118"/>
    <n v="118.02500000000001"/>
    <n v="117.09"/>
    <n v="117.145"/>
    <n v="102"/>
    <x v="1"/>
    <x v="2"/>
    <x v="1"/>
    <x v="2"/>
    <n v="314834"/>
  </r>
  <r>
    <d v="2009-04-20T00:00:00"/>
    <s v="Mon"/>
    <s v="Apr"/>
    <s v="2nd QTR"/>
    <s v="2009"/>
    <n v="117.127"/>
    <n v="117.30500000000001"/>
    <n v="117.11199999999999"/>
    <n v="117.295"/>
    <n v="78"/>
    <x v="1"/>
    <x v="2"/>
    <x v="1"/>
    <x v="2"/>
    <n v="272441"/>
  </r>
  <r>
    <d v="2009-04-21T00:00:00"/>
    <s v="Tue"/>
    <s v="Apr"/>
    <s v="2nd QTR"/>
    <s v="2009"/>
    <n v="117.295"/>
    <n v="118.047"/>
    <n v="117.19"/>
    <n v="117.21"/>
    <n v="71"/>
    <x v="1"/>
    <x v="3"/>
    <x v="2"/>
    <x v="3"/>
    <n v="298965"/>
  </r>
  <r>
    <d v="2009-04-22T00:00:00"/>
    <s v="Wed"/>
    <s v="Apr"/>
    <s v="2nd QTR"/>
    <s v="2009"/>
    <n v="117.217"/>
    <n v="117.247"/>
    <n v="117.102"/>
    <n v="117.13500000000001"/>
    <n v="58"/>
    <x v="1"/>
    <x v="1"/>
    <x v="1"/>
    <x v="1"/>
    <n v="308593"/>
  </r>
  <r>
    <d v="2009-04-23T00:00:00"/>
    <s v="Thu"/>
    <s v="Apr"/>
    <s v="2nd QTR"/>
    <s v="2009"/>
    <n v="117.155"/>
    <n v="117.19"/>
    <n v="117.08199999999999"/>
    <n v="117.17"/>
    <n v="44"/>
    <x v="1"/>
    <x v="1"/>
    <x v="1"/>
    <x v="1"/>
    <n v="354519"/>
  </r>
  <r>
    <d v="2009-04-24T00:00:00"/>
    <s v="Fri"/>
    <s v="Apr"/>
    <s v="2nd QTR"/>
    <s v="2009"/>
    <n v="117.17"/>
    <n v="117.202"/>
    <n v="117.07"/>
    <n v="117.09"/>
    <n v="53"/>
    <x v="1"/>
    <x v="3"/>
    <x v="2"/>
    <x v="3"/>
    <n v="253522"/>
  </r>
  <r>
    <d v="2009-04-27T00:00:00"/>
    <s v="Mon"/>
    <s v="Apr"/>
    <s v="2nd QTR"/>
    <s v="2009"/>
    <n v="117.12"/>
    <n v="117.267"/>
    <n v="117.11499999999999"/>
    <n v="117.262"/>
    <n v="61"/>
    <x v="1"/>
    <x v="0"/>
    <x v="0"/>
    <x v="1"/>
    <n v="328123"/>
  </r>
  <r>
    <d v="2009-04-28T00:00:00"/>
    <s v="Tue"/>
    <s v="Apr"/>
    <s v="2nd QTR"/>
    <s v="2009"/>
    <n v="117.245"/>
    <n v="118.00700000000001"/>
    <n v="117.09"/>
    <n v="117.13500000000001"/>
    <n v="94"/>
    <x v="1"/>
    <x v="2"/>
    <x v="1"/>
    <x v="2"/>
    <n v="401554"/>
  </r>
  <r>
    <d v="2009-04-29T00:00:00"/>
    <s v="Wed"/>
    <s v="Apr"/>
    <s v="2nd QTR"/>
    <s v="2009"/>
    <n v="117.12"/>
    <n v="117.20699999999999"/>
    <n v="116.13"/>
    <n v="117.05"/>
    <n v="159"/>
    <x v="1"/>
    <x v="2"/>
    <x v="1"/>
    <x v="2"/>
    <n v="335318"/>
  </r>
  <r>
    <d v="2009-04-30T00:00:00"/>
    <s v="Thu"/>
    <s v="Apr"/>
    <s v="2nd QTR"/>
    <s v="2009"/>
    <n v="117.02500000000001"/>
    <n v="117.075"/>
    <n v="116.267"/>
    <n v="117.045"/>
    <n v="52"/>
    <x v="1"/>
    <x v="2"/>
    <x v="1"/>
    <x v="2"/>
    <n v="392105"/>
  </r>
  <r>
    <d v="2009-05-01T00:00:00"/>
    <s v="Fri"/>
    <s v="May"/>
    <s v="2nd QTR"/>
    <s v="2009"/>
    <n v="117.05200000000001"/>
    <n v="117.075"/>
    <n v="116.295"/>
    <n v="117.03"/>
    <n v="40"/>
    <x v="1"/>
    <x v="1"/>
    <x v="1"/>
    <x v="1"/>
    <n v="217376"/>
  </r>
  <r>
    <d v="2009-05-04T00:00:00"/>
    <s v="Mon"/>
    <s v="May"/>
    <s v="2nd QTR"/>
    <s v="2009"/>
    <n v="117.035"/>
    <n v="117.087"/>
    <n v="116.31"/>
    <n v="117.027"/>
    <n v="38"/>
    <x v="1"/>
    <x v="1"/>
    <x v="1"/>
    <x v="1"/>
    <n v="199269"/>
  </r>
  <r>
    <d v="2009-05-05T00:00:00"/>
    <s v="Tue"/>
    <s v="May"/>
    <s v="2nd QTR"/>
    <s v="2009"/>
    <n v="117.02"/>
    <n v="117.06699999999999"/>
    <n v="116.27"/>
    <n v="117.012"/>
    <n v="47"/>
    <x v="1"/>
    <x v="2"/>
    <x v="1"/>
    <x v="2"/>
    <n v="260934"/>
  </r>
  <r>
    <d v="2009-05-06T00:00:00"/>
    <s v="Wed"/>
    <s v="May"/>
    <s v="2nd QTR"/>
    <s v="2009"/>
    <n v="117.005"/>
    <n v="117.102"/>
    <n v="116.277"/>
    <n v="117.04"/>
    <n v="58"/>
    <x v="1"/>
    <x v="2"/>
    <x v="1"/>
    <x v="2"/>
    <n v="334489"/>
  </r>
  <r>
    <d v="2009-05-07T00:00:00"/>
    <s v="Thu"/>
    <s v="May"/>
    <s v="2nd QTR"/>
    <s v="2009"/>
    <n v="117.005"/>
    <n v="117.02200000000001"/>
    <n v="116.14"/>
    <n v="116.205"/>
    <n v="80"/>
    <x v="1"/>
    <x v="0"/>
    <x v="0"/>
    <x v="2"/>
    <n v="468189"/>
  </r>
  <r>
    <d v="2009-05-08T00:00:00"/>
    <s v="Fri"/>
    <s v="May"/>
    <s v="2nd QTR"/>
    <s v="2009"/>
    <n v="116.16500000000001"/>
    <n v="116.26"/>
    <n v="116.08499999999999"/>
    <n v="116.202"/>
    <n v="71"/>
    <x v="1"/>
    <x v="2"/>
    <x v="1"/>
    <x v="2"/>
    <n v="315097"/>
  </r>
  <r>
    <d v="2009-05-11T00:00:00"/>
    <s v="Mon"/>
    <s v="May"/>
    <s v="2nd QTR"/>
    <s v="2009"/>
    <n v="116.22499999999999"/>
    <n v="117.095"/>
    <n v="116.22"/>
    <n v="117.077"/>
    <n v="78"/>
    <x v="1"/>
    <x v="0"/>
    <x v="0"/>
    <x v="1"/>
    <n v="252889"/>
  </r>
  <r>
    <d v="2009-05-12T00:00:00"/>
    <s v="Tue"/>
    <s v="May"/>
    <s v="2nd QTR"/>
    <s v="2009"/>
    <n v="116.315"/>
    <n v="117.137"/>
    <n v="116.315"/>
    <n v="117.11"/>
    <n v="57"/>
    <x v="1"/>
    <x v="2"/>
    <x v="1"/>
    <x v="2"/>
    <n v="302675"/>
  </r>
  <r>
    <d v="2009-05-13T00:00:00"/>
    <s v="Wed"/>
    <s v="May"/>
    <s v="2nd QTR"/>
    <s v="2009"/>
    <n v="117.102"/>
    <n v="117.232"/>
    <n v="117.05"/>
    <n v="117.212"/>
    <n v="73"/>
    <x v="1"/>
    <x v="2"/>
    <x v="1"/>
    <x v="2"/>
    <n v="449035"/>
  </r>
  <r>
    <d v="2009-05-14T00:00:00"/>
    <s v="Thu"/>
    <s v="May"/>
    <s v="2nd QTR"/>
    <s v="2009"/>
    <n v="117.19499999999999"/>
    <n v="117.267"/>
    <n v="117.17700000000001"/>
    <n v="117.212"/>
    <n v="36"/>
    <x v="1"/>
    <x v="2"/>
    <x v="1"/>
    <x v="2"/>
    <n v="271356"/>
  </r>
  <r>
    <d v="2009-05-15T00:00:00"/>
    <s v="Fri"/>
    <s v="May"/>
    <s v="2nd QTR"/>
    <s v="2009"/>
    <n v="117.232"/>
    <n v="117.245"/>
    <n v="117.15"/>
    <n v="117.19199999999999"/>
    <n v="38"/>
    <x v="1"/>
    <x v="1"/>
    <x v="1"/>
    <x v="1"/>
    <n v="221623"/>
  </r>
  <r>
    <d v="2009-05-18T00:00:00"/>
    <s v="Mon"/>
    <s v="May"/>
    <s v="2nd QTR"/>
    <s v="2009"/>
    <n v="117.187"/>
    <n v="117.22"/>
    <n v="116.315"/>
    <n v="117.042"/>
    <n v="90"/>
    <x v="1"/>
    <x v="2"/>
    <x v="1"/>
    <x v="2"/>
    <n v="301725"/>
  </r>
  <r>
    <d v="2009-05-19T00:00:00"/>
    <s v="Tue"/>
    <s v="May"/>
    <s v="2nd QTR"/>
    <s v="2009"/>
    <n v="117.015"/>
    <n v="117.03700000000001"/>
    <n v="116.27"/>
    <n v="117.02"/>
    <n v="35"/>
    <x v="1"/>
    <x v="0"/>
    <x v="0"/>
    <x v="2"/>
    <n v="375790"/>
  </r>
  <r>
    <d v="2009-05-20T00:00:00"/>
    <s v="Wed"/>
    <s v="May"/>
    <s v="2nd QTR"/>
    <s v="2009"/>
    <n v="117.015"/>
    <n v="117.17"/>
    <n v="116.30200000000001"/>
    <n v="117.13"/>
    <n v="76"/>
    <x v="1"/>
    <x v="2"/>
    <x v="1"/>
    <x v="2"/>
    <n v="410250"/>
  </r>
  <r>
    <d v="2009-05-21T00:00:00"/>
    <s v="Thu"/>
    <s v="May"/>
    <s v="2nd QTR"/>
    <s v="2009"/>
    <n v="117.13200000000001"/>
    <n v="117.185"/>
    <n v="116.247"/>
    <n v="116.30200000000001"/>
    <n v="104"/>
    <x v="1"/>
    <x v="1"/>
    <x v="1"/>
    <x v="1"/>
    <n v="618457"/>
  </r>
  <r>
    <d v="2009-05-22T00:00:00"/>
    <s v="Fri"/>
    <s v="May"/>
    <s v="2nd QTR"/>
    <s v="2009"/>
    <n v="116.27500000000001"/>
    <n v="117.03700000000001"/>
    <n v="116.202"/>
    <n v="116.22"/>
    <n v="62"/>
    <x v="1"/>
    <x v="2"/>
    <x v="1"/>
    <x v="2"/>
    <n v="408401"/>
  </r>
  <r>
    <d v="2009-05-26T00:00:00"/>
    <s v="Tue"/>
    <s v="May"/>
    <s v="2nd QTR"/>
    <s v="2009"/>
    <n v="116.235"/>
    <n v="116.307"/>
    <n v="116.065"/>
    <n v="116.142"/>
    <n v="97"/>
    <x v="1"/>
    <x v="1"/>
    <x v="1"/>
    <x v="1"/>
    <n v="623812"/>
  </r>
  <r>
    <d v="2009-05-27T00:00:00"/>
    <s v="Wed"/>
    <s v="May"/>
    <s v="2nd QTR"/>
    <s v="2009"/>
    <n v="116.06699999999999"/>
    <n v="116.152"/>
    <n v="115.245"/>
    <n v="115.307"/>
    <n v="90"/>
    <x v="1"/>
    <x v="2"/>
    <x v="1"/>
    <x v="2"/>
    <n v="824148"/>
  </r>
  <r>
    <d v="2009-05-28T00:00:00"/>
    <s v="Thu"/>
    <s v="May"/>
    <s v="2nd QTR"/>
    <s v="2009"/>
    <n v="115.29"/>
    <n v="116.057"/>
    <n v="115.19199999999999"/>
    <n v="115.277"/>
    <n v="74"/>
    <x v="1"/>
    <x v="2"/>
    <x v="1"/>
    <x v="2"/>
    <n v="718408"/>
  </r>
  <r>
    <d v="2009-05-29T00:00:00"/>
    <s v="Fri"/>
    <s v="May"/>
    <s v="2nd QTR"/>
    <s v="2009"/>
    <n v="115.045"/>
    <n v="115.18"/>
    <n v="114.315"/>
    <n v="115.15"/>
    <n v="75"/>
    <x v="0"/>
    <x v="0"/>
    <x v="0"/>
    <x v="2"/>
    <n v="452762"/>
  </r>
  <r>
    <d v="2009-06-01T00:00:00"/>
    <s v="Mon"/>
    <s v="Jun"/>
    <s v="2nd QTR"/>
    <s v="2009"/>
    <n v="115.102"/>
    <n v="115.14"/>
    <n v="114.152"/>
    <n v="114.18"/>
    <n v="124"/>
    <x v="1"/>
    <x v="0"/>
    <x v="0"/>
    <x v="2"/>
    <n v="467540"/>
  </r>
  <r>
    <d v="2009-06-02T00:00:00"/>
    <s v="Tue"/>
    <s v="Jun"/>
    <s v="2nd QTR"/>
    <s v="2009"/>
    <n v="114.20699999999999"/>
    <n v="114.28700000000001"/>
    <n v="114.16200000000001"/>
    <n v="114.232"/>
    <n v="50"/>
    <x v="1"/>
    <x v="1"/>
    <x v="1"/>
    <x v="1"/>
    <n v="375798"/>
  </r>
  <r>
    <d v="2009-06-03T00:00:00"/>
    <s v="Wed"/>
    <s v="Jun"/>
    <s v="2nd QTR"/>
    <s v="2009"/>
    <n v="114.242"/>
    <n v="115.057"/>
    <n v="114.22"/>
    <n v="115.01"/>
    <n v="63"/>
    <x v="1"/>
    <x v="1"/>
    <x v="1"/>
    <x v="1"/>
    <n v="408539"/>
  </r>
  <r>
    <d v="2009-06-04T00:00:00"/>
    <s v="Thu"/>
    <s v="Jun"/>
    <s v="2nd QTR"/>
    <s v="2009"/>
    <n v="115.02500000000001"/>
    <n v="115.02500000000001"/>
    <n v="114.087"/>
    <n v="114.127"/>
    <n v="104"/>
    <x v="1"/>
    <x v="1"/>
    <x v="1"/>
    <x v="1"/>
    <n v="350833"/>
  </r>
  <r>
    <d v="2009-06-05T00:00:00"/>
    <s v="Fri"/>
    <s v="Jun"/>
    <s v="2nd QTR"/>
    <s v="2009"/>
    <n v="114.11"/>
    <n v="114.137"/>
    <n v="112.307"/>
    <n v="112.315"/>
    <n v="188"/>
    <x v="1"/>
    <x v="2"/>
    <x v="1"/>
    <x v="2"/>
    <n v="585682"/>
  </r>
  <r>
    <d v="2009-06-08T00:00:00"/>
    <s v="Mon"/>
    <s v="Jun"/>
    <s v="2nd QTR"/>
    <s v="2009"/>
    <n v="113.01"/>
    <n v="113.02500000000001"/>
    <n v="112.125"/>
    <n v="112.19"/>
    <n v="89"/>
    <x v="1"/>
    <x v="1"/>
    <x v="1"/>
    <x v="1"/>
    <n v="395126"/>
  </r>
  <r>
    <d v="2009-06-09T00:00:00"/>
    <s v="Tue"/>
    <s v="Jun"/>
    <s v="2nd QTR"/>
    <s v="2009"/>
    <n v="112.182"/>
    <n v="113.03700000000001"/>
    <n v="112.172"/>
    <n v="113.00700000000001"/>
    <n v="74"/>
    <x v="1"/>
    <x v="2"/>
    <x v="1"/>
    <x v="2"/>
    <n v="372207"/>
  </r>
  <r>
    <d v="2009-06-10T00:00:00"/>
    <s v="Wed"/>
    <s v="Jun"/>
    <s v="2nd QTR"/>
    <s v="2009"/>
    <n v="113.005"/>
    <n v="113.00700000000001"/>
    <n v="112.16200000000001"/>
    <n v="112.24"/>
    <n v="66"/>
    <x v="1"/>
    <x v="2"/>
    <x v="1"/>
    <x v="2"/>
    <n v="306936"/>
  </r>
  <r>
    <d v="2009-06-11T00:00:00"/>
    <s v="Thu"/>
    <s v="Jun"/>
    <s v="2nd QTR"/>
    <s v="2009"/>
    <n v="112.23699999999999"/>
    <n v="113.105"/>
    <n v="112.13"/>
    <n v="113.045"/>
    <n v="119"/>
    <x v="1"/>
    <x v="2"/>
    <x v="1"/>
    <x v="2"/>
    <n v="431785"/>
  </r>
  <r>
    <d v="2009-06-12T00:00:00"/>
    <s v="Fri"/>
    <s v="Jun"/>
    <s v="2nd QTR"/>
    <s v="2009"/>
    <n v="113.05500000000001"/>
    <n v="113.175"/>
    <n v="113.032"/>
    <n v="113.14"/>
    <n v="58"/>
    <x v="1"/>
    <x v="1"/>
    <x v="1"/>
    <x v="1"/>
    <n v="283121"/>
  </r>
  <r>
    <d v="2009-06-15T00:00:00"/>
    <s v="Mon"/>
    <s v="Jun"/>
    <s v="2nd QTR"/>
    <s v="2009"/>
    <n v="113.127"/>
    <n v="113.24"/>
    <n v="113.117"/>
    <n v="113.205"/>
    <n v="50"/>
    <x v="1"/>
    <x v="2"/>
    <x v="1"/>
    <x v="2"/>
    <n v="308688"/>
  </r>
  <r>
    <d v="2009-06-16T00:00:00"/>
    <s v="Tue"/>
    <s v="Jun"/>
    <s v="2nd QTR"/>
    <s v="2009"/>
    <n v="113.2"/>
    <n v="113.315"/>
    <n v="113.09699999999999"/>
    <n v="113.27200000000001"/>
    <n v="88"/>
    <x v="1"/>
    <x v="2"/>
    <x v="1"/>
    <x v="2"/>
    <n v="313619"/>
  </r>
  <r>
    <d v="2009-06-17T00:00:00"/>
    <s v="Wed"/>
    <s v="Jun"/>
    <s v="2nd QTR"/>
    <s v="2009"/>
    <n v="113.30500000000001"/>
    <n v="114.095"/>
    <n v="113.205"/>
    <n v="114.005"/>
    <n v="84"/>
    <x v="1"/>
    <x v="1"/>
    <x v="1"/>
    <x v="1"/>
    <n v="387602"/>
  </r>
  <r>
    <d v="2009-06-18T00:00:00"/>
    <s v="Thu"/>
    <s v="Jun"/>
    <s v="2nd QTR"/>
    <s v="2009"/>
    <n v="113.307"/>
    <n v="114.005"/>
    <n v="113.02"/>
    <n v="113.065"/>
    <n v="122"/>
    <x v="1"/>
    <x v="2"/>
    <x v="1"/>
    <x v="2"/>
    <n v="478051"/>
  </r>
  <r>
    <d v="2009-06-19T00:00:00"/>
    <s v="Fri"/>
    <s v="Jun"/>
    <s v="2nd QTR"/>
    <s v="2009"/>
    <n v="113.075"/>
    <n v="113.16200000000001"/>
    <n v="113.01"/>
    <n v="113.13200000000001"/>
    <n v="61"/>
    <x v="1"/>
    <x v="1"/>
    <x v="1"/>
    <x v="1"/>
    <n v="269486"/>
  </r>
  <r>
    <d v="2009-06-22T00:00:00"/>
    <s v="Mon"/>
    <s v="Jun"/>
    <s v="2nd QTR"/>
    <s v="2009"/>
    <n v="113.13500000000001"/>
    <n v="113.3"/>
    <n v="113.11"/>
    <n v="113.28"/>
    <n v="76"/>
    <x v="1"/>
    <x v="1"/>
    <x v="1"/>
    <x v="1"/>
    <n v="245809"/>
  </r>
  <r>
    <d v="2009-06-23T00:00:00"/>
    <s v="Tue"/>
    <s v="Jun"/>
    <s v="2nd QTR"/>
    <s v="2009"/>
    <n v="113.292"/>
    <n v="114.035"/>
    <n v="113.215"/>
    <n v="114.005"/>
    <n v="55"/>
    <x v="1"/>
    <x v="1"/>
    <x v="1"/>
    <x v="1"/>
    <n v="296979"/>
  </r>
  <r>
    <d v="2009-06-24T00:00:00"/>
    <s v="Wed"/>
    <s v="Jun"/>
    <s v="2nd QTR"/>
    <s v="2009"/>
    <n v="114.005"/>
    <n v="114.15"/>
    <n v="113.242"/>
    <n v="113.31"/>
    <n v="92"/>
    <x v="1"/>
    <x v="3"/>
    <x v="2"/>
    <x v="3"/>
    <n v="413643"/>
  </r>
  <r>
    <d v="2009-06-25T00:00:00"/>
    <s v="Thu"/>
    <s v="Jun"/>
    <s v="2nd QTR"/>
    <s v="2009"/>
    <n v="113.28700000000001"/>
    <n v="114.22"/>
    <n v="113.22"/>
    <n v="114.19"/>
    <n v="128"/>
    <x v="1"/>
    <x v="2"/>
    <x v="1"/>
    <x v="2"/>
    <n v="328580"/>
  </r>
  <r>
    <d v="2009-06-26T00:00:00"/>
    <s v="Fri"/>
    <s v="Jun"/>
    <s v="2nd QTR"/>
    <s v="2009"/>
    <n v="114.202"/>
    <n v="114.3"/>
    <n v="114.122"/>
    <n v="114.267"/>
    <n v="72"/>
    <x v="1"/>
    <x v="1"/>
    <x v="1"/>
    <x v="1"/>
    <n v="315943"/>
  </r>
  <r>
    <d v="2009-06-29T00:00:00"/>
    <s v="Mon"/>
    <s v="Jun"/>
    <s v="2nd QTR"/>
    <s v="2009"/>
    <n v="114.255"/>
    <n v="115.01"/>
    <n v="114.202"/>
    <n v="114.28"/>
    <n v="52"/>
    <x v="1"/>
    <x v="2"/>
    <x v="1"/>
    <x v="2"/>
    <n v="223737"/>
  </r>
  <r>
    <d v="2009-06-30T00:00:00"/>
    <s v="Tue"/>
    <s v="Jun"/>
    <s v="2nd QTR"/>
    <s v="2009"/>
    <n v="114.27200000000001"/>
    <n v="114.292"/>
    <n v="114.15"/>
    <n v="114.23"/>
    <n v="57"/>
    <x v="1"/>
    <x v="2"/>
    <x v="1"/>
    <x v="2"/>
    <n v="367543"/>
  </r>
  <r>
    <d v="2009-07-01T00:00:00"/>
    <s v="Wed"/>
    <s v="Jul"/>
    <s v="3rd QTR"/>
    <s v="2009"/>
    <n v="114.245"/>
    <n v="115.002"/>
    <n v="114.16200000000001"/>
    <n v="114.30500000000001"/>
    <n v="64"/>
    <x v="1"/>
    <x v="1"/>
    <x v="1"/>
    <x v="1"/>
    <n v="294229"/>
  </r>
  <r>
    <d v="2009-07-02T00:00:00"/>
    <s v="Thu"/>
    <s v="Jul"/>
    <s v="3rd QTR"/>
    <s v="2009"/>
    <n v="115.005"/>
    <n v="115.17700000000001"/>
    <n v="114.262"/>
    <n v="115.152"/>
    <n v="94"/>
    <x v="0"/>
    <x v="4"/>
    <x v="1"/>
    <x v="1"/>
    <n v="334557"/>
  </r>
  <r>
    <d v="2009-07-03T00:00:00"/>
    <s v="Fri"/>
    <s v="Jul"/>
    <s v="3rd QTR"/>
    <s v="2009"/>
    <n v="115.16200000000001"/>
    <n v="115.18"/>
    <n v="115.12"/>
    <n v="115.152"/>
    <n v="25"/>
    <x v="1"/>
    <x v="1"/>
    <x v="1"/>
    <x v="1"/>
    <n v="334557"/>
  </r>
  <r>
    <d v="2009-07-06T00:00:00"/>
    <s v="Mon"/>
    <s v="Jul"/>
    <s v="3rd QTR"/>
    <s v="2009"/>
    <n v="115.175"/>
    <n v="115.215"/>
    <n v="115.13"/>
    <n v="115.19499999999999"/>
    <n v="35"/>
    <x v="1"/>
    <x v="1"/>
    <x v="1"/>
    <x v="1"/>
    <n v="233498"/>
  </r>
  <r>
    <d v="2009-07-07T00:00:00"/>
    <s v="Tue"/>
    <s v="Jul"/>
    <s v="3rd QTR"/>
    <s v="2009"/>
    <n v="115.185"/>
    <n v="115.27200000000001"/>
    <n v="115.145"/>
    <n v="115.252"/>
    <n v="51"/>
    <x v="1"/>
    <x v="2"/>
    <x v="1"/>
    <x v="2"/>
    <n v="284865"/>
  </r>
  <r>
    <d v="2009-07-08T00:00:00"/>
    <s v="Wed"/>
    <s v="Jul"/>
    <s v="3rd QTR"/>
    <s v="2009"/>
    <n v="115.265"/>
    <n v="116.18"/>
    <n v="115.255"/>
    <n v="116.16500000000001"/>
    <n v="99"/>
    <x v="1"/>
    <x v="0"/>
    <x v="0"/>
    <x v="1"/>
    <n v="434175"/>
  </r>
  <r>
    <d v="2009-07-09T00:00:00"/>
    <s v="Thu"/>
    <s v="Jul"/>
    <s v="3rd QTR"/>
    <s v="2009"/>
    <n v="116.13500000000001"/>
    <n v="116.14"/>
    <n v="115.28"/>
    <n v="115.312"/>
    <n v="73"/>
    <x v="1"/>
    <x v="0"/>
    <x v="0"/>
    <x v="2"/>
    <n v="363203"/>
  </r>
  <r>
    <d v="2009-07-10T00:00:00"/>
    <s v="Fri"/>
    <s v="Jul"/>
    <s v="3rd QTR"/>
    <s v="2009"/>
    <n v="116"/>
    <n v="116.217"/>
    <n v="115.31699999999999"/>
    <n v="116.16500000000001"/>
    <n v="88"/>
    <x v="1"/>
    <x v="0"/>
    <x v="0"/>
    <x v="1"/>
    <n v="339321"/>
  </r>
  <r>
    <d v="2009-07-13T00:00:00"/>
    <s v="Mon"/>
    <s v="Jul"/>
    <s v="3rd QTR"/>
    <s v="2009"/>
    <n v="116.16500000000001"/>
    <n v="116.235"/>
    <n v="116.077"/>
    <n v="116.102"/>
    <n v="64"/>
    <x v="1"/>
    <x v="3"/>
    <x v="2"/>
    <x v="3"/>
    <n v="233499"/>
  </r>
  <r>
    <d v="2009-07-14T00:00:00"/>
    <s v="Tue"/>
    <s v="Jul"/>
    <s v="3rd QTR"/>
    <s v="2009"/>
    <n v="116.095"/>
    <n v="116.13500000000001"/>
    <n v="115.27"/>
    <n v="116"/>
    <n v="75"/>
    <x v="1"/>
    <x v="2"/>
    <x v="1"/>
    <x v="2"/>
    <n v="378448"/>
  </r>
  <r>
    <d v="2009-07-15T00:00:00"/>
    <s v="Wed"/>
    <s v="Jul"/>
    <s v="3rd QTR"/>
    <s v="2009"/>
    <n v="115.27500000000001"/>
    <n v="115.315"/>
    <n v="115.015"/>
    <n v="115.065"/>
    <n v="120"/>
    <x v="1"/>
    <x v="0"/>
    <x v="0"/>
    <x v="2"/>
    <n v="463915"/>
  </r>
  <r>
    <d v="2009-07-16T00:00:00"/>
    <s v="Thu"/>
    <s v="Jul"/>
    <s v="3rd QTR"/>
    <s v="2009"/>
    <n v="115.05"/>
    <n v="115.247"/>
    <n v="115.05"/>
    <n v="115.172"/>
    <n v="79"/>
    <x v="1"/>
    <x v="2"/>
    <x v="1"/>
    <x v="2"/>
    <n v="420353"/>
  </r>
  <r>
    <d v="2009-07-17T00:00:00"/>
    <s v="Fri"/>
    <s v="Jul"/>
    <s v="3rd QTR"/>
    <s v="2009"/>
    <n v="115.16"/>
    <n v="115.22"/>
    <n v="115.035"/>
    <n v="115.065"/>
    <n v="75"/>
    <x v="1"/>
    <x v="2"/>
    <x v="1"/>
    <x v="2"/>
    <n v="322175"/>
  </r>
  <r>
    <d v="2009-07-20T00:00:00"/>
    <s v="Mon"/>
    <s v="Jul"/>
    <s v="3rd QTR"/>
    <s v="2009"/>
    <n v="115.05200000000001"/>
    <n v="115.212"/>
    <n v="114.27200000000001"/>
    <n v="115.19199999999999"/>
    <n v="104"/>
    <x v="1"/>
    <x v="2"/>
    <x v="1"/>
    <x v="2"/>
    <n v="261254"/>
  </r>
  <r>
    <d v="2009-07-21T00:00:00"/>
    <s v="Tue"/>
    <s v="Jul"/>
    <s v="3rd QTR"/>
    <s v="2009"/>
    <n v="115.16200000000001"/>
    <n v="116.08199999999999"/>
    <n v="115.075"/>
    <n v="116.017"/>
    <n v="130"/>
    <x v="1"/>
    <x v="2"/>
    <x v="1"/>
    <x v="2"/>
    <n v="460109"/>
  </r>
  <r>
    <d v="2009-07-22T00:00:00"/>
    <s v="Wed"/>
    <s v="Jul"/>
    <s v="3rd QTR"/>
    <s v="2009"/>
    <n v="116"/>
    <n v="116.05"/>
    <n v="115.215"/>
    <n v="115.23"/>
    <n v="61"/>
    <x v="1"/>
    <x v="2"/>
    <x v="1"/>
    <x v="2"/>
    <n v="341296"/>
  </r>
  <r>
    <d v="2009-07-23T00:00:00"/>
    <s v="Thu"/>
    <s v="Jul"/>
    <s v="3rd QTR"/>
    <s v="2009"/>
    <n v="115.255"/>
    <n v="115.27"/>
    <n v="114.28700000000001"/>
    <n v="114.3"/>
    <n v="121"/>
    <x v="1"/>
    <x v="1"/>
    <x v="1"/>
    <x v="1"/>
    <n v="452998"/>
  </r>
  <r>
    <d v="2009-07-24T00:00:00"/>
    <s v="Fri"/>
    <s v="Jul"/>
    <s v="3rd QTR"/>
    <s v="2009"/>
    <n v="115.02200000000001"/>
    <n v="115.057"/>
    <n v="114.277"/>
    <n v="115.027"/>
    <n v="40"/>
    <x v="1"/>
    <x v="1"/>
    <x v="1"/>
    <x v="1"/>
    <n v="289151"/>
  </r>
  <r>
    <d v="2009-07-27T00:00:00"/>
    <s v="Mon"/>
    <s v="Jul"/>
    <s v="3rd QTR"/>
    <s v="2009"/>
    <n v="115.03700000000001"/>
    <n v="115.045"/>
    <n v="114.205"/>
    <n v="114.312"/>
    <n v="65"/>
    <x v="1"/>
    <x v="1"/>
    <x v="1"/>
    <x v="1"/>
    <n v="291853"/>
  </r>
  <r>
    <d v="2009-07-28T00:00:00"/>
    <s v="Tue"/>
    <s v="Jul"/>
    <s v="3rd QTR"/>
    <s v="2009"/>
    <n v="114.29"/>
    <n v="115.117"/>
    <n v="114.235"/>
    <n v="114.282"/>
    <n v="81"/>
    <x v="1"/>
    <x v="2"/>
    <x v="1"/>
    <x v="2"/>
    <n v="378788"/>
  </r>
  <r>
    <d v="2009-07-29T00:00:00"/>
    <s v="Wed"/>
    <s v="Jul"/>
    <s v="3rd QTR"/>
    <s v="2009"/>
    <n v="114.277"/>
    <n v="115.042"/>
    <n v="114.107"/>
    <n v="114.22"/>
    <n v="102"/>
    <x v="1"/>
    <x v="2"/>
    <x v="1"/>
    <x v="2"/>
    <n v="522016"/>
  </r>
  <r>
    <d v="2009-07-30T00:00:00"/>
    <s v="Thu"/>
    <s v="Jul"/>
    <s v="3rd QTR"/>
    <s v="2009"/>
    <n v="114.22199999999999"/>
    <n v="114.297"/>
    <n v="114.122"/>
    <n v="114.22499999999999"/>
    <n v="70"/>
    <x v="1"/>
    <x v="1"/>
    <x v="1"/>
    <x v="1"/>
    <n v="413987"/>
  </r>
  <r>
    <d v="2009-07-31T00:00:00"/>
    <s v="Fri"/>
    <s v="Jul"/>
    <s v="3rd QTR"/>
    <s v="2009"/>
    <n v="114.285"/>
    <n v="115.175"/>
    <n v="114.185"/>
    <n v="115.122"/>
    <n v="123"/>
    <x v="1"/>
    <x v="1"/>
    <x v="1"/>
    <x v="1"/>
    <n v="504718"/>
  </r>
  <r>
    <d v="2009-08-03T00:00:00"/>
    <s v="Mon"/>
    <s v="Aug"/>
    <s v="3rd QTR"/>
    <s v="2009"/>
    <n v="115.125"/>
    <n v="115.137"/>
    <n v="114.14"/>
    <n v="114.23"/>
    <n v="126"/>
    <x v="1"/>
    <x v="1"/>
    <x v="1"/>
    <x v="1"/>
    <n v="471030"/>
  </r>
  <r>
    <d v="2009-08-04T00:00:00"/>
    <s v="Tue"/>
    <s v="Aug"/>
    <s v="3rd QTR"/>
    <s v="2009"/>
    <n v="114.24"/>
    <n v="115"/>
    <n v="114.14700000000001"/>
    <n v="114.217"/>
    <n v="69"/>
    <x v="1"/>
    <x v="1"/>
    <x v="1"/>
    <x v="1"/>
    <n v="386553"/>
  </r>
  <r>
    <d v="2009-08-05T00:00:00"/>
    <s v="Wed"/>
    <s v="Aug"/>
    <s v="3rd QTR"/>
    <s v="2009"/>
    <n v="114.19"/>
    <n v="115.00700000000001"/>
    <n v="114.08499999999999"/>
    <n v="114.152"/>
    <n v="97"/>
    <x v="1"/>
    <x v="2"/>
    <x v="1"/>
    <x v="2"/>
    <n v="526337"/>
  </r>
  <r>
    <d v="2009-08-06T00:00:00"/>
    <s v="Thu"/>
    <s v="Aug"/>
    <s v="3rd QTR"/>
    <s v="2009"/>
    <n v="114.16"/>
    <n v="114.242"/>
    <n v="114.11199999999999"/>
    <n v="114.19"/>
    <n v="53"/>
    <x v="1"/>
    <x v="1"/>
    <x v="1"/>
    <x v="1"/>
    <n v="357755"/>
  </r>
  <r>
    <d v="2009-08-07T00:00:00"/>
    <s v="Fri"/>
    <s v="Aug"/>
    <s v="3rd QTR"/>
    <s v="2009"/>
    <n v="114.19"/>
    <n v="114.242"/>
    <n v="113.265"/>
    <n v="114.015"/>
    <n v="119"/>
    <x v="1"/>
    <x v="3"/>
    <x v="2"/>
    <x v="3"/>
    <n v="496117"/>
  </r>
  <r>
    <d v="2009-08-10T00:00:00"/>
    <s v="Mon"/>
    <s v="Aug"/>
    <s v="3rd QTR"/>
    <s v="2009"/>
    <n v="113.282"/>
    <n v="114.18"/>
    <n v="113.277"/>
    <n v="114.16500000000001"/>
    <n v="90"/>
    <x v="1"/>
    <x v="2"/>
    <x v="1"/>
    <x v="2"/>
    <n v="300001"/>
  </r>
  <r>
    <d v="2009-08-11T00:00:00"/>
    <s v="Tue"/>
    <s v="Aug"/>
    <s v="3rd QTR"/>
    <s v="2009"/>
    <n v="114.13500000000001"/>
    <n v="114.27500000000001"/>
    <n v="114.1"/>
    <n v="114.22"/>
    <n v="71"/>
    <x v="1"/>
    <x v="2"/>
    <x v="1"/>
    <x v="2"/>
    <n v="411508"/>
  </r>
  <r>
    <d v="2009-08-12T00:00:00"/>
    <s v="Wed"/>
    <s v="Aug"/>
    <s v="3rd QTR"/>
    <s v="2009"/>
    <n v="114.255"/>
    <n v="115.005"/>
    <n v="114.11499999999999"/>
    <n v="114.282"/>
    <n v="84"/>
    <x v="1"/>
    <x v="1"/>
    <x v="1"/>
    <x v="1"/>
    <n v="383468"/>
  </r>
  <r>
    <d v="2009-08-13T00:00:00"/>
    <s v="Thu"/>
    <s v="Aug"/>
    <s v="3rd QTR"/>
    <s v="2009"/>
    <n v="114.25"/>
    <n v="115.13200000000001"/>
    <n v="114.17700000000001"/>
    <n v="115.11"/>
    <n v="110"/>
    <x v="1"/>
    <x v="2"/>
    <x v="1"/>
    <x v="2"/>
    <n v="518231"/>
  </r>
  <r>
    <d v="2009-08-14T00:00:00"/>
    <s v="Fri"/>
    <s v="Aug"/>
    <s v="3rd QTR"/>
    <s v="2009"/>
    <n v="115.092"/>
    <n v="115.292"/>
    <n v="115.077"/>
    <n v="115.187"/>
    <n v="87"/>
    <x v="1"/>
    <x v="2"/>
    <x v="1"/>
    <x v="2"/>
    <n v="393764"/>
  </r>
  <r>
    <d v="2009-08-17T00:00:00"/>
    <s v="Mon"/>
    <s v="Aug"/>
    <s v="3rd QTR"/>
    <s v="2009"/>
    <n v="115.182"/>
    <n v="116.02500000000001"/>
    <n v="115.18"/>
    <n v="115.312"/>
    <n v="66"/>
    <x v="1"/>
    <x v="2"/>
    <x v="1"/>
    <x v="2"/>
    <n v="332225"/>
  </r>
  <r>
    <d v="2009-08-18T00:00:00"/>
    <s v="Tue"/>
    <s v="Aug"/>
    <s v="3rd QTR"/>
    <s v="2009"/>
    <n v="116.015"/>
    <n v="116.015"/>
    <n v="115.245"/>
    <n v="115.25"/>
    <n v="36"/>
    <x v="1"/>
    <x v="1"/>
    <x v="1"/>
    <x v="1"/>
    <n v="349412"/>
  </r>
  <r>
    <d v="2009-08-19T00:00:00"/>
    <s v="Wed"/>
    <s v="Aug"/>
    <s v="3rd QTR"/>
    <s v="2009"/>
    <n v="115.277"/>
    <n v="116.107"/>
    <n v="115.26"/>
    <n v="116.017"/>
    <n v="66"/>
    <x v="1"/>
    <x v="0"/>
    <x v="0"/>
    <x v="1"/>
    <n v="483411"/>
  </r>
  <r>
    <d v="2009-08-20T00:00:00"/>
    <s v="Thu"/>
    <s v="Aug"/>
    <s v="3rd QTR"/>
    <s v="2009"/>
    <n v="116.03"/>
    <n v="116.05200000000001"/>
    <n v="115.25"/>
    <n v="116.03"/>
    <n v="49"/>
    <x v="1"/>
    <x v="1"/>
    <x v="1"/>
    <x v="1"/>
    <n v="361002"/>
  </r>
  <r>
    <d v="2009-08-21T00:00:00"/>
    <s v="Fri"/>
    <s v="Aug"/>
    <s v="3rd QTR"/>
    <s v="2009"/>
    <n v="116.035"/>
    <n v="116.117"/>
    <n v="115.12"/>
    <n v="115.145"/>
    <n v="126"/>
    <x v="1"/>
    <x v="1"/>
    <x v="1"/>
    <x v="1"/>
    <n v="425870"/>
  </r>
  <r>
    <d v="2009-08-24T00:00:00"/>
    <s v="Mon"/>
    <s v="Aug"/>
    <s v="3rd QTR"/>
    <s v="2009"/>
    <n v="115.14"/>
    <n v="115.28"/>
    <n v="115.087"/>
    <n v="115.252"/>
    <n v="78"/>
    <x v="1"/>
    <x v="2"/>
    <x v="1"/>
    <x v="2"/>
    <n v="464479"/>
  </r>
  <r>
    <d v="2009-08-25T00:00:00"/>
    <s v="Tue"/>
    <s v="Aug"/>
    <s v="3rd QTR"/>
    <s v="2009"/>
    <n v="115.262"/>
    <n v="116.012"/>
    <n v="115.202"/>
    <n v="115.307"/>
    <n v="52"/>
    <x v="1"/>
    <x v="1"/>
    <x v="1"/>
    <x v="1"/>
    <n v="572685"/>
  </r>
  <r>
    <d v="2009-08-26T00:00:00"/>
    <s v="Wed"/>
    <s v="Aug"/>
    <s v="3rd QTR"/>
    <s v="2009"/>
    <n v="116.00700000000001"/>
    <n v="116.03700000000001"/>
    <n v="115.282"/>
    <n v="116.012"/>
    <n v="30"/>
    <x v="1"/>
    <x v="1"/>
    <x v="1"/>
    <x v="1"/>
    <n v="576864"/>
  </r>
  <r>
    <d v="2009-08-27T00:00:00"/>
    <s v="Thu"/>
    <s v="Aug"/>
    <s v="3rd QTR"/>
    <s v="2009"/>
    <n v="116.015"/>
    <n v="116.09"/>
    <n v="115.247"/>
    <n v="116.015"/>
    <n v="66"/>
    <x v="1"/>
    <x v="1"/>
    <x v="1"/>
    <x v="1"/>
    <n v="686168"/>
  </r>
  <r>
    <d v="2009-08-28T00:00:00"/>
    <s v="Fri"/>
    <s v="Aug"/>
    <s v="3rd QTR"/>
    <s v="2009"/>
    <n v="116.03700000000001"/>
    <n v="116.087"/>
    <n v="115.265"/>
    <n v="116.05200000000001"/>
    <n v="57"/>
    <x v="1"/>
    <x v="1"/>
    <x v="1"/>
    <x v="1"/>
    <n v="418220"/>
  </r>
  <r>
    <d v="2009-08-31T00:00:00"/>
    <s v="Mon"/>
    <s v="Aug"/>
    <s v="3rd QTR"/>
    <s v="2009"/>
    <n v="114.3"/>
    <n v="115.095"/>
    <n v="114.282"/>
    <n v="115.08"/>
    <n v="53"/>
    <x v="0"/>
    <x v="0"/>
    <x v="0"/>
    <x v="2"/>
    <n v="307813"/>
  </r>
  <r>
    <d v="2009-09-01T00:00:00"/>
    <s v="Tue"/>
    <s v="Sep"/>
    <s v="3rd QTR"/>
    <s v="2009"/>
    <n v="115.075"/>
    <n v="115.22499999999999"/>
    <n v="115.017"/>
    <n v="115.19199999999999"/>
    <n v="84"/>
    <x v="1"/>
    <x v="2"/>
    <x v="1"/>
    <x v="2"/>
    <n v="468825"/>
  </r>
  <r>
    <d v="2009-09-02T00:00:00"/>
    <s v="Wed"/>
    <s v="Sep"/>
    <s v="3rd QTR"/>
    <s v="2009"/>
    <n v="115.21"/>
    <n v="115.312"/>
    <n v="115.16500000000001"/>
    <n v="115.297"/>
    <n v="59"/>
    <x v="1"/>
    <x v="1"/>
    <x v="1"/>
    <x v="1"/>
    <n v="438501"/>
  </r>
  <r>
    <d v="2009-09-03T00:00:00"/>
    <s v="Thu"/>
    <s v="Sep"/>
    <s v="3rd QTR"/>
    <s v="2009"/>
    <n v="115.29"/>
    <n v="115.295"/>
    <n v="115.202"/>
    <n v="115.265"/>
    <n v="38"/>
    <x v="1"/>
    <x v="0"/>
    <x v="0"/>
    <x v="2"/>
    <n v="272645"/>
  </r>
  <r>
    <d v="2009-09-04T00:00:00"/>
    <s v="Fri"/>
    <s v="Sep"/>
    <s v="3rd QTR"/>
    <s v="2009"/>
    <n v="115.245"/>
    <n v="115.27500000000001"/>
    <n v="115.13500000000001"/>
    <n v="115.16"/>
    <n v="57"/>
    <x v="1"/>
    <x v="2"/>
    <x v="1"/>
    <x v="2"/>
    <n v="367533"/>
  </r>
  <r>
    <d v="2009-09-08T00:00:00"/>
    <s v="Tue"/>
    <s v="Sep"/>
    <s v="3rd QTR"/>
    <s v="2009"/>
    <n v="115.18"/>
    <n v="115.232"/>
    <n v="115.11499999999999"/>
    <n v="115.152"/>
    <n v="47"/>
    <x v="1"/>
    <x v="1"/>
    <x v="1"/>
    <x v="1"/>
    <n v="314439"/>
  </r>
  <r>
    <d v="2009-09-09T00:00:00"/>
    <s v="Wed"/>
    <s v="Sep"/>
    <s v="3rd QTR"/>
    <s v="2009"/>
    <n v="115.12"/>
    <n v="115.175"/>
    <n v="115.06"/>
    <n v="115.14700000000001"/>
    <n v="46"/>
    <x v="1"/>
    <x v="2"/>
    <x v="1"/>
    <x v="2"/>
    <n v="331860"/>
  </r>
  <r>
    <d v="2009-09-10T00:00:00"/>
    <s v="Thu"/>
    <s v="Sep"/>
    <s v="3rd QTR"/>
    <s v="2009"/>
    <n v="115.16"/>
    <n v="115.315"/>
    <n v="115.125"/>
    <n v="115.29"/>
    <n v="76"/>
    <x v="1"/>
    <x v="1"/>
    <x v="1"/>
    <x v="1"/>
    <n v="415688"/>
  </r>
  <r>
    <d v="2009-09-11T00:00:00"/>
    <s v="Fri"/>
    <s v="Sep"/>
    <s v="3rd QTR"/>
    <s v="2009"/>
    <n v="115.28"/>
    <n v="116.06"/>
    <n v="115.25"/>
    <n v="115.28700000000001"/>
    <n v="53"/>
    <x v="1"/>
    <x v="2"/>
    <x v="1"/>
    <x v="2"/>
    <n v="355840"/>
  </r>
  <r>
    <d v="2009-09-14T00:00:00"/>
    <s v="Mon"/>
    <s v="Sep"/>
    <s v="3rd QTR"/>
    <s v="2009"/>
    <n v="115.28"/>
    <n v="116"/>
    <n v="115.16"/>
    <n v="115.19"/>
    <n v="64"/>
    <x v="1"/>
    <x v="2"/>
    <x v="1"/>
    <x v="2"/>
    <n v="294346"/>
  </r>
  <r>
    <d v="2009-09-15T00:00:00"/>
    <s v="Tue"/>
    <s v="Sep"/>
    <s v="3rd QTR"/>
    <s v="2009"/>
    <n v="115.172"/>
    <n v="115.2"/>
    <n v="115.072"/>
    <n v="115.13200000000001"/>
    <n v="52"/>
    <x v="1"/>
    <x v="2"/>
    <x v="1"/>
    <x v="2"/>
    <n v="381491"/>
  </r>
  <r>
    <d v="2009-09-16T00:00:00"/>
    <s v="Wed"/>
    <s v="Sep"/>
    <s v="3rd QTR"/>
    <s v="2009"/>
    <n v="115.142"/>
    <n v="115.23699999999999"/>
    <n v="115.012"/>
    <n v="115.06699999999999"/>
    <n v="90"/>
    <x v="1"/>
    <x v="1"/>
    <x v="1"/>
    <x v="1"/>
    <n v="522124"/>
  </r>
  <r>
    <d v="2009-09-17T00:00:00"/>
    <s v="Thu"/>
    <s v="Sep"/>
    <s v="3rd QTR"/>
    <s v="2009"/>
    <n v="115.06699999999999"/>
    <n v="115.19"/>
    <n v="114.315"/>
    <n v="115.17"/>
    <n v="78"/>
    <x v="1"/>
    <x v="3"/>
    <x v="2"/>
    <x v="3"/>
    <n v="497278"/>
  </r>
  <r>
    <d v="2009-09-18T00:00:00"/>
    <s v="Fri"/>
    <s v="Sep"/>
    <s v="3rd QTR"/>
    <s v="2009"/>
    <n v="115.16"/>
    <n v="115.212"/>
    <n v="115.02500000000001"/>
    <n v="115.042"/>
    <n v="75"/>
    <x v="1"/>
    <x v="2"/>
    <x v="1"/>
    <x v="2"/>
    <n v="294142"/>
  </r>
  <r>
    <d v="2009-09-21T00:00:00"/>
    <s v="Mon"/>
    <s v="Sep"/>
    <s v="3rd QTR"/>
    <s v="2009"/>
    <n v="115.062"/>
    <n v="115.157"/>
    <n v="115.03"/>
    <n v="115.042"/>
    <n v="51"/>
    <x v="1"/>
    <x v="1"/>
    <x v="1"/>
    <x v="1"/>
    <n v="340656"/>
  </r>
  <r>
    <d v="2009-09-22T00:00:00"/>
    <s v="Tue"/>
    <s v="Sep"/>
    <s v="3rd QTR"/>
    <s v="2009"/>
    <n v="115.065"/>
    <n v="115.137"/>
    <n v="115"/>
    <n v="115.105"/>
    <n v="55"/>
    <x v="1"/>
    <x v="1"/>
    <x v="1"/>
    <x v="1"/>
    <n v="331834"/>
  </r>
  <r>
    <d v="2009-09-23T00:00:00"/>
    <s v="Wed"/>
    <s v="Sep"/>
    <s v="3rd QTR"/>
    <s v="2009"/>
    <n v="115.12"/>
    <n v="115.215"/>
    <n v="115.04"/>
    <n v="115.2"/>
    <n v="70"/>
    <x v="1"/>
    <x v="1"/>
    <x v="1"/>
    <x v="1"/>
    <n v="467228"/>
  </r>
  <r>
    <d v="2009-09-24T00:00:00"/>
    <s v="Thu"/>
    <s v="Sep"/>
    <s v="3rd QTR"/>
    <s v="2009"/>
    <n v="115.2"/>
    <n v="115.285"/>
    <n v="115.16"/>
    <n v="115.25700000000001"/>
    <n v="50"/>
    <x v="1"/>
    <x v="3"/>
    <x v="2"/>
    <x v="3"/>
    <n v="414860"/>
  </r>
  <r>
    <d v="2009-09-25T00:00:00"/>
    <s v="Fri"/>
    <s v="Sep"/>
    <s v="3rd QTR"/>
    <s v="2009"/>
    <n v="115.27200000000001"/>
    <n v="115.295"/>
    <n v="115.19199999999999"/>
    <n v="115.255"/>
    <n v="42"/>
    <x v="1"/>
    <x v="1"/>
    <x v="1"/>
    <x v="1"/>
    <n v="358145"/>
  </r>
  <r>
    <d v="2009-09-28T00:00:00"/>
    <s v="Mon"/>
    <s v="Sep"/>
    <s v="3rd QTR"/>
    <s v="2009"/>
    <n v="115.28"/>
    <n v="116"/>
    <n v="115.23699999999999"/>
    <n v="115.30200000000001"/>
    <n v="33"/>
    <x v="1"/>
    <x v="1"/>
    <x v="1"/>
    <x v="1"/>
    <n v="246304"/>
  </r>
  <r>
    <d v="2009-09-29T00:00:00"/>
    <s v="Tue"/>
    <s v="Sep"/>
    <s v="3rd QTR"/>
    <s v="2009"/>
    <n v="115.31699999999999"/>
    <n v="116.002"/>
    <n v="115.21"/>
    <n v="115.30200000000001"/>
    <n v="45"/>
    <x v="1"/>
    <x v="1"/>
    <x v="1"/>
    <x v="1"/>
    <n v="367246"/>
  </r>
  <r>
    <d v="2009-09-30T00:00:00"/>
    <s v="Wed"/>
    <s v="Sep"/>
    <s v="3rd QTR"/>
    <s v="2009"/>
    <n v="115.30500000000001"/>
    <n v="116.042"/>
    <n v="115.23699999999999"/>
    <n v="116.03"/>
    <n v="50"/>
    <x v="1"/>
    <x v="1"/>
    <x v="1"/>
    <x v="1"/>
    <n v="543654"/>
  </r>
  <r>
    <d v="2009-10-01T00:00:00"/>
    <s v="Thu"/>
    <s v="Oct"/>
    <s v="4th QTR"/>
    <s v="2009"/>
    <n v="116.035"/>
    <n v="116.247"/>
    <n v="116.017"/>
    <n v="116.22499999999999"/>
    <n v="93"/>
    <x v="1"/>
    <x v="1"/>
    <x v="1"/>
    <x v="1"/>
    <n v="558512"/>
  </r>
  <r>
    <d v="2009-10-02T00:00:00"/>
    <s v="Fri"/>
    <s v="Oct"/>
    <s v="4th QTR"/>
    <s v="2009"/>
    <n v="116.25"/>
    <n v="117.02500000000001"/>
    <n v="116.185"/>
    <n v="116.21"/>
    <n v="64"/>
    <x v="0"/>
    <x v="4"/>
    <x v="1"/>
    <x v="1"/>
    <n v="590852"/>
  </r>
  <r>
    <d v="2009-10-05T00:00:00"/>
    <s v="Mon"/>
    <s v="Oct"/>
    <s v="4th QTR"/>
    <s v="2009"/>
    <n v="116.21"/>
    <n v="116.28"/>
    <n v="116.187"/>
    <n v="116.19199999999999"/>
    <n v="38"/>
    <x v="1"/>
    <x v="3"/>
    <x v="2"/>
    <x v="3"/>
    <n v="353027"/>
  </r>
  <r>
    <d v="2009-10-06T00:00:00"/>
    <s v="Tue"/>
    <s v="Oct"/>
    <s v="4th QTR"/>
    <s v="2009"/>
    <n v="116.212"/>
    <n v="116.215"/>
    <n v="116.125"/>
    <n v="116.167"/>
    <n v="37"/>
    <x v="1"/>
    <x v="1"/>
    <x v="1"/>
    <x v="1"/>
    <n v="388487"/>
  </r>
  <r>
    <d v="2009-10-07T00:00:00"/>
    <s v="Wed"/>
    <s v="Oct"/>
    <s v="4th QTR"/>
    <s v="2009"/>
    <n v="116.14"/>
    <n v="116.292"/>
    <n v="116.14"/>
    <n v="116.285"/>
    <n v="61"/>
    <x v="1"/>
    <x v="2"/>
    <x v="1"/>
    <x v="2"/>
    <n v="367448"/>
  </r>
  <r>
    <d v="2009-10-08T00:00:00"/>
    <s v="Thu"/>
    <s v="Oct"/>
    <s v="4th QTR"/>
    <s v="2009"/>
    <n v="116.28"/>
    <n v="116.30200000000001"/>
    <n v="116.16500000000001"/>
    <n v="116.19"/>
    <n v="55"/>
    <x v="1"/>
    <x v="2"/>
    <x v="1"/>
    <x v="2"/>
    <n v="428557"/>
  </r>
  <r>
    <d v="2009-10-09T00:00:00"/>
    <s v="Fri"/>
    <s v="Oct"/>
    <s v="4th QTR"/>
    <s v="2009"/>
    <n v="116.182"/>
    <n v="116.19499999999999"/>
    <n v="115.295"/>
    <n v="116.005"/>
    <n v="87"/>
    <x v="1"/>
    <x v="2"/>
    <x v="1"/>
    <x v="2"/>
    <n v="538448"/>
  </r>
  <r>
    <d v="2009-10-12T00:00:00"/>
    <s v="Mon"/>
    <s v="Oct"/>
    <s v="4th QTR"/>
    <s v="2009"/>
    <n v="115.30200000000001"/>
    <n v="116.107"/>
    <n v="115.277"/>
    <n v="116.057"/>
    <n v="60"/>
    <x v="1"/>
    <x v="2"/>
    <x v="1"/>
    <x v="2"/>
    <n v="54597"/>
  </r>
  <r>
    <d v="2009-10-13T00:00:00"/>
    <s v="Tue"/>
    <s v="Oct"/>
    <s v="4th QTR"/>
    <s v="2009"/>
    <n v="116.062"/>
    <n v="116.16500000000001"/>
    <n v="116.03700000000001"/>
    <n v="116.145"/>
    <n v="52"/>
    <x v="1"/>
    <x v="1"/>
    <x v="1"/>
    <x v="1"/>
    <n v="327983"/>
  </r>
  <r>
    <d v="2009-10-14T00:00:00"/>
    <s v="Wed"/>
    <s v="Oct"/>
    <s v="4th QTR"/>
    <s v="2009"/>
    <n v="116.087"/>
    <n v="116.11199999999999"/>
    <n v="115.3"/>
    <n v="116.03"/>
    <n v="53"/>
    <x v="1"/>
    <x v="0"/>
    <x v="0"/>
    <x v="2"/>
    <n v="419265"/>
  </r>
  <r>
    <d v="2009-10-15T00:00:00"/>
    <s v="Thu"/>
    <s v="Oct"/>
    <s v="4th QTR"/>
    <s v="2009"/>
    <n v="116.03700000000001"/>
    <n v="116.065"/>
    <n v="115.262"/>
    <n v="115.27200000000001"/>
    <n v="49"/>
    <x v="1"/>
    <x v="1"/>
    <x v="1"/>
    <x v="1"/>
    <n v="478814"/>
  </r>
  <r>
    <d v="2009-10-16T00:00:00"/>
    <s v="Fri"/>
    <s v="Oct"/>
    <s v="4th QTR"/>
    <s v="2009"/>
    <n v="115.277"/>
    <n v="116.017"/>
    <n v="115.22499999999999"/>
    <n v="115.315"/>
    <n v="45"/>
    <x v="1"/>
    <x v="1"/>
    <x v="1"/>
    <x v="1"/>
    <n v="429655"/>
  </r>
  <r>
    <d v="2009-10-19T00:00:00"/>
    <s v="Mon"/>
    <s v="Oct"/>
    <s v="4th QTR"/>
    <s v="2009"/>
    <n v="115.297"/>
    <n v="116.035"/>
    <n v="115.247"/>
    <n v="116.012"/>
    <n v="43"/>
    <x v="1"/>
    <x v="2"/>
    <x v="1"/>
    <x v="2"/>
    <n v="302995"/>
  </r>
  <r>
    <d v="2009-10-20T00:00:00"/>
    <s v="Tue"/>
    <s v="Oct"/>
    <s v="4th QTR"/>
    <s v="2009"/>
    <n v="116.005"/>
    <n v="116.145"/>
    <n v="115.3"/>
    <n v="116.11199999999999"/>
    <n v="66"/>
    <x v="1"/>
    <x v="2"/>
    <x v="1"/>
    <x v="2"/>
    <n v="386859"/>
  </r>
  <r>
    <d v="2009-10-21T00:00:00"/>
    <s v="Wed"/>
    <s v="Oct"/>
    <s v="4th QTR"/>
    <s v="2009"/>
    <n v="116.102"/>
    <n v="116.127"/>
    <n v="115.282"/>
    <n v="115.292"/>
    <n v="66"/>
    <x v="1"/>
    <x v="2"/>
    <x v="1"/>
    <x v="2"/>
    <n v="417259"/>
  </r>
  <r>
    <d v="2009-10-22T00:00:00"/>
    <s v="Thu"/>
    <s v="Oct"/>
    <s v="4th QTR"/>
    <s v="2009"/>
    <n v="116.01"/>
    <n v="116.03"/>
    <n v="115.242"/>
    <n v="115.30500000000001"/>
    <n v="44"/>
    <x v="1"/>
    <x v="1"/>
    <x v="1"/>
    <x v="1"/>
    <n v="369696"/>
  </r>
  <r>
    <d v="2009-10-23T00:00:00"/>
    <s v="Fri"/>
    <s v="Oct"/>
    <s v="4th QTR"/>
    <s v="2009"/>
    <n v="115.30500000000001"/>
    <n v="115.30500000000001"/>
    <n v="115.172"/>
    <n v="115.20699999999999"/>
    <n v="54"/>
    <x v="1"/>
    <x v="3"/>
    <x v="2"/>
    <x v="3"/>
    <n v="393740"/>
  </r>
  <r>
    <d v="2009-10-26T00:00:00"/>
    <s v="Mon"/>
    <s v="Oct"/>
    <s v="4th QTR"/>
    <s v="2009"/>
    <n v="115.17700000000001"/>
    <n v="115.2"/>
    <n v="115.08"/>
    <n v="115.11199999999999"/>
    <n v="49"/>
    <x v="1"/>
    <x v="0"/>
    <x v="0"/>
    <x v="2"/>
    <n v="446003"/>
  </r>
  <r>
    <d v="2009-10-27T00:00:00"/>
    <s v="Tue"/>
    <s v="Oct"/>
    <s v="4th QTR"/>
    <s v="2009"/>
    <n v="115.107"/>
    <n v="116"/>
    <n v="115.102"/>
    <n v="115.30500000000001"/>
    <n v="87"/>
    <x v="1"/>
    <x v="2"/>
    <x v="1"/>
    <x v="2"/>
    <n v="497886"/>
  </r>
  <r>
    <d v="2009-10-28T00:00:00"/>
    <s v="Wed"/>
    <s v="Oct"/>
    <s v="4th QTR"/>
    <s v="2009"/>
    <n v="115.31"/>
    <n v="116.09699999999999"/>
    <n v="115.27500000000001"/>
    <n v="116.06"/>
    <n v="56"/>
    <x v="1"/>
    <x v="1"/>
    <x v="1"/>
    <x v="1"/>
    <n v="481059"/>
  </r>
  <r>
    <d v="2009-10-29T00:00:00"/>
    <s v="Thu"/>
    <s v="Oct"/>
    <s v="4th QTR"/>
    <s v="2009"/>
    <n v="116.06"/>
    <n v="116.09"/>
    <n v="115.22"/>
    <n v="115.27"/>
    <n v="77"/>
    <x v="1"/>
    <x v="3"/>
    <x v="2"/>
    <x v="3"/>
    <n v="437337"/>
  </r>
  <r>
    <d v="2009-10-30T00:00:00"/>
    <s v="Fri"/>
    <s v="Oct"/>
    <s v="4th QTR"/>
    <s v="2009"/>
    <n v="115.27200000000001"/>
    <n v="116.16200000000001"/>
    <n v="115.262"/>
    <n v="116.145"/>
    <n v="88"/>
    <x v="1"/>
    <x v="1"/>
    <x v="1"/>
    <x v="1"/>
    <n v="569784"/>
  </r>
  <r>
    <d v="2009-11-02T00:00:00"/>
    <s v="Mon"/>
    <s v="Nov"/>
    <s v="4th QTR"/>
    <s v="2009"/>
    <n v="116.17"/>
    <n v="116.185"/>
    <n v="116.08199999999999"/>
    <n v="116.13"/>
    <n v="42"/>
    <x v="0"/>
    <x v="4"/>
    <x v="1"/>
    <x v="1"/>
    <n v="377284"/>
  </r>
  <r>
    <d v="2009-11-03T00:00:00"/>
    <s v="Tue"/>
    <s v="Nov"/>
    <s v="4th QTR"/>
    <s v="2009"/>
    <n v="116.137"/>
    <n v="116.20699999999999"/>
    <n v="116.062"/>
    <n v="116.092"/>
    <n v="58"/>
    <x v="1"/>
    <x v="1"/>
    <x v="1"/>
    <x v="1"/>
    <n v="431497"/>
  </r>
  <r>
    <d v="2009-11-04T00:00:00"/>
    <s v="Wed"/>
    <s v="Nov"/>
    <s v="4th QTR"/>
    <s v="2009"/>
    <n v="116.09699999999999"/>
    <n v="116.11"/>
    <n v="115.307"/>
    <n v="116.06699999999999"/>
    <n v="49"/>
    <x v="1"/>
    <x v="1"/>
    <x v="1"/>
    <x v="1"/>
    <n v="501840"/>
  </r>
  <r>
    <d v="2009-11-05T00:00:00"/>
    <s v="Thu"/>
    <s v="Nov"/>
    <s v="4th QTR"/>
    <s v="2009"/>
    <n v="116.072"/>
    <n v="116.155"/>
    <n v="116.065"/>
    <n v="116.13500000000001"/>
    <n v="37"/>
    <x v="1"/>
    <x v="1"/>
    <x v="1"/>
    <x v="1"/>
    <n v="422060"/>
  </r>
  <r>
    <d v="2009-11-06T00:00:00"/>
    <s v="Fri"/>
    <s v="Nov"/>
    <s v="4th QTR"/>
    <s v="2009"/>
    <n v="116.13"/>
    <n v="116.27"/>
    <n v="116.12"/>
    <n v="116.21"/>
    <n v="60"/>
    <x v="1"/>
    <x v="2"/>
    <x v="1"/>
    <x v="2"/>
    <n v="612739"/>
  </r>
  <r>
    <d v="2009-11-09T00:00:00"/>
    <s v="Mon"/>
    <s v="Nov"/>
    <s v="4th QTR"/>
    <s v="2009"/>
    <n v="116.212"/>
    <n v="116.25700000000001"/>
    <n v="116.18"/>
    <n v="116.227"/>
    <n v="31"/>
    <x v="1"/>
    <x v="1"/>
    <x v="1"/>
    <x v="1"/>
    <n v="285623"/>
  </r>
  <r>
    <d v="2009-11-10T00:00:00"/>
    <s v="Tue"/>
    <s v="Nov"/>
    <s v="4th QTR"/>
    <s v="2009"/>
    <n v="116.22199999999999"/>
    <n v="116.292"/>
    <n v="116.20699999999999"/>
    <n v="116.235"/>
    <n v="35"/>
    <x v="1"/>
    <x v="2"/>
    <x v="1"/>
    <x v="2"/>
    <n v="323165"/>
  </r>
  <r>
    <d v="2009-11-11T00:00:00"/>
    <s v="Wed"/>
    <s v="Nov"/>
    <s v="4th QTR"/>
    <s v="2009"/>
    <n v="116.247"/>
    <n v="117.005"/>
    <n v="116.217"/>
    <n v="117"/>
    <n v="43"/>
    <x v="1"/>
    <x v="1"/>
    <x v="1"/>
    <x v="1"/>
    <n v="95943"/>
  </r>
  <r>
    <d v="2009-11-12T00:00:00"/>
    <s v="Thu"/>
    <s v="Nov"/>
    <s v="4th QTR"/>
    <s v="2009"/>
    <n v="116.29"/>
    <n v="117"/>
    <n v="116.18"/>
    <n v="116.292"/>
    <n v="55"/>
    <x v="1"/>
    <x v="2"/>
    <x v="1"/>
    <x v="2"/>
    <n v="461954"/>
  </r>
  <r>
    <d v="2009-11-13T00:00:00"/>
    <s v="Fri"/>
    <s v="Nov"/>
    <s v="4th QTR"/>
    <s v="2009"/>
    <n v="116.285"/>
    <n v="116.315"/>
    <n v="116.247"/>
    <n v="116.297"/>
    <n v="28"/>
    <x v="1"/>
    <x v="2"/>
    <x v="1"/>
    <x v="2"/>
    <n v="312559"/>
  </r>
  <r>
    <d v="2009-11-16T00:00:00"/>
    <s v="Mon"/>
    <s v="Nov"/>
    <s v="4th QTR"/>
    <s v="2009"/>
    <n v="116.31"/>
    <n v="117.12"/>
    <n v="116.285"/>
    <n v="117.11"/>
    <n v="63"/>
    <x v="1"/>
    <x v="1"/>
    <x v="1"/>
    <x v="1"/>
    <n v="407592"/>
  </r>
  <r>
    <d v="2009-11-17T00:00:00"/>
    <s v="Tue"/>
    <s v="Nov"/>
    <s v="4th QTR"/>
    <s v="2009"/>
    <n v="117.09699999999999"/>
    <n v="117.145"/>
    <n v="117.042"/>
    <n v="117.127"/>
    <n v="42"/>
    <x v="1"/>
    <x v="2"/>
    <x v="1"/>
    <x v="2"/>
    <n v="411499"/>
  </r>
  <r>
    <d v="2009-11-18T00:00:00"/>
    <s v="Wed"/>
    <s v="Nov"/>
    <s v="4th QTR"/>
    <s v="2009"/>
    <n v="117.127"/>
    <n v="117.152"/>
    <n v="117.077"/>
    <n v="117.1"/>
    <n v="31"/>
    <x v="1"/>
    <x v="3"/>
    <x v="2"/>
    <x v="3"/>
    <n v="406792"/>
  </r>
  <r>
    <d v="2009-11-19T00:00:00"/>
    <s v="Thu"/>
    <s v="Nov"/>
    <s v="4th QTR"/>
    <s v="2009"/>
    <n v="117.105"/>
    <n v="117.22"/>
    <n v="117.087"/>
    <n v="117.18"/>
    <n v="54"/>
    <x v="1"/>
    <x v="1"/>
    <x v="1"/>
    <x v="1"/>
    <n v="560050"/>
  </r>
  <r>
    <d v="2009-11-20T00:00:00"/>
    <s v="Fri"/>
    <s v="Nov"/>
    <s v="4th QTR"/>
    <s v="2009"/>
    <n v="117.19199999999999"/>
    <n v="117.265"/>
    <n v="117.145"/>
    <n v="117.16200000000001"/>
    <n v="49"/>
    <x v="1"/>
    <x v="1"/>
    <x v="1"/>
    <x v="1"/>
    <n v="410543"/>
  </r>
  <r>
    <d v="2009-11-23T00:00:00"/>
    <s v="Mon"/>
    <s v="Nov"/>
    <s v="4th QTR"/>
    <s v="2009"/>
    <n v="117.16500000000001"/>
    <n v="117.172"/>
    <n v="117.08499999999999"/>
    <n v="117.16500000000001"/>
    <n v="35"/>
    <x v="1"/>
    <x v="1"/>
    <x v="1"/>
    <x v="1"/>
    <n v="501592"/>
  </r>
  <r>
    <d v="2009-11-24T00:00:00"/>
    <s v="Tue"/>
    <s v="Nov"/>
    <s v="4th QTR"/>
    <s v="2009"/>
    <n v="117.16500000000001"/>
    <n v="117.29"/>
    <n v="117.155"/>
    <n v="117.265"/>
    <n v="55"/>
    <x v="1"/>
    <x v="3"/>
    <x v="2"/>
    <x v="3"/>
    <n v="639024"/>
  </r>
  <r>
    <d v="2009-11-25T00:00:00"/>
    <s v="Wed"/>
    <s v="Nov"/>
    <s v="4th QTR"/>
    <s v="2009"/>
    <n v="117.277"/>
    <n v="117.315"/>
    <n v="117.227"/>
    <n v="117.295"/>
    <n v="36"/>
    <x v="1"/>
    <x v="1"/>
    <x v="1"/>
    <x v="1"/>
    <n v="735401"/>
  </r>
  <r>
    <d v="2009-11-27T00:00:00"/>
    <s v="Fri"/>
    <s v="Nov"/>
    <s v="4th QTR"/>
    <s v="2009"/>
    <n v="117.297"/>
    <n v="118.21"/>
    <n v="117.297"/>
    <n v="118.072"/>
    <n v="93"/>
    <x v="1"/>
    <x v="0"/>
    <x v="0"/>
    <x v="1"/>
    <n v="401405"/>
  </r>
  <r>
    <d v="2009-11-30T00:00:00"/>
    <s v="Mon"/>
    <s v="Nov"/>
    <s v="4th QTR"/>
    <s v="2009"/>
    <n v="117"/>
    <n v="117.105"/>
    <n v="116.29"/>
    <n v="117.08499999999999"/>
    <n v="54"/>
    <x v="0"/>
    <x v="0"/>
    <x v="0"/>
    <x v="2"/>
    <n v="329194"/>
  </r>
  <r>
    <d v="2009-12-01T00:00:00"/>
    <s v="Tue"/>
    <s v="Dec"/>
    <s v="4th QTR"/>
    <s v="2009"/>
    <n v="117.102"/>
    <n v="117.11"/>
    <n v="117.03700000000001"/>
    <n v="117.05"/>
    <n v="30"/>
    <x v="1"/>
    <x v="1"/>
    <x v="1"/>
    <x v="1"/>
    <n v="351717"/>
  </r>
  <r>
    <d v="2009-12-02T00:00:00"/>
    <s v="Wed"/>
    <s v="Dec"/>
    <s v="4th QTR"/>
    <s v="2009"/>
    <n v="117.047"/>
    <n v="117.06699999999999"/>
    <n v="116.28"/>
    <n v="116.285"/>
    <n v="43"/>
    <x v="1"/>
    <x v="2"/>
    <x v="1"/>
    <x v="2"/>
    <n v="425036"/>
  </r>
  <r>
    <d v="2009-12-03T00:00:00"/>
    <s v="Thu"/>
    <s v="Dec"/>
    <s v="4th QTR"/>
    <s v="2009"/>
    <n v="116.3"/>
    <n v="116.30200000000001"/>
    <n v="116.142"/>
    <n v="116.23699999999999"/>
    <n v="65"/>
    <x v="1"/>
    <x v="1"/>
    <x v="1"/>
    <x v="1"/>
    <n v="508248"/>
  </r>
  <r>
    <d v="2009-12-04T00:00:00"/>
    <s v="Fri"/>
    <s v="Dec"/>
    <s v="4th QTR"/>
    <s v="2009"/>
    <n v="116.24"/>
    <n v="116.277"/>
    <n v="115.27200000000001"/>
    <n v="116.03"/>
    <n v="130"/>
    <x v="1"/>
    <x v="1"/>
    <x v="1"/>
    <x v="1"/>
    <n v="615201"/>
  </r>
  <r>
    <d v="2009-12-07T00:00:00"/>
    <s v="Mon"/>
    <s v="Dec"/>
    <s v="4th QTR"/>
    <s v="2009"/>
    <n v="116.02200000000001"/>
    <n v="116.16500000000001"/>
    <n v="115.292"/>
    <n v="116.142"/>
    <n v="78"/>
    <x v="1"/>
    <x v="2"/>
    <x v="1"/>
    <x v="2"/>
    <n v="368022"/>
  </r>
  <r>
    <d v="2009-12-08T00:00:00"/>
    <s v="Tue"/>
    <s v="Dec"/>
    <s v="4th QTR"/>
    <s v="2009"/>
    <n v="116.145"/>
    <n v="116.31"/>
    <n v="116.13"/>
    <n v="116.262"/>
    <n v="73"/>
    <x v="1"/>
    <x v="1"/>
    <x v="1"/>
    <x v="1"/>
    <n v="448276"/>
  </r>
  <r>
    <d v="2009-12-09T00:00:00"/>
    <s v="Wed"/>
    <s v="Dec"/>
    <s v="4th QTR"/>
    <s v="2009"/>
    <n v="116.267"/>
    <n v="116.295"/>
    <n v="116.2"/>
    <n v="116.22499999999999"/>
    <n v="38"/>
    <x v="1"/>
    <x v="1"/>
    <x v="1"/>
    <x v="1"/>
    <n v="361741"/>
  </r>
  <r>
    <d v="2009-12-10T00:00:00"/>
    <s v="Thu"/>
    <s v="Dec"/>
    <s v="4th QTR"/>
    <s v="2009"/>
    <n v="116.20699999999999"/>
    <n v="116.227"/>
    <n v="116.057"/>
    <n v="116.157"/>
    <n v="69"/>
    <x v="1"/>
    <x v="2"/>
    <x v="1"/>
    <x v="2"/>
    <n v="419125"/>
  </r>
  <r>
    <d v="2009-12-11T00:00:00"/>
    <s v="Fri"/>
    <s v="Dec"/>
    <s v="4th QTR"/>
    <s v="2009"/>
    <n v="116.14"/>
    <n v="116.155"/>
    <n v="115.312"/>
    <n v="116.06699999999999"/>
    <n v="66"/>
    <x v="1"/>
    <x v="0"/>
    <x v="0"/>
    <x v="2"/>
    <n v="393926"/>
  </r>
  <r>
    <d v="2009-12-14T00:00:00"/>
    <s v="Mon"/>
    <s v="Dec"/>
    <s v="4th QTR"/>
    <s v="2009"/>
    <n v="116.057"/>
    <n v="116.117"/>
    <n v="115.28"/>
    <n v="115.3"/>
    <n v="63"/>
    <x v="1"/>
    <x v="2"/>
    <x v="1"/>
    <x v="2"/>
    <n v="369604"/>
  </r>
  <r>
    <d v="2009-12-15T00:00:00"/>
    <s v="Tue"/>
    <s v="Dec"/>
    <s v="4th QTR"/>
    <s v="2009"/>
    <n v="115.295"/>
    <n v="116.012"/>
    <n v="115.182"/>
    <n v="115.2"/>
    <n v="60"/>
    <x v="1"/>
    <x v="2"/>
    <x v="1"/>
    <x v="2"/>
    <n v="434373"/>
  </r>
  <r>
    <d v="2009-12-16T00:00:00"/>
    <s v="Wed"/>
    <s v="Dec"/>
    <s v="4th QTR"/>
    <s v="2009"/>
    <n v="115.232"/>
    <n v="115.31"/>
    <n v="115.187"/>
    <n v="115.227"/>
    <n v="50"/>
    <x v="1"/>
    <x v="1"/>
    <x v="1"/>
    <x v="1"/>
    <n v="392784"/>
  </r>
  <r>
    <d v="2009-12-17T00:00:00"/>
    <s v="Thu"/>
    <s v="Dec"/>
    <s v="4th QTR"/>
    <s v="2009"/>
    <n v="115.227"/>
    <n v="116.107"/>
    <n v="115.22"/>
    <n v="116.08199999999999"/>
    <n v="83"/>
    <x v="1"/>
    <x v="3"/>
    <x v="2"/>
    <x v="3"/>
    <n v="387527"/>
  </r>
  <r>
    <d v="2009-12-18T00:00:00"/>
    <s v="Fri"/>
    <s v="Dec"/>
    <s v="4th QTR"/>
    <s v="2009"/>
    <n v="116.092"/>
    <n v="116.117"/>
    <n v="115.30500000000001"/>
    <n v="115.307"/>
    <n v="52"/>
    <x v="1"/>
    <x v="1"/>
    <x v="1"/>
    <x v="1"/>
    <n v="293068"/>
  </r>
  <r>
    <d v="2009-12-21T00:00:00"/>
    <s v="Mon"/>
    <s v="Dec"/>
    <s v="4th QTR"/>
    <s v="2009"/>
    <n v="116.002"/>
    <n v="116.017"/>
    <n v="115.11"/>
    <n v="115.13"/>
    <n v="91"/>
    <x v="1"/>
    <x v="1"/>
    <x v="1"/>
    <x v="1"/>
    <n v="282051"/>
  </r>
  <r>
    <d v="2009-12-22T00:00:00"/>
    <s v="Tue"/>
    <s v="Dec"/>
    <s v="4th QTR"/>
    <s v="2009"/>
    <n v="115.145"/>
    <n v="115.15"/>
    <n v="115.035"/>
    <n v="115.06"/>
    <n v="47"/>
    <x v="1"/>
    <x v="1"/>
    <x v="1"/>
    <x v="1"/>
    <n v="262412"/>
  </r>
  <r>
    <d v="2009-12-23T00:00:00"/>
    <s v="Wed"/>
    <s v="Dec"/>
    <s v="4th QTR"/>
    <s v="2009"/>
    <n v="115.047"/>
    <n v="115.107"/>
    <n v="114.30200000000001"/>
    <n v="115.012"/>
    <n v="50"/>
    <x v="1"/>
    <x v="2"/>
    <x v="1"/>
    <x v="2"/>
    <n v="198766"/>
  </r>
  <r>
    <d v="2009-12-24T00:00:00"/>
    <s v="Thu"/>
    <s v="Dec"/>
    <s v="4th QTR"/>
    <s v="2009"/>
    <n v="114.31699999999999"/>
    <n v="115.04"/>
    <n v="114.23699999999999"/>
    <n v="114.247"/>
    <n v="50"/>
    <x v="1"/>
    <x v="2"/>
    <x v="1"/>
    <x v="2"/>
    <n v="52570"/>
  </r>
  <r>
    <d v="2009-12-28T00:00:00"/>
    <s v="Mon"/>
    <s v="Dec"/>
    <s v="4th QTR"/>
    <s v="2009"/>
    <n v="114.242"/>
    <n v="114.252"/>
    <n v="114.152"/>
    <n v="114.182"/>
    <n v="40"/>
    <x v="1"/>
    <x v="2"/>
    <x v="1"/>
    <x v="2"/>
    <n v="167653"/>
  </r>
  <r>
    <d v="2009-12-29T00:00:00"/>
    <s v="Tue"/>
    <s v="Dec"/>
    <s v="4th QTR"/>
    <s v="2009"/>
    <n v="114.16500000000001"/>
    <n v="114.215"/>
    <n v="114.11199999999999"/>
    <n v="114.205"/>
    <n v="42"/>
    <x v="1"/>
    <x v="2"/>
    <x v="1"/>
    <x v="2"/>
    <n v="272509"/>
  </r>
  <r>
    <d v="2009-12-30T00:00:00"/>
    <s v="Wed"/>
    <s v="Dec"/>
    <s v="4th QTR"/>
    <s v="2009"/>
    <n v="114.205"/>
    <n v="114.242"/>
    <n v="114.167"/>
    <n v="114.215"/>
    <n v="31"/>
    <x v="1"/>
    <x v="3"/>
    <x v="2"/>
    <x v="3"/>
    <n v="157321"/>
  </r>
  <r>
    <d v="2009-12-31T00:00:00"/>
    <s v="Thu"/>
    <s v="Dec"/>
    <s v="4th QTR"/>
    <s v="2009"/>
    <n v="114.20699999999999"/>
    <n v="114.215"/>
    <n v="113.31699999999999"/>
    <n v="114.122"/>
    <n v="88"/>
    <x v="1"/>
    <x v="2"/>
    <x v="1"/>
    <x v="2"/>
    <n v="171620"/>
  </r>
  <r>
    <d v="2010-01-04T00:00:00"/>
    <s v="Mon"/>
    <s v="Jan"/>
    <s v="1ST QTR"/>
    <s v="2010"/>
    <n v="114.08"/>
    <n v="114.202"/>
    <n v="114.02"/>
    <n v="114.175"/>
    <n v="73"/>
    <x v="1"/>
    <x v="2"/>
    <x v="1"/>
    <x v="2"/>
    <n v="295473"/>
  </r>
  <r>
    <d v="2010-01-05T00:00:00"/>
    <s v="Tue"/>
    <s v="Jan"/>
    <s v="1ST QTR"/>
    <s v="2010"/>
    <n v="114.19499999999999"/>
    <n v="115.002"/>
    <n v="114.19"/>
    <n v="114.30200000000001"/>
    <n v="53"/>
    <x v="1"/>
    <x v="0"/>
    <x v="0"/>
    <x v="1"/>
    <n v="393545"/>
  </r>
  <r>
    <d v="2010-01-06T00:00:00"/>
    <s v="Wed"/>
    <s v="Jan"/>
    <s v="1ST QTR"/>
    <s v="2010"/>
    <n v="114.282"/>
    <n v="114.297"/>
    <n v="114.205"/>
    <n v="114.29"/>
    <n v="37"/>
    <x v="1"/>
    <x v="0"/>
    <x v="0"/>
    <x v="2"/>
    <n v="473208"/>
  </r>
  <r>
    <d v="2010-01-07T00:00:00"/>
    <s v="Thu"/>
    <s v="Jan"/>
    <s v="1ST QTR"/>
    <s v="2010"/>
    <n v="114.262"/>
    <n v="114.297"/>
    <n v="114.185"/>
    <n v="114.255"/>
    <n v="45"/>
    <x v="1"/>
    <x v="2"/>
    <x v="1"/>
    <x v="2"/>
    <n v="357551"/>
  </r>
  <r>
    <d v="2010-01-08T00:00:00"/>
    <s v="Fri"/>
    <s v="Jan"/>
    <s v="1ST QTR"/>
    <s v="2010"/>
    <n v="114.235"/>
    <n v="115.062"/>
    <n v="114.17700000000001"/>
    <n v="115.002"/>
    <n v="82"/>
    <x v="1"/>
    <x v="2"/>
    <x v="1"/>
    <x v="2"/>
    <n v="441871"/>
  </r>
  <r>
    <d v="2010-01-11T00:00:00"/>
    <s v="Mon"/>
    <s v="Jan"/>
    <s v="1ST QTR"/>
    <s v="2010"/>
    <n v="114.285"/>
    <n v="115.04"/>
    <n v="114.265"/>
    <n v="115.01"/>
    <n v="39"/>
    <x v="1"/>
    <x v="2"/>
    <x v="1"/>
    <x v="2"/>
    <n v="242002"/>
  </r>
  <r>
    <d v="2010-01-12T00:00:00"/>
    <s v="Tue"/>
    <s v="Jan"/>
    <s v="1ST QTR"/>
    <s v="2010"/>
    <n v="115.005"/>
    <n v="115.15"/>
    <n v="115.005"/>
    <n v="115.127"/>
    <n v="59"/>
    <x v="1"/>
    <x v="2"/>
    <x v="1"/>
    <x v="2"/>
    <n v="375358"/>
  </r>
  <r>
    <d v="2010-01-13T00:00:00"/>
    <s v="Wed"/>
    <s v="Jan"/>
    <s v="1ST QTR"/>
    <s v="2010"/>
    <n v="115.13200000000001"/>
    <n v="115.145"/>
    <n v="115.02500000000001"/>
    <n v="115.05500000000001"/>
    <n v="48"/>
    <x v="1"/>
    <x v="1"/>
    <x v="1"/>
    <x v="1"/>
    <n v="365944"/>
  </r>
  <r>
    <d v="2010-01-14T00:00:00"/>
    <s v="Thu"/>
    <s v="Jan"/>
    <s v="1ST QTR"/>
    <s v="2010"/>
    <n v="115.04"/>
    <n v="115.172"/>
    <n v="115.03"/>
    <n v="115.137"/>
    <n v="57"/>
    <x v="1"/>
    <x v="2"/>
    <x v="1"/>
    <x v="2"/>
    <n v="387831"/>
  </r>
  <r>
    <d v="2010-01-15T00:00:00"/>
    <s v="Fri"/>
    <s v="Jan"/>
    <s v="1ST QTR"/>
    <s v="2010"/>
    <n v="115.127"/>
    <n v="115.262"/>
    <n v="115.125"/>
    <n v="115.235"/>
    <n v="55"/>
    <x v="1"/>
    <x v="2"/>
    <x v="1"/>
    <x v="2"/>
    <n v="329354"/>
  </r>
  <r>
    <d v="2010-01-19T00:00:00"/>
    <s v="Tue"/>
    <s v="Jan"/>
    <s v="1ST QTR"/>
    <s v="2010"/>
    <n v="115.23699999999999"/>
    <n v="115.285"/>
    <n v="115.17"/>
    <n v="115.182"/>
    <n v="46"/>
    <x v="1"/>
    <x v="1"/>
    <x v="1"/>
    <x v="1"/>
    <n v="313927"/>
  </r>
  <r>
    <d v="2010-01-20T00:00:00"/>
    <s v="Wed"/>
    <s v="Jan"/>
    <s v="1ST QTR"/>
    <s v="2010"/>
    <n v="115.197"/>
    <n v="115.285"/>
    <n v="115.187"/>
    <n v="115.242"/>
    <n v="40"/>
    <x v="1"/>
    <x v="0"/>
    <x v="0"/>
    <x v="1"/>
    <n v="310416"/>
  </r>
  <r>
    <d v="2010-01-21T00:00:00"/>
    <s v="Thu"/>
    <s v="Jan"/>
    <s v="1ST QTR"/>
    <s v="2010"/>
    <n v="115.242"/>
    <n v="116.045"/>
    <n v="115.19499999999999"/>
    <n v="116.015"/>
    <n v="69"/>
    <x v="1"/>
    <x v="3"/>
    <x v="2"/>
    <x v="3"/>
    <n v="524985"/>
  </r>
  <r>
    <d v="2010-01-22T00:00:00"/>
    <s v="Fri"/>
    <s v="Jan"/>
    <s v="1ST QTR"/>
    <s v="2010"/>
    <n v="116.042"/>
    <n v="116.077"/>
    <n v="116.00700000000001"/>
    <n v="116.06"/>
    <n v="28"/>
    <x v="1"/>
    <x v="1"/>
    <x v="1"/>
    <x v="1"/>
    <n v="442676"/>
  </r>
  <r>
    <d v="2010-01-25T00:00:00"/>
    <s v="Mon"/>
    <s v="Jan"/>
    <s v="1ST QTR"/>
    <s v="2010"/>
    <n v="116.042"/>
    <n v="116.06699999999999"/>
    <n v="116.005"/>
    <n v="116.04"/>
    <n v="25"/>
    <x v="1"/>
    <x v="2"/>
    <x v="1"/>
    <x v="2"/>
    <n v="287005"/>
  </r>
  <r>
    <d v="2010-01-26T00:00:00"/>
    <s v="Tue"/>
    <s v="Jan"/>
    <s v="1ST QTR"/>
    <s v="2010"/>
    <n v="116.04"/>
    <n v="116.13500000000001"/>
    <n v="116.02"/>
    <n v="116.05200000000001"/>
    <n v="47"/>
    <x v="1"/>
    <x v="3"/>
    <x v="2"/>
    <x v="3"/>
    <n v="332500"/>
  </r>
  <r>
    <d v="2010-01-27T00:00:00"/>
    <s v="Wed"/>
    <s v="Jan"/>
    <s v="1ST QTR"/>
    <s v="2010"/>
    <n v="116.065"/>
    <n v="116.15"/>
    <n v="115.307"/>
    <n v="116.012"/>
    <n v="66"/>
    <x v="1"/>
    <x v="1"/>
    <x v="1"/>
    <x v="1"/>
    <n v="503777"/>
  </r>
  <r>
    <d v="2010-01-28T00:00:00"/>
    <s v="Thu"/>
    <s v="Jan"/>
    <s v="1ST QTR"/>
    <s v="2010"/>
    <n v="115.295"/>
    <n v="116.1"/>
    <n v="115.242"/>
    <n v="116.05500000000001"/>
    <n v="71"/>
    <x v="0"/>
    <x v="5"/>
    <x v="1"/>
    <x v="2"/>
    <n v="541693"/>
  </r>
  <r>
    <d v="2010-01-29T00:00:00"/>
    <s v="Fri"/>
    <s v="Jan"/>
    <s v="1ST QTR"/>
    <s v="2010"/>
    <n v="116.087"/>
    <n v="116.19199999999999"/>
    <n v="115.28700000000001"/>
    <n v="116.14700000000001"/>
    <n v="90"/>
    <x v="1"/>
    <x v="1"/>
    <x v="1"/>
    <x v="1"/>
    <n v="499663"/>
  </r>
  <r>
    <d v="2010-02-01T00:00:00"/>
    <s v="Mon"/>
    <s v="Feb"/>
    <s v="1ST QTR"/>
    <s v="2010"/>
    <n v="116.167"/>
    <n v="116.17"/>
    <n v="116.07"/>
    <n v="116.102"/>
    <n v="41"/>
    <x v="1"/>
    <x v="1"/>
    <x v="1"/>
    <x v="1"/>
    <n v="316497"/>
  </r>
  <r>
    <d v="2010-02-02T00:00:00"/>
    <s v="Tue"/>
    <s v="Feb"/>
    <s v="1ST QTR"/>
    <s v="2010"/>
    <n v="116.1"/>
    <n v="116.14"/>
    <n v="116.065"/>
    <n v="116.127"/>
    <n v="31"/>
    <x v="1"/>
    <x v="2"/>
    <x v="1"/>
    <x v="2"/>
    <n v="294302"/>
  </r>
  <r>
    <d v="2010-02-03T00:00:00"/>
    <s v="Wed"/>
    <s v="Feb"/>
    <s v="1ST QTR"/>
    <s v="2010"/>
    <n v="116.13"/>
    <n v="116.13"/>
    <n v="116.045"/>
    <n v="116.062"/>
    <n v="34"/>
    <x v="1"/>
    <x v="1"/>
    <x v="1"/>
    <x v="1"/>
    <n v="415871"/>
  </r>
  <r>
    <d v="2010-02-04T00:00:00"/>
    <s v="Thu"/>
    <s v="Feb"/>
    <s v="1ST QTR"/>
    <s v="2010"/>
    <n v="116.06"/>
    <n v="116.247"/>
    <n v="116.05500000000001"/>
    <n v="116.212"/>
    <n v="77"/>
    <x v="1"/>
    <x v="2"/>
    <x v="1"/>
    <x v="2"/>
    <n v="615278"/>
  </r>
  <r>
    <d v="2010-02-05T00:00:00"/>
    <s v="Fri"/>
    <s v="Feb"/>
    <s v="1ST QTR"/>
    <s v="2010"/>
    <n v="116.215"/>
    <n v="117.057"/>
    <n v="116.18"/>
    <n v="117.02500000000001"/>
    <n v="78"/>
    <x v="1"/>
    <x v="1"/>
    <x v="1"/>
    <x v="1"/>
    <n v="784075"/>
  </r>
  <r>
    <d v="2010-02-08T00:00:00"/>
    <s v="Mon"/>
    <s v="Feb"/>
    <s v="1ST QTR"/>
    <s v="2010"/>
    <n v="117"/>
    <n v="117.017"/>
    <n v="116.25"/>
    <n v="116.277"/>
    <n v="35"/>
    <x v="1"/>
    <x v="0"/>
    <x v="0"/>
    <x v="2"/>
    <n v="321474"/>
  </r>
  <r>
    <d v="2010-02-09T00:00:00"/>
    <s v="Tue"/>
    <s v="Feb"/>
    <s v="1ST QTR"/>
    <s v="2010"/>
    <n v="117.012"/>
    <n v="117.015"/>
    <n v="116.19499999999999"/>
    <n v="116.22"/>
    <n v="57"/>
    <x v="1"/>
    <x v="1"/>
    <x v="1"/>
    <x v="1"/>
    <n v="519487"/>
  </r>
  <r>
    <d v="2010-02-10T00:00:00"/>
    <s v="Wed"/>
    <s v="Feb"/>
    <s v="1ST QTR"/>
    <s v="2010"/>
    <n v="116.212"/>
    <n v="116.27"/>
    <n v="116.105"/>
    <n v="116.13500000000001"/>
    <n v="66"/>
    <x v="1"/>
    <x v="2"/>
    <x v="1"/>
    <x v="2"/>
    <n v="526187"/>
  </r>
  <r>
    <d v="2010-02-11T00:00:00"/>
    <s v="Thu"/>
    <s v="Feb"/>
    <s v="1ST QTR"/>
    <s v="2010"/>
    <n v="116.137"/>
    <n v="116.167"/>
    <n v="116.065"/>
    <n v="116.13"/>
    <n v="41"/>
    <x v="1"/>
    <x v="1"/>
    <x v="1"/>
    <x v="1"/>
    <n v="458914"/>
  </r>
  <r>
    <d v="2010-02-12T00:00:00"/>
    <s v="Fri"/>
    <s v="Feb"/>
    <s v="1ST QTR"/>
    <s v="2010"/>
    <n v="116.14"/>
    <n v="116.227"/>
    <n v="116.13200000000001"/>
    <n v="116.19499999999999"/>
    <n v="38"/>
    <x v="1"/>
    <x v="0"/>
    <x v="0"/>
    <x v="1"/>
    <n v="421101"/>
  </r>
  <r>
    <d v="2010-02-16T00:00:00"/>
    <s v="Tue"/>
    <s v="Feb"/>
    <s v="1ST QTR"/>
    <s v="2010"/>
    <n v="116.185"/>
    <n v="116.265"/>
    <n v="116.142"/>
    <n v="116.252"/>
    <n v="50"/>
    <x v="1"/>
    <x v="2"/>
    <x v="1"/>
    <x v="2"/>
    <n v="322394"/>
  </r>
  <r>
    <d v="2010-02-17T00:00:00"/>
    <s v="Wed"/>
    <s v="Feb"/>
    <s v="1ST QTR"/>
    <s v="2010"/>
    <n v="116.245"/>
    <n v="116.245"/>
    <n v="116.08199999999999"/>
    <n v="116.11199999999999"/>
    <n v="66"/>
    <x v="1"/>
    <x v="0"/>
    <x v="0"/>
    <x v="2"/>
    <n v="431571"/>
  </r>
  <r>
    <d v="2010-02-18T00:00:00"/>
    <s v="Thu"/>
    <s v="Feb"/>
    <s v="1ST QTR"/>
    <s v="2010"/>
    <n v="116.11199999999999"/>
    <n v="116.16"/>
    <n v="115.28700000000001"/>
    <n v="116.035"/>
    <n v="77"/>
    <x v="1"/>
    <x v="3"/>
    <x v="2"/>
    <x v="3"/>
    <n v="601111"/>
  </r>
  <r>
    <d v="2010-02-19T00:00:00"/>
    <s v="Fri"/>
    <s v="Feb"/>
    <s v="1ST QTR"/>
    <s v="2010"/>
    <n v="115.29"/>
    <n v="116.042"/>
    <n v="115.252"/>
    <n v="115.312"/>
    <n v="44"/>
    <x v="1"/>
    <x v="2"/>
    <x v="1"/>
    <x v="2"/>
    <n v="622341"/>
  </r>
  <r>
    <d v="2010-02-22T00:00:00"/>
    <s v="Mon"/>
    <s v="Feb"/>
    <s v="1ST QTR"/>
    <s v="2010"/>
    <n v="115.315"/>
    <n v="116.03700000000001"/>
    <n v="115.3"/>
    <n v="116.015"/>
    <n v="23"/>
    <x v="1"/>
    <x v="1"/>
    <x v="1"/>
    <x v="1"/>
    <n v="421823"/>
  </r>
  <r>
    <d v="2010-02-23T00:00:00"/>
    <s v="Tue"/>
    <s v="Feb"/>
    <s v="1ST QTR"/>
    <s v="2010"/>
    <n v="116.012"/>
    <n v="116.187"/>
    <n v="116.005"/>
    <n v="116.16200000000001"/>
    <n v="73"/>
    <x v="1"/>
    <x v="2"/>
    <x v="1"/>
    <x v="2"/>
    <n v="861801"/>
  </r>
  <r>
    <d v="2010-02-24T00:00:00"/>
    <s v="Wed"/>
    <s v="Feb"/>
    <s v="1ST QTR"/>
    <s v="2010"/>
    <n v="116.167"/>
    <n v="116.217"/>
    <n v="116.125"/>
    <n v="116.152"/>
    <n v="37"/>
    <x v="1"/>
    <x v="1"/>
    <x v="1"/>
    <x v="1"/>
    <n v="987756"/>
  </r>
  <r>
    <d v="2010-02-25T00:00:00"/>
    <s v="Thu"/>
    <s v="Feb"/>
    <s v="1ST QTR"/>
    <s v="2010"/>
    <n v="116.157"/>
    <n v="116.28700000000001"/>
    <n v="116.14700000000001"/>
    <n v="116.262"/>
    <n v="57"/>
    <x v="1"/>
    <x v="1"/>
    <x v="1"/>
    <x v="1"/>
    <n v="717831"/>
  </r>
  <r>
    <d v="2010-02-26T00:00:00"/>
    <s v="Fri"/>
    <s v="Feb"/>
    <s v="1ST QTR"/>
    <s v="2010"/>
    <n v="115.217"/>
    <n v="115.307"/>
    <n v="115.19499999999999"/>
    <n v="115.3"/>
    <n v="45"/>
    <x v="0"/>
    <x v="0"/>
    <x v="0"/>
    <x v="2"/>
    <n v="413352"/>
  </r>
  <r>
    <d v="2010-03-01T00:00:00"/>
    <s v="Mon"/>
    <s v="Mar"/>
    <s v="1ST QTR"/>
    <s v="2010"/>
    <n v="115.25"/>
    <n v="115.312"/>
    <n v="115.23"/>
    <n v="115.295"/>
    <n v="33"/>
    <x v="1"/>
    <x v="2"/>
    <x v="1"/>
    <x v="2"/>
    <n v="355312"/>
  </r>
  <r>
    <d v="2010-03-02T00:00:00"/>
    <s v="Tue"/>
    <s v="Mar"/>
    <s v="1ST QTR"/>
    <s v="2010"/>
    <n v="115.292"/>
    <n v="116.01"/>
    <n v="115.23699999999999"/>
    <n v="115.315"/>
    <n v="38"/>
    <x v="1"/>
    <x v="2"/>
    <x v="1"/>
    <x v="2"/>
    <n v="333488"/>
  </r>
  <r>
    <d v="2010-03-03T00:00:00"/>
    <s v="Wed"/>
    <s v="Mar"/>
    <s v="1ST QTR"/>
    <s v="2010"/>
    <n v="116.002"/>
    <n v="116.02"/>
    <n v="115.265"/>
    <n v="115.31699999999999"/>
    <n v="30"/>
    <x v="1"/>
    <x v="1"/>
    <x v="1"/>
    <x v="1"/>
    <n v="366359"/>
  </r>
  <r>
    <d v="2010-03-04T00:00:00"/>
    <s v="Thu"/>
    <s v="Mar"/>
    <s v="1ST QTR"/>
    <s v="2010"/>
    <n v="115.31699999999999"/>
    <n v="116.047"/>
    <n v="115.235"/>
    <n v="115.295"/>
    <n v="53"/>
    <x v="1"/>
    <x v="3"/>
    <x v="2"/>
    <x v="3"/>
    <n v="477886"/>
  </r>
  <r>
    <d v="2010-03-05T00:00:00"/>
    <s v="Fri"/>
    <s v="Mar"/>
    <s v="1ST QTR"/>
    <s v="2010"/>
    <n v="115.3"/>
    <n v="115.31699999999999"/>
    <n v="115.15"/>
    <n v="115.2"/>
    <n v="67"/>
    <x v="1"/>
    <x v="1"/>
    <x v="1"/>
    <x v="1"/>
    <n v="564058"/>
  </r>
  <r>
    <d v="2010-03-08T00:00:00"/>
    <s v="Mon"/>
    <s v="Mar"/>
    <s v="1ST QTR"/>
    <s v="2010"/>
    <n v="115.21"/>
    <n v="115.21"/>
    <n v="115.142"/>
    <n v="115.185"/>
    <n v="28"/>
    <x v="1"/>
    <x v="1"/>
    <x v="1"/>
    <x v="1"/>
    <n v="283842"/>
  </r>
  <r>
    <d v="2010-03-09T00:00:00"/>
    <s v="Tue"/>
    <s v="Mar"/>
    <s v="1ST QTR"/>
    <s v="2010"/>
    <n v="115.16"/>
    <n v="115.24"/>
    <n v="115.16"/>
    <n v="115.21"/>
    <n v="32"/>
    <x v="1"/>
    <x v="2"/>
    <x v="1"/>
    <x v="2"/>
    <n v="351926"/>
  </r>
  <r>
    <d v="2010-03-10T00:00:00"/>
    <s v="Wed"/>
    <s v="Mar"/>
    <s v="1ST QTR"/>
    <s v="2010"/>
    <n v="115.21"/>
    <n v="115.22499999999999"/>
    <n v="115.122"/>
    <n v="115.142"/>
    <n v="42"/>
    <x v="1"/>
    <x v="3"/>
    <x v="2"/>
    <x v="3"/>
    <n v="434896"/>
  </r>
  <r>
    <d v="2010-03-11T00:00:00"/>
    <s v="Thu"/>
    <s v="Mar"/>
    <s v="1ST QTR"/>
    <s v="2010"/>
    <n v="115.14"/>
    <n v="115.155"/>
    <n v="115.06699999999999"/>
    <n v="115.09"/>
    <n v="36"/>
    <x v="1"/>
    <x v="2"/>
    <x v="1"/>
    <x v="2"/>
    <n v="459580"/>
  </r>
  <r>
    <d v="2010-03-12T00:00:00"/>
    <s v="Fri"/>
    <s v="Mar"/>
    <s v="1ST QTR"/>
    <s v="2010"/>
    <n v="115.08199999999999"/>
    <n v="115.13200000000001"/>
    <n v="114.285"/>
    <n v="115.08"/>
    <n v="67"/>
    <x v="1"/>
    <x v="2"/>
    <x v="1"/>
    <x v="2"/>
    <n v="585668"/>
  </r>
  <r>
    <d v="2010-03-15T00:00:00"/>
    <s v="Mon"/>
    <s v="Mar"/>
    <s v="1ST QTR"/>
    <s v="2010"/>
    <n v="115.09699999999999"/>
    <n v="115.127"/>
    <n v="115.06"/>
    <n v="115.105"/>
    <n v="27"/>
    <x v="1"/>
    <x v="1"/>
    <x v="1"/>
    <x v="1"/>
    <n v="296470"/>
  </r>
  <r>
    <d v="2010-03-16T00:00:00"/>
    <s v="Tue"/>
    <s v="Mar"/>
    <s v="1ST QTR"/>
    <s v="2010"/>
    <n v="115.11199999999999"/>
    <n v="115.22"/>
    <n v="115.075"/>
    <n v="115.197"/>
    <n v="58"/>
    <x v="1"/>
    <x v="1"/>
    <x v="1"/>
    <x v="1"/>
    <n v="449423"/>
  </r>
  <r>
    <d v="2010-03-17T00:00:00"/>
    <s v="Wed"/>
    <s v="Mar"/>
    <s v="1ST QTR"/>
    <s v="2010"/>
    <n v="115.187"/>
    <n v="115.202"/>
    <n v="115.14"/>
    <n v="115.16200000000001"/>
    <n v="25"/>
    <x v="1"/>
    <x v="2"/>
    <x v="1"/>
    <x v="2"/>
    <n v="350853"/>
  </r>
  <r>
    <d v="2010-03-18T00:00:00"/>
    <s v="Thu"/>
    <s v="Mar"/>
    <s v="1ST QTR"/>
    <s v="2010"/>
    <n v="115.16200000000001"/>
    <n v="115.197"/>
    <n v="115.08"/>
    <n v="115.09"/>
    <n v="47"/>
    <x v="1"/>
    <x v="3"/>
    <x v="2"/>
    <x v="3"/>
    <n v="433136"/>
  </r>
  <r>
    <d v="2010-03-19T00:00:00"/>
    <s v="Fri"/>
    <s v="Mar"/>
    <s v="1ST QTR"/>
    <s v="2010"/>
    <n v="115.08199999999999"/>
    <n v="115.107"/>
    <n v="115.015"/>
    <n v="115.03"/>
    <n v="37"/>
    <x v="1"/>
    <x v="2"/>
    <x v="1"/>
    <x v="2"/>
    <n v="399855"/>
  </r>
  <r>
    <d v="2010-03-22T00:00:00"/>
    <s v="Mon"/>
    <s v="Mar"/>
    <s v="1ST QTR"/>
    <s v="2010"/>
    <n v="115.017"/>
    <n v="115.12"/>
    <n v="115.015"/>
    <n v="115.095"/>
    <n v="43"/>
    <x v="1"/>
    <x v="2"/>
    <x v="1"/>
    <x v="2"/>
    <n v="353261"/>
  </r>
  <r>
    <d v="2010-03-23T00:00:00"/>
    <s v="Tue"/>
    <s v="Mar"/>
    <s v="1ST QTR"/>
    <s v="2010"/>
    <n v="115.1"/>
    <n v="115.15"/>
    <n v="115.08199999999999"/>
    <n v="115.1"/>
    <n v="28"/>
    <x v="1"/>
    <x v="1"/>
    <x v="1"/>
    <x v="1"/>
    <n v="317874"/>
  </r>
  <r>
    <d v="2010-03-24T00:00:00"/>
    <s v="Wed"/>
    <s v="Mar"/>
    <s v="1ST QTR"/>
    <s v="2010"/>
    <n v="115.087"/>
    <n v="115.102"/>
    <n v="114.13500000000001"/>
    <n v="114.182"/>
    <n v="114"/>
    <x v="1"/>
    <x v="2"/>
    <x v="1"/>
    <x v="2"/>
    <n v="814547"/>
  </r>
  <r>
    <d v="2010-03-25T00:00:00"/>
    <s v="Thu"/>
    <s v="Mar"/>
    <s v="1ST QTR"/>
    <s v="2010"/>
    <n v="114.16500000000001"/>
    <n v="114.20699999999999"/>
    <n v="114.072"/>
    <n v="114.127"/>
    <n v="54"/>
    <x v="1"/>
    <x v="2"/>
    <x v="1"/>
    <x v="2"/>
    <n v="624158"/>
  </r>
  <r>
    <d v="2010-03-26T00:00:00"/>
    <s v="Fri"/>
    <s v="Mar"/>
    <s v="1ST QTR"/>
    <s v="2010"/>
    <n v="114.16500000000001"/>
    <n v="114.23"/>
    <n v="114.11"/>
    <n v="114.212"/>
    <n v="49"/>
    <x v="1"/>
    <x v="1"/>
    <x v="1"/>
    <x v="1"/>
    <n v="397742"/>
  </r>
  <r>
    <d v="2010-03-29T00:00:00"/>
    <s v="Mon"/>
    <s v="Mar"/>
    <s v="1ST QTR"/>
    <s v="2010"/>
    <n v="114.21"/>
    <n v="114.247"/>
    <n v="114.16200000000001"/>
    <n v="114.212"/>
    <n v="34"/>
    <x v="1"/>
    <x v="2"/>
    <x v="1"/>
    <x v="2"/>
    <n v="297951"/>
  </r>
  <r>
    <d v="2010-03-30T00:00:00"/>
    <s v="Tue"/>
    <s v="Mar"/>
    <s v="1ST QTR"/>
    <s v="2010"/>
    <n v="114.20699999999999"/>
    <n v="114.23"/>
    <n v="114.155"/>
    <n v="114.197"/>
    <n v="31"/>
    <x v="1"/>
    <x v="2"/>
    <x v="1"/>
    <x v="2"/>
    <n v="377598"/>
  </r>
  <r>
    <d v="2010-03-31T00:00:00"/>
    <s v="Wed"/>
    <s v="Mar"/>
    <s v="1ST QTR"/>
    <s v="2010"/>
    <n v="114.197"/>
    <n v="114.282"/>
    <n v="114.17"/>
    <n v="114.27"/>
    <n v="45"/>
    <x v="1"/>
    <x v="3"/>
    <x v="2"/>
    <x v="3"/>
    <n v="496586"/>
  </r>
  <r>
    <d v="2010-04-01T00:00:00"/>
    <s v="Thu"/>
    <s v="Apr"/>
    <s v="2nd QTR"/>
    <s v="2010"/>
    <n v="114.262"/>
    <n v="114.282"/>
    <n v="114.205"/>
    <n v="114.232"/>
    <n v="31"/>
    <x v="1"/>
    <x v="2"/>
    <x v="1"/>
    <x v="2"/>
    <n v="351924"/>
  </r>
  <r>
    <d v="2010-04-02T00:00:00"/>
    <s v="Fri"/>
    <s v="Apr"/>
    <s v="2nd QTR"/>
    <s v="2010"/>
    <n v="114.217"/>
    <n v="114.28"/>
    <n v="114.08"/>
    <n v="114.08499999999999"/>
    <n v="81"/>
    <x v="1"/>
    <x v="2"/>
    <x v="1"/>
    <x v="2"/>
    <n v="173653"/>
  </r>
  <r>
    <d v="2010-04-05T00:00:00"/>
    <s v="Mon"/>
    <s v="Apr"/>
    <s v="2nd QTR"/>
    <s v="2010"/>
    <n v="114.077"/>
    <n v="114.102"/>
    <n v="113.28"/>
    <n v="113.30200000000001"/>
    <n v="57"/>
    <x v="0"/>
    <x v="5"/>
    <x v="1"/>
    <x v="2"/>
    <n v="374183"/>
  </r>
  <r>
    <d v="2010-04-06T00:00:00"/>
    <s v="Tue"/>
    <s v="Apr"/>
    <s v="2nd QTR"/>
    <s v="2010"/>
    <n v="113.31"/>
    <n v="114.075"/>
    <n v="113.31"/>
    <n v="114.035"/>
    <n v="34"/>
    <x v="1"/>
    <x v="0"/>
    <x v="0"/>
    <x v="1"/>
    <n v="476331"/>
  </r>
  <r>
    <d v="2010-04-07T00:00:00"/>
    <s v="Wed"/>
    <s v="Apr"/>
    <s v="2nd QTR"/>
    <s v="2010"/>
    <n v="114.057"/>
    <n v="114.20699999999999"/>
    <n v="114.05"/>
    <n v="114.19199999999999"/>
    <n v="63"/>
    <x v="1"/>
    <x v="0"/>
    <x v="0"/>
    <x v="1"/>
    <n v="509786"/>
  </r>
  <r>
    <d v="2010-04-08T00:00:00"/>
    <s v="Thu"/>
    <s v="Apr"/>
    <s v="2nd QTR"/>
    <s v="2010"/>
    <n v="114.2"/>
    <n v="114.25"/>
    <n v="114.15"/>
    <n v="114.16500000000001"/>
    <n v="40"/>
    <x v="1"/>
    <x v="1"/>
    <x v="1"/>
    <x v="1"/>
    <n v="453480"/>
  </r>
  <r>
    <d v="2010-04-09T00:00:00"/>
    <s v="Fri"/>
    <s v="Apr"/>
    <s v="2nd QTR"/>
    <s v="2010"/>
    <n v="114.16200000000001"/>
    <n v="114.187"/>
    <n v="114.1"/>
    <n v="114.16"/>
    <n v="35"/>
    <x v="1"/>
    <x v="2"/>
    <x v="1"/>
    <x v="2"/>
    <n v="331319"/>
  </r>
  <r>
    <d v="2010-04-12T00:00:00"/>
    <s v="Mon"/>
    <s v="Apr"/>
    <s v="2nd QTR"/>
    <s v="2010"/>
    <n v="114.145"/>
    <n v="114.265"/>
    <n v="114.1"/>
    <n v="114.23699999999999"/>
    <n v="67"/>
    <x v="1"/>
    <x v="2"/>
    <x v="1"/>
    <x v="2"/>
    <n v="396741"/>
  </r>
  <r>
    <d v="2010-04-13T00:00:00"/>
    <s v="Tue"/>
    <s v="Apr"/>
    <s v="2nd QTR"/>
    <s v="2010"/>
    <n v="114.242"/>
    <n v="114.31699999999999"/>
    <n v="114.217"/>
    <n v="114.277"/>
    <n v="40"/>
    <x v="1"/>
    <x v="1"/>
    <x v="1"/>
    <x v="1"/>
    <n v="495610"/>
  </r>
  <r>
    <d v="2010-04-14T00:00:00"/>
    <s v="Wed"/>
    <s v="Apr"/>
    <s v="2nd QTR"/>
    <s v="2010"/>
    <n v="114.255"/>
    <n v="114.292"/>
    <n v="114.217"/>
    <n v="114.235"/>
    <n v="31"/>
    <x v="1"/>
    <x v="2"/>
    <x v="1"/>
    <x v="2"/>
    <n v="404410"/>
  </r>
  <r>
    <d v="2010-04-15T00:00:00"/>
    <s v="Thu"/>
    <s v="Apr"/>
    <s v="2nd QTR"/>
    <s v="2010"/>
    <n v="114.227"/>
    <n v="114.31699999999999"/>
    <n v="114.21"/>
    <n v="114.292"/>
    <n v="43"/>
    <x v="1"/>
    <x v="2"/>
    <x v="1"/>
    <x v="2"/>
    <n v="404974"/>
  </r>
  <r>
    <d v="2010-04-16T00:00:00"/>
    <s v="Fri"/>
    <s v="Apr"/>
    <s v="2nd QTR"/>
    <s v="2010"/>
    <n v="114.312"/>
    <n v="115.157"/>
    <n v="114.312"/>
    <n v="115.125"/>
    <n v="66"/>
    <x v="1"/>
    <x v="0"/>
    <x v="0"/>
    <x v="1"/>
    <n v="595232"/>
  </r>
  <r>
    <d v="2010-04-19T00:00:00"/>
    <s v="Mon"/>
    <s v="Apr"/>
    <s v="2nd QTR"/>
    <s v="2010"/>
    <n v="115.14700000000001"/>
    <n v="115.2"/>
    <n v="115.045"/>
    <n v="115.047"/>
    <n v="63"/>
    <x v="1"/>
    <x v="1"/>
    <x v="1"/>
    <x v="1"/>
    <n v="377490"/>
  </r>
  <r>
    <d v="2010-04-20T00:00:00"/>
    <s v="Tue"/>
    <s v="Apr"/>
    <s v="2nd QTR"/>
    <s v="2010"/>
    <n v="115.05"/>
    <n v="115.072"/>
    <n v="114.3"/>
    <n v="115.02200000000001"/>
    <n v="37"/>
    <x v="1"/>
    <x v="1"/>
    <x v="1"/>
    <x v="1"/>
    <n v="394077"/>
  </r>
  <r>
    <d v="2010-04-21T00:00:00"/>
    <s v="Wed"/>
    <s v="Apr"/>
    <s v="2nd QTR"/>
    <s v="2010"/>
    <n v="115.02500000000001"/>
    <n v="115.092"/>
    <n v="114.30500000000001"/>
    <n v="115.087"/>
    <n v="42"/>
    <x v="1"/>
    <x v="1"/>
    <x v="1"/>
    <x v="1"/>
    <n v="393483"/>
  </r>
  <r>
    <d v="2010-04-22T00:00:00"/>
    <s v="Thu"/>
    <s v="Apr"/>
    <s v="2nd QTR"/>
    <s v="2010"/>
    <n v="115.09"/>
    <n v="115.16"/>
    <n v="115.00700000000001"/>
    <n v="115.02200000000001"/>
    <n v="62"/>
    <x v="1"/>
    <x v="1"/>
    <x v="1"/>
    <x v="1"/>
    <n v="493585"/>
  </r>
  <r>
    <d v="2010-04-23T00:00:00"/>
    <s v="Fri"/>
    <s v="Apr"/>
    <s v="2nd QTR"/>
    <s v="2010"/>
    <n v="115.03"/>
    <n v="115.057"/>
    <n v="114.23699999999999"/>
    <n v="114.267"/>
    <n v="56"/>
    <x v="1"/>
    <x v="1"/>
    <x v="1"/>
    <x v="1"/>
    <n v="457496"/>
  </r>
  <r>
    <d v="2010-04-26T00:00:00"/>
    <s v="Mon"/>
    <s v="Apr"/>
    <s v="2nd QTR"/>
    <s v="2010"/>
    <n v="114.277"/>
    <n v="115.02"/>
    <n v="114.235"/>
    <n v="114.3"/>
    <n v="42"/>
    <x v="1"/>
    <x v="1"/>
    <x v="1"/>
    <x v="1"/>
    <n v="335938"/>
  </r>
  <r>
    <d v="2010-04-27T00:00:00"/>
    <s v="Tue"/>
    <s v="Apr"/>
    <s v="2nd QTR"/>
    <s v="2010"/>
    <n v="114.312"/>
    <n v="115.23"/>
    <n v="114.30500000000001"/>
    <n v="115.187"/>
    <n v="98"/>
    <x v="1"/>
    <x v="0"/>
    <x v="0"/>
    <x v="1"/>
    <n v="678453"/>
  </r>
  <r>
    <d v="2010-04-28T00:00:00"/>
    <s v="Wed"/>
    <s v="Apr"/>
    <s v="2nd QTR"/>
    <s v="2010"/>
    <n v="115.202"/>
    <n v="115.27"/>
    <n v="115.05"/>
    <n v="115.06699999999999"/>
    <n v="88"/>
    <x v="1"/>
    <x v="1"/>
    <x v="1"/>
    <x v="1"/>
    <n v="616336"/>
  </r>
  <r>
    <d v="2010-04-29T00:00:00"/>
    <s v="Thu"/>
    <s v="Apr"/>
    <s v="2nd QTR"/>
    <s v="2010"/>
    <n v="115.09"/>
    <n v="115.172"/>
    <n v="115.047"/>
    <n v="115.17"/>
    <n v="50"/>
    <x v="1"/>
    <x v="1"/>
    <x v="1"/>
    <x v="1"/>
    <n v="407525"/>
  </r>
  <r>
    <d v="2010-04-30T00:00:00"/>
    <s v="Fri"/>
    <s v="Apr"/>
    <s v="2nd QTR"/>
    <s v="2010"/>
    <n v="115.17"/>
    <n v="115.292"/>
    <n v="115.137"/>
    <n v="115.27500000000001"/>
    <n v="63"/>
    <x v="1"/>
    <x v="3"/>
    <x v="2"/>
    <x v="3"/>
    <n v="484992"/>
  </r>
  <r>
    <d v="2010-05-03T00:00:00"/>
    <s v="Mon"/>
    <s v="May"/>
    <s v="2nd QTR"/>
    <s v="2010"/>
    <n v="115.265"/>
    <n v="115.265"/>
    <n v="115.17700000000001"/>
    <n v="115.182"/>
    <n v="36"/>
    <x v="1"/>
    <x v="0"/>
    <x v="0"/>
    <x v="2"/>
    <n v="327107"/>
  </r>
  <r>
    <d v="2010-05-04T00:00:00"/>
    <s v="Tue"/>
    <s v="May"/>
    <s v="2nd QTR"/>
    <s v="2010"/>
    <n v="115.20699999999999"/>
    <n v="116.03"/>
    <n v="115.19199999999999"/>
    <n v="115.30500000000001"/>
    <n v="64"/>
    <x v="1"/>
    <x v="0"/>
    <x v="0"/>
    <x v="1"/>
    <n v="648735"/>
  </r>
  <r>
    <d v="2010-05-05T00:00:00"/>
    <s v="Wed"/>
    <s v="May"/>
    <s v="2nd QTR"/>
    <s v="2010"/>
    <n v="115.315"/>
    <n v="116.217"/>
    <n v="115.3"/>
    <n v="116.11"/>
    <n v="95"/>
    <x v="1"/>
    <x v="1"/>
    <x v="1"/>
    <x v="1"/>
    <n v="729078"/>
  </r>
  <r>
    <d v="2010-05-06T00:00:00"/>
    <s v="Thu"/>
    <s v="May"/>
    <s v="2nd QTR"/>
    <s v="2010"/>
    <n v="116.12"/>
    <n v="117.167"/>
    <n v="116.062"/>
    <n v="116.28700000000001"/>
    <n v="170"/>
    <x v="1"/>
    <x v="1"/>
    <x v="1"/>
    <x v="1"/>
    <n v="946817"/>
  </r>
  <r>
    <d v="2010-05-07T00:00:00"/>
    <s v="Fri"/>
    <s v="May"/>
    <s v="2nd QTR"/>
    <s v="2010"/>
    <n v="116.30200000000001"/>
    <n v="117.137"/>
    <n v="116.08199999999999"/>
    <n v="116.28700000000001"/>
    <n v="150"/>
    <x v="1"/>
    <x v="1"/>
    <x v="1"/>
    <x v="1"/>
    <n v="857385"/>
  </r>
  <r>
    <d v="2010-05-10T00:00:00"/>
    <s v="Mon"/>
    <s v="May"/>
    <s v="2nd QTR"/>
    <s v="2010"/>
    <n v="116.167"/>
    <n v="116.22499999999999"/>
    <n v="116"/>
    <n v="116.19"/>
    <n v="90"/>
    <x v="1"/>
    <x v="0"/>
    <x v="0"/>
    <x v="2"/>
    <n v="597634"/>
  </r>
  <r>
    <d v="2010-05-11T00:00:00"/>
    <s v="Tue"/>
    <s v="May"/>
    <s v="2nd QTR"/>
    <s v="2010"/>
    <n v="116.17"/>
    <n v="116.31"/>
    <n v="116.14"/>
    <n v="116.2"/>
    <n v="69"/>
    <x v="1"/>
    <x v="2"/>
    <x v="1"/>
    <x v="2"/>
    <n v="486012"/>
  </r>
  <r>
    <d v="2010-05-12T00:00:00"/>
    <s v="Wed"/>
    <s v="May"/>
    <s v="2nd QTR"/>
    <s v="2010"/>
    <n v="116.22"/>
    <n v="116.282"/>
    <n v="116.155"/>
    <n v="116.172"/>
    <n v="51"/>
    <x v="1"/>
    <x v="1"/>
    <x v="1"/>
    <x v="1"/>
    <n v="471428"/>
  </r>
  <r>
    <d v="2010-05-13T00:00:00"/>
    <s v="Thu"/>
    <s v="May"/>
    <s v="2nd QTR"/>
    <s v="2010"/>
    <n v="116.167"/>
    <n v="116.227"/>
    <n v="116.117"/>
    <n v="116.182"/>
    <n v="44"/>
    <x v="1"/>
    <x v="2"/>
    <x v="1"/>
    <x v="2"/>
    <n v="457128"/>
  </r>
  <r>
    <d v="2010-05-14T00:00:00"/>
    <s v="Fri"/>
    <s v="May"/>
    <s v="2nd QTR"/>
    <s v="2010"/>
    <n v="116.22199999999999"/>
    <n v="117.117"/>
    <n v="116.20699999999999"/>
    <n v="117.065"/>
    <n v="92"/>
    <x v="1"/>
    <x v="0"/>
    <x v="0"/>
    <x v="1"/>
    <n v="718864"/>
  </r>
  <r>
    <d v="2010-05-17T00:00:00"/>
    <s v="Mon"/>
    <s v="May"/>
    <s v="2nd QTR"/>
    <s v="2010"/>
    <n v="117.047"/>
    <n v="117.157"/>
    <n v="116.30500000000001"/>
    <n v="117.02"/>
    <n v="68"/>
    <x v="1"/>
    <x v="2"/>
    <x v="1"/>
    <x v="2"/>
    <n v="488948"/>
  </r>
  <r>
    <d v="2010-05-18T00:00:00"/>
    <s v="Tue"/>
    <s v="May"/>
    <s v="2nd QTR"/>
    <s v="2010"/>
    <n v="116.31"/>
    <n v="117.187"/>
    <n v="116.282"/>
    <n v="117.14700000000001"/>
    <n v="90"/>
    <x v="1"/>
    <x v="2"/>
    <x v="1"/>
    <x v="2"/>
    <n v="595591"/>
  </r>
  <r>
    <d v="2010-05-19T00:00:00"/>
    <s v="Wed"/>
    <s v="May"/>
    <s v="2nd QTR"/>
    <s v="2010"/>
    <n v="117.182"/>
    <n v="117.242"/>
    <n v="117.08499999999999"/>
    <n v="117.107"/>
    <n v="63"/>
    <x v="1"/>
    <x v="1"/>
    <x v="1"/>
    <x v="1"/>
    <n v="741155"/>
  </r>
  <r>
    <d v="2010-05-20T00:00:00"/>
    <s v="Thu"/>
    <s v="May"/>
    <s v="2nd QTR"/>
    <s v="2010"/>
    <n v="117.08"/>
    <n v="118.012"/>
    <n v="117.077"/>
    <n v="117.235"/>
    <n v="102"/>
    <x v="0"/>
    <x v="5"/>
    <x v="1"/>
    <x v="2"/>
    <n v="852078"/>
  </r>
  <r>
    <d v="2010-05-21T00:00:00"/>
    <s v="Fri"/>
    <s v="May"/>
    <s v="2nd QTR"/>
    <s v="2010"/>
    <n v="117.292"/>
    <n v="118.11"/>
    <n v="117.22199999999999"/>
    <n v="117.27"/>
    <n v="83"/>
    <x v="1"/>
    <x v="1"/>
    <x v="1"/>
    <x v="1"/>
    <n v="788294"/>
  </r>
  <r>
    <d v="2010-05-24T00:00:00"/>
    <s v="Mon"/>
    <s v="May"/>
    <s v="2nd QTR"/>
    <s v="2010"/>
    <n v="117.22499999999999"/>
    <n v="118.002"/>
    <n v="117.212"/>
    <n v="117.23"/>
    <n v="44"/>
    <x v="1"/>
    <x v="2"/>
    <x v="1"/>
    <x v="2"/>
    <n v="684524"/>
  </r>
  <r>
    <d v="2010-05-25T00:00:00"/>
    <s v="Tue"/>
    <s v="May"/>
    <s v="2nd QTR"/>
    <s v="2010"/>
    <n v="117.28"/>
    <n v="118.155"/>
    <n v="117.255"/>
    <n v="117.277"/>
    <n v="89"/>
    <x v="1"/>
    <x v="0"/>
    <x v="0"/>
    <x v="1"/>
    <n v="1008580"/>
  </r>
  <r>
    <d v="2010-05-26T00:00:00"/>
    <s v="Wed"/>
    <s v="May"/>
    <s v="2nd QTR"/>
    <s v="2010"/>
    <n v="117.26"/>
    <n v="117.28700000000001"/>
    <n v="117.08199999999999"/>
    <n v="117.157"/>
    <n v="83"/>
    <x v="1"/>
    <x v="2"/>
    <x v="1"/>
    <x v="2"/>
    <n v="1330361"/>
  </r>
  <r>
    <d v="2010-05-27T00:00:00"/>
    <s v="Thu"/>
    <s v="May"/>
    <s v="2nd QTR"/>
    <s v="2010"/>
    <n v="117.21"/>
    <n v="117.22199999999999"/>
    <n v="116.30200000000001"/>
    <n v="117.017"/>
    <n v="96"/>
    <x v="1"/>
    <x v="1"/>
    <x v="1"/>
    <x v="1"/>
    <n v="844097"/>
  </r>
  <r>
    <d v="2010-05-28T00:00:00"/>
    <s v="Fri"/>
    <s v="May"/>
    <s v="2nd QTR"/>
    <s v="2010"/>
    <n v="116.065"/>
    <n v="116.23699999999999"/>
    <n v="116.057"/>
    <n v="116.215"/>
    <n v="72"/>
    <x v="0"/>
    <x v="0"/>
    <x v="0"/>
    <x v="2"/>
    <n v="433493"/>
  </r>
  <r>
    <d v="2010-06-01T00:00:00"/>
    <s v="Tue"/>
    <s v="Jun"/>
    <s v="2nd QTR"/>
    <s v="2010"/>
    <n v="116.202"/>
    <n v="117.015"/>
    <n v="116.155"/>
    <n v="116.22"/>
    <n v="72"/>
    <x v="1"/>
    <x v="2"/>
    <x v="1"/>
    <x v="2"/>
    <n v="520400"/>
  </r>
  <r>
    <d v="2010-06-02T00:00:00"/>
    <s v="Wed"/>
    <s v="Jun"/>
    <s v="2nd QTR"/>
    <s v="2010"/>
    <n v="116.28"/>
    <n v="116.28700000000001"/>
    <n v="116.13200000000001"/>
    <n v="116.152"/>
    <n v="63"/>
    <x v="1"/>
    <x v="1"/>
    <x v="1"/>
    <x v="1"/>
    <n v="442302"/>
  </r>
  <r>
    <d v="2010-06-03T00:00:00"/>
    <s v="Thu"/>
    <s v="Jun"/>
    <s v="2nd QTR"/>
    <s v="2010"/>
    <n v="116.14700000000001"/>
    <n v="116.175"/>
    <n v="116.017"/>
    <n v="116.11199999999999"/>
    <n v="64"/>
    <x v="1"/>
    <x v="2"/>
    <x v="1"/>
    <x v="2"/>
    <n v="473011"/>
  </r>
  <r>
    <d v="2010-06-04T00:00:00"/>
    <s v="Fri"/>
    <s v="Jun"/>
    <s v="2nd QTR"/>
    <s v="2010"/>
    <n v="116.117"/>
    <n v="117.08499999999999"/>
    <n v="116.107"/>
    <n v="117.075"/>
    <n v="119"/>
    <x v="1"/>
    <x v="1"/>
    <x v="1"/>
    <x v="1"/>
    <n v="667101"/>
  </r>
  <r>
    <d v="2010-06-07T00:00:00"/>
    <s v="Mon"/>
    <s v="Jun"/>
    <s v="2nd QTR"/>
    <s v="2010"/>
    <n v="117.13500000000001"/>
    <n v="117.14700000000001"/>
    <n v="117.00700000000001"/>
    <n v="117.08"/>
    <n v="57"/>
    <x v="0"/>
    <x v="4"/>
    <x v="1"/>
    <x v="1"/>
    <n v="398913"/>
  </r>
  <r>
    <d v="2010-06-08T00:00:00"/>
    <s v="Tue"/>
    <s v="Jun"/>
    <s v="2nd QTR"/>
    <s v="2010"/>
    <n v="117.13500000000001"/>
    <n v="117.145"/>
    <n v="117.047"/>
    <n v="117.1"/>
    <n v="40"/>
    <x v="1"/>
    <x v="1"/>
    <x v="1"/>
    <x v="1"/>
    <n v="386226"/>
  </r>
  <r>
    <d v="2010-06-09T00:00:00"/>
    <s v="Wed"/>
    <s v="Jun"/>
    <s v="2nd QTR"/>
    <s v="2010"/>
    <n v="117.07"/>
    <n v="117.102"/>
    <n v="117.005"/>
    <n v="117.087"/>
    <n v="39"/>
    <x v="1"/>
    <x v="2"/>
    <x v="1"/>
    <x v="2"/>
    <n v="425481"/>
  </r>
  <r>
    <d v="2010-06-10T00:00:00"/>
    <s v="Thu"/>
    <s v="Jun"/>
    <s v="2nd QTR"/>
    <s v="2010"/>
    <n v="117.105"/>
    <n v="117.11"/>
    <n v="116.202"/>
    <n v="116.217"/>
    <n v="91"/>
    <x v="0"/>
    <x v="4"/>
    <x v="1"/>
    <x v="1"/>
    <n v="495549"/>
  </r>
  <r>
    <d v="2010-06-11T00:00:00"/>
    <s v="Fri"/>
    <s v="Jun"/>
    <s v="2nd QTR"/>
    <s v="2010"/>
    <n v="116.21"/>
    <n v="117.05"/>
    <n v="116.20699999999999"/>
    <n v="117.047"/>
    <n v="65"/>
    <x v="1"/>
    <x v="2"/>
    <x v="1"/>
    <x v="2"/>
    <n v="429726"/>
  </r>
  <r>
    <d v="2010-06-14T00:00:00"/>
    <s v="Mon"/>
    <s v="Jun"/>
    <s v="2nd QTR"/>
    <s v="2010"/>
    <n v="117"/>
    <n v="117.032"/>
    <n v="116.21"/>
    <n v="116.31699999999999"/>
    <n v="57"/>
    <x v="1"/>
    <x v="0"/>
    <x v="0"/>
    <x v="2"/>
    <n v="340826"/>
  </r>
  <r>
    <d v="2010-06-15T00:00:00"/>
    <s v="Tue"/>
    <s v="Jun"/>
    <s v="2nd QTR"/>
    <s v="2010"/>
    <n v="117.015"/>
    <n v="117.06699999999999"/>
    <n v="116.242"/>
    <n v="116.267"/>
    <n v="58"/>
    <x v="1"/>
    <x v="1"/>
    <x v="1"/>
    <x v="1"/>
    <n v="364091"/>
  </r>
  <r>
    <d v="2010-06-16T00:00:00"/>
    <s v="Wed"/>
    <s v="Jun"/>
    <s v="2nd QTR"/>
    <s v="2010"/>
    <n v="116.267"/>
    <n v="117.06"/>
    <n v="116.252"/>
    <n v="116.3"/>
    <n v="52"/>
    <x v="1"/>
    <x v="3"/>
    <x v="2"/>
    <x v="3"/>
    <n v="360359"/>
  </r>
  <r>
    <d v="2010-06-17T00:00:00"/>
    <s v="Thu"/>
    <s v="Jun"/>
    <s v="2nd QTR"/>
    <s v="2010"/>
    <n v="117.00700000000001"/>
    <n v="117.13"/>
    <n v="116.282"/>
    <n v="117.1"/>
    <n v="67"/>
    <x v="1"/>
    <x v="1"/>
    <x v="1"/>
    <x v="1"/>
    <n v="460891"/>
  </r>
  <r>
    <d v="2010-06-18T00:00:00"/>
    <s v="Fri"/>
    <s v="Jun"/>
    <s v="2nd QTR"/>
    <s v="2010"/>
    <n v="117.102"/>
    <n v="117.11499999999999"/>
    <n v="117.032"/>
    <n v="117.05"/>
    <n v="34"/>
    <x v="1"/>
    <x v="1"/>
    <x v="1"/>
    <x v="1"/>
    <n v="279529"/>
  </r>
  <r>
    <d v="2010-06-21T00:00:00"/>
    <s v="Mon"/>
    <s v="Jun"/>
    <s v="2nd QTR"/>
    <s v="2010"/>
    <n v="116.30200000000001"/>
    <n v="117.05200000000001"/>
    <n v="116.235"/>
    <n v="117.03700000000001"/>
    <n v="55"/>
    <x v="0"/>
    <x v="5"/>
    <x v="1"/>
    <x v="2"/>
    <n v="438221"/>
  </r>
  <r>
    <d v="2010-06-22T00:00:00"/>
    <s v="Tue"/>
    <s v="Jun"/>
    <s v="2nd QTR"/>
    <s v="2010"/>
    <n v="117.032"/>
    <n v="117.16"/>
    <n v="117.002"/>
    <n v="117.142"/>
    <n v="64"/>
    <x v="1"/>
    <x v="2"/>
    <x v="1"/>
    <x v="2"/>
    <n v="433583"/>
  </r>
  <r>
    <d v="2010-06-23T00:00:00"/>
    <s v="Wed"/>
    <s v="Jun"/>
    <s v="2nd QTR"/>
    <s v="2010"/>
    <n v="117.14"/>
    <n v="117.245"/>
    <n v="117.117"/>
    <n v="117.22"/>
    <n v="52"/>
    <x v="1"/>
    <x v="2"/>
    <x v="1"/>
    <x v="2"/>
    <n v="576864"/>
  </r>
  <r>
    <d v="2010-06-24T00:00:00"/>
    <s v="Thu"/>
    <s v="Jun"/>
    <s v="2nd QTR"/>
    <s v="2010"/>
    <n v="117.217"/>
    <n v="117.31699999999999"/>
    <n v="117.202"/>
    <n v="117.23699999999999"/>
    <n v="46"/>
    <x v="1"/>
    <x v="2"/>
    <x v="1"/>
    <x v="2"/>
    <n v="478383"/>
  </r>
  <r>
    <d v="2010-06-25T00:00:00"/>
    <s v="Fri"/>
    <s v="Jun"/>
    <s v="2nd QTR"/>
    <s v="2010"/>
    <n v="117.22499999999999"/>
    <n v="118.015"/>
    <n v="117.2"/>
    <n v="117.277"/>
    <n v="54"/>
    <x v="1"/>
    <x v="2"/>
    <x v="1"/>
    <x v="2"/>
    <n v="420030"/>
  </r>
  <r>
    <d v="2010-06-28T00:00:00"/>
    <s v="Mon"/>
    <s v="Jun"/>
    <s v="2nd QTR"/>
    <s v="2010"/>
    <n v="117.30500000000001"/>
    <n v="118.09"/>
    <n v="117.277"/>
    <n v="118.07"/>
    <n v="54"/>
    <x v="1"/>
    <x v="1"/>
    <x v="1"/>
    <x v="1"/>
    <n v="347966"/>
  </r>
  <r>
    <d v="2010-06-29T00:00:00"/>
    <s v="Tue"/>
    <s v="Jun"/>
    <s v="2nd QTR"/>
    <s v="2010"/>
    <n v="118.08"/>
    <n v="118.175"/>
    <n v="118.057"/>
    <n v="118.137"/>
    <n v="48"/>
    <x v="1"/>
    <x v="1"/>
    <x v="1"/>
    <x v="1"/>
    <n v="533434"/>
  </r>
  <r>
    <d v="2010-06-30T00:00:00"/>
    <s v="Wed"/>
    <s v="Jun"/>
    <s v="2nd QTR"/>
    <s v="2010"/>
    <n v="118.155"/>
    <n v="118.19"/>
    <n v="118.047"/>
    <n v="118.11199999999999"/>
    <n v="58"/>
    <x v="1"/>
    <x v="1"/>
    <x v="1"/>
    <x v="1"/>
    <n v="592089"/>
  </r>
  <r>
    <d v="2010-07-01T00:00:00"/>
    <s v="Thu"/>
    <s v="Jul"/>
    <s v="3rd QTR"/>
    <s v="2010"/>
    <n v="118.14"/>
    <n v="118.187"/>
    <n v="118.08"/>
    <n v="118.11"/>
    <n v="43"/>
    <x v="1"/>
    <x v="1"/>
    <x v="1"/>
    <x v="1"/>
    <n v="554819"/>
  </r>
  <r>
    <d v="2010-07-02T00:00:00"/>
    <s v="Fri"/>
    <s v="Jul"/>
    <s v="3rd QTR"/>
    <s v="2010"/>
    <n v="118.092"/>
    <n v="118.157"/>
    <n v="118.03"/>
    <n v="118.107"/>
    <n v="51"/>
    <x v="1"/>
    <x v="2"/>
    <x v="1"/>
    <x v="2"/>
    <n v="472591"/>
  </r>
  <r>
    <d v="2010-07-06T00:00:00"/>
    <s v="Tue"/>
    <s v="Jul"/>
    <s v="3rd QTR"/>
    <s v="2010"/>
    <n v="118.11499999999999"/>
    <n v="118.20699999999999"/>
    <n v="118.09"/>
    <n v="118.19199999999999"/>
    <n v="47"/>
    <x v="1"/>
    <x v="1"/>
    <x v="1"/>
    <x v="1"/>
    <n v="396494"/>
  </r>
  <r>
    <d v="2010-07-07T00:00:00"/>
    <s v="Wed"/>
    <s v="Jul"/>
    <s v="3rd QTR"/>
    <s v="2010"/>
    <n v="118.2"/>
    <n v="118.235"/>
    <n v="118.155"/>
    <n v="118.17700000000001"/>
    <n v="32"/>
    <x v="1"/>
    <x v="1"/>
    <x v="1"/>
    <x v="1"/>
    <n v="422473"/>
  </r>
  <r>
    <d v="2010-07-08T00:00:00"/>
    <s v="Thu"/>
    <s v="Jul"/>
    <s v="3rd QTR"/>
    <s v="2010"/>
    <n v="118.16"/>
    <n v="118.182"/>
    <n v="118.072"/>
    <n v="118.145"/>
    <n v="44"/>
    <x v="1"/>
    <x v="2"/>
    <x v="1"/>
    <x v="2"/>
    <n v="418851"/>
  </r>
  <r>
    <d v="2010-07-09T00:00:00"/>
    <s v="Fri"/>
    <s v="Jul"/>
    <s v="3rd QTR"/>
    <s v="2010"/>
    <n v="118.122"/>
    <n v="118.142"/>
    <n v="118.075"/>
    <n v="118.09699999999999"/>
    <n v="27"/>
    <x v="1"/>
    <x v="0"/>
    <x v="0"/>
    <x v="2"/>
    <n v="295159"/>
  </r>
  <r>
    <d v="2010-07-12T00:00:00"/>
    <s v="Mon"/>
    <s v="Jul"/>
    <s v="3rd QTR"/>
    <s v="2010"/>
    <n v="118.1"/>
    <n v="118.16"/>
    <n v="118.087"/>
    <n v="118.11499999999999"/>
    <n v="30"/>
    <x v="1"/>
    <x v="1"/>
    <x v="1"/>
    <x v="1"/>
    <n v="316207"/>
  </r>
  <r>
    <d v="2010-07-13T00:00:00"/>
    <s v="Tue"/>
    <s v="Jul"/>
    <s v="3rd QTR"/>
    <s v="2010"/>
    <n v="118.092"/>
    <n v="118.152"/>
    <n v="117.297"/>
    <n v="118.017"/>
    <n v="70"/>
    <x v="1"/>
    <x v="2"/>
    <x v="1"/>
    <x v="2"/>
    <n v="507956"/>
  </r>
  <r>
    <d v="2010-07-14T00:00:00"/>
    <s v="Wed"/>
    <s v="Jul"/>
    <s v="3rd QTR"/>
    <s v="2010"/>
    <n v="118.002"/>
    <n v="118.17"/>
    <n v="117.297"/>
    <n v="118.14700000000001"/>
    <n v="78"/>
    <x v="1"/>
    <x v="2"/>
    <x v="1"/>
    <x v="2"/>
    <n v="624430"/>
  </r>
  <r>
    <d v="2010-07-15T00:00:00"/>
    <s v="Thu"/>
    <s v="Jul"/>
    <s v="3rd QTR"/>
    <s v="2010"/>
    <n v="118.155"/>
    <n v="118.29"/>
    <n v="118.102"/>
    <n v="118.267"/>
    <n v="76"/>
    <x v="1"/>
    <x v="1"/>
    <x v="1"/>
    <x v="1"/>
    <n v="651255"/>
  </r>
  <r>
    <d v="2010-07-16T00:00:00"/>
    <s v="Fri"/>
    <s v="Jul"/>
    <s v="3rd QTR"/>
    <s v="2010"/>
    <n v="118.232"/>
    <n v="119.062"/>
    <n v="118.22499999999999"/>
    <n v="119.02500000000001"/>
    <n v="63"/>
    <x v="1"/>
    <x v="2"/>
    <x v="1"/>
    <x v="2"/>
    <n v="556799"/>
  </r>
  <r>
    <d v="2010-07-19T00:00:00"/>
    <s v="Mon"/>
    <s v="Jul"/>
    <s v="3rd QTR"/>
    <s v="2010"/>
    <n v="119.072"/>
    <n v="119.072"/>
    <n v="118.30200000000001"/>
    <n v="119.005"/>
    <n v="36"/>
    <x v="0"/>
    <x v="4"/>
    <x v="1"/>
    <x v="1"/>
    <n v="318134"/>
  </r>
  <r>
    <d v="2010-07-20T00:00:00"/>
    <s v="Tue"/>
    <s v="Jul"/>
    <s v="3rd QTR"/>
    <s v="2010"/>
    <n v="119.015"/>
    <n v="119.11499999999999"/>
    <n v="118.30500000000001"/>
    <n v="119.06"/>
    <n v="51"/>
    <x v="1"/>
    <x v="1"/>
    <x v="1"/>
    <x v="1"/>
    <n v="466394"/>
  </r>
  <r>
    <d v="2010-07-21T00:00:00"/>
    <s v="Wed"/>
    <s v="Jul"/>
    <s v="3rd QTR"/>
    <s v="2010"/>
    <n v="119.042"/>
    <n v="119.14"/>
    <n v="119.02"/>
    <n v="119.107"/>
    <n v="49"/>
    <x v="1"/>
    <x v="2"/>
    <x v="1"/>
    <x v="2"/>
    <n v="391324"/>
  </r>
  <r>
    <d v="2010-07-22T00:00:00"/>
    <s v="Thu"/>
    <s v="Jul"/>
    <s v="3rd QTR"/>
    <s v="2010"/>
    <n v="119.11"/>
    <n v="119.14"/>
    <n v="119.01"/>
    <n v="119.075"/>
    <n v="52"/>
    <x v="1"/>
    <x v="1"/>
    <x v="1"/>
    <x v="1"/>
    <n v="375146"/>
  </r>
  <r>
    <d v="2010-07-23T00:00:00"/>
    <s v="Fri"/>
    <s v="Jul"/>
    <s v="3rd QTR"/>
    <s v="2010"/>
    <n v="119.06699999999999"/>
    <n v="119.102"/>
    <n v="118.3"/>
    <n v="118.312"/>
    <n v="49"/>
    <x v="1"/>
    <x v="2"/>
    <x v="1"/>
    <x v="2"/>
    <n v="368818"/>
  </r>
  <r>
    <d v="2010-07-26T00:00:00"/>
    <s v="Mon"/>
    <s v="Jul"/>
    <s v="3rd QTR"/>
    <s v="2010"/>
    <n v="118.31"/>
    <n v="119.012"/>
    <n v="118.242"/>
    <n v="119"/>
    <n v="36"/>
    <x v="1"/>
    <x v="2"/>
    <x v="1"/>
    <x v="2"/>
    <n v="313071"/>
  </r>
  <r>
    <d v="2010-07-27T00:00:00"/>
    <s v="Tue"/>
    <s v="Jul"/>
    <s v="3rd QTR"/>
    <s v="2010"/>
    <n v="118.31699999999999"/>
    <n v="119.017"/>
    <n v="118.212"/>
    <n v="118.227"/>
    <n v="50"/>
    <x v="1"/>
    <x v="2"/>
    <x v="1"/>
    <x v="2"/>
    <n v="376514"/>
  </r>
  <r>
    <d v="2010-07-28T00:00:00"/>
    <s v="Wed"/>
    <s v="Jul"/>
    <s v="3rd QTR"/>
    <s v="2010"/>
    <n v="118.22"/>
    <n v="119.06"/>
    <n v="118.212"/>
    <n v="119.042"/>
    <n v="68"/>
    <x v="1"/>
    <x v="2"/>
    <x v="1"/>
    <x v="2"/>
    <n v="503149"/>
  </r>
  <r>
    <d v="2010-07-29T00:00:00"/>
    <s v="Thu"/>
    <s v="Jul"/>
    <s v="3rd QTR"/>
    <s v="2010"/>
    <n v="119.05200000000001"/>
    <n v="119.185"/>
    <n v="119.02500000000001"/>
    <n v="119.12"/>
    <n v="64"/>
    <x v="1"/>
    <x v="1"/>
    <x v="1"/>
    <x v="1"/>
    <n v="653846"/>
  </r>
  <r>
    <d v="2010-07-30T00:00:00"/>
    <s v="Fri"/>
    <s v="Jul"/>
    <s v="3rd QTR"/>
    <s v="2010"/>
    <n v="119.16200000000001"/>
    <n v="119.27500000000001"/>
    <n v="119.16"/>
    <n v="119.265"/>
    <n v="47"/>
    <x v="1"/>
    <x v="0"/>
    <x v="0"/>
    <x v="1"/>
    <n v="671974"/>
  </r>
  <r>
    <d v="2010-08-02T00:00:00"/>
    <s v="Mon"/>
    <s v="Aug"/>
    <s v="3rd QTR"/>
    <s v="2010"/>
    <n v="119.26"/>
    <n v="119.267"/>
    <n v="119.19199999999999"/>
    <n v="119.197"/>
    <n v="31"/>
    <x v="1"/>
    <x v="2"/>
    <x v="1"/>
    <x v="2"/>
    <n v="346665"/>
  </r>
  <r>
    <d v="2010-08-03T00:00:00"/>
    <s v="Tue"/>
    <s v="Aug"/>
    <s v="3rd QTR"/>
    <s v="2010"/>
    <n v="119.205"/>
    <n v="120.05500000000001"/>
    <n v="119.2"/>
    <n v="120.02200000000001"/>
    <n v="70"/>
    <x v="1"/>
    <x v="0"/>
    <x v="0"/>
    <x v="1"/>
    <n v="447852"/>
  </r>
  <r>
    <d v="2010-08-04T00:00:00"/>
    <s v="Wed"/>
    <s v="Aug"/>
    <s v="3rd QTR"/>
    <s v="2010"/>
    <n v="120.02500000000001"/>
    <n v="120.06699999999999"/>
    <n v="119.215"/>
    <n v="119.252"/>
    <n v="68"/>
    <x v="1"/>
    <x v="1"/>
    <x v="1"/>
    <x v="1"/>
    <n v="490616"/>
  </r>
  <r>
    <d v="2010-08-05T00:00:00"/>
    <s v="Thu"/>
    <s v="Aug"/>
    <s v="3rd QTR"/>
    <s v="2010"/>
    <n v="119.25700000000001"/>
    <n v="120.017"/>
    <n v="119.212"/>
    <n v="119.31699999999999"/>
    <n v="50"/>
    <x v="1"/>
    <x v="1"/>
    <x v="1"/>
    <x v="1"/>
    <n v="409804"/>
  </r>
  <r>
    <d v="2010-08-06T00:00:00"/>
    <s v="Fri"/>
    <s v="Aug"/>
    <s v="3rd QTR"/>
    <s v="2010"/>
    <n v="120.005"/>
    <n v="120.13200000000001"/>
    <n v="119.28700000000001"/>
    <n v="120.09699999999999"/>
    <n v="66"/>
    <x v="1"/>
    <x v="1"/>
    <x v="1"/>
    <x v="1"/>
    <n v="529964"/>
  </r>
  <r>
    <d v="2010-08-09T00:00:00"/>
    <s v="Mon"/>
    <s v="Aug"/>
    <s v="3rd QTR"/>
    <s v="2010"/>
    <n v="120.095"/>
    <n v="120.13"/>
    <n v="120.045"/>
    <n v="120.05500000000001"/>
    <n v="34"/>
    <x v="1"/>
    <x v="2"/>
    <x v="1"/>
    <x v="2"/>
    <n v="283872"/>
  </r>
  <r>
    <d v="2010-08-10T00:00:00"/>
    <s v="Tue"/>
    <s v="Aug"/>
    <s v="3rd QTR"/>
    <s v="2010"/>
    <n v="120.05500000000001"/>
    <n v="120.167"/>
    <n v="119.292"/>
    <n v="120.105"/>
    <n v="78"/>
    <x v="1"/>
    <x v="3"/>
    <x v="2"/>
    <x v="3"/>
    <n v="663751"/>
  </r>
  <r>
    <d v="2010-08-11T00:00:00"/>
    <s v="Wed"/>
    <s v="Aug"/>
    <s v="3rd QTR"/>
    <s v="2010"/>
    <n v="120.15"/>
    <n v="120.232"/>
    <n v="120.14"/>
    <n v="120.18"/>
    <n v="37"/>
    <x v="1"/>
    <x v="0"/>
    <x v="0"/>
    <x v="1"/>
    <n v="609657"/>
  </r>
  <r>
    <d v="2010-08-12T00:00:00"/>
    <s v="Thu"/>
    <s v="Aug"/>
    <s v="3rd QTR"/>
    <s v="2010"/>
    <n v="120.18"/>
    <n v="120.19199999999999"/>
    <n v="120.08199999999999"/>
    <n v="120.11499999999999"/>
    <n v="44"/>
    <x v="1"/>
    <x v="3"/>
    <x v="2"/>
    <x v="3"/>
    <n v="468781"/>
  </r>
  <r>
    <d v="2010-08-13T00:00:00"/>
    <s v="Fri"/>
    <s v="Aug"/>
    <s v="3rd QTR"/>
    <s v="2010"/>
    <n v="120.09"/>
    <n v="120.16"/>
    <n v="120.075"/>
    <n v="120.13500000000001"/>
    <n v="34"/>
    <x v="1"/>
    <x v="2"/>
    <x v="1"/>
    <x v="2"/>
    <n v="350859"/>
  </r>
  <r>
    <d v="2010-08-16T00:00:00"/>
    <s v="Mon"/>
    <s v="Aug"/>
    <s v="3rd QTR"/>
    <s v="2010"/>
    <n v="120.137"/>
    <n v="120.265"/>
    <n v="120.125"/>
    <n v="120.25700000000001"/>
    <n v="57"/>
    <x v="1"/>
    <x v="1"/>
    <x v="1"/>
    <x v="1"/>
    <n v="444341"/>
  </r>
  <r>
    <d v="2010-08-17T00:00:00"/>
    <s v="Tue"/>
    <s v="Aug"/>
    <s v="3rd QTR"/>
    <s v="2010"/>
    <n v="120.25700000000001"/>
    <n v="120.25700000000001"/>
    <n v="120.137"/>
    <n v="120.17700000000001"/>
    <n v="49"/>
    <x v="1"/>
    <x v="3"/>
    <x v="2"/>
    <x v="3"/>
    <n v="423458"/>
  </r>
  <r>
    <d v="2010-08-18T00:00:00"/>
    <s v="Wed"/>
    <s v="Aug"/>
    <s v="3rd QTR"/>
    <s v="2010"/>
    <n v="120.172"/>
    <n v="120.22499999999999"/>
    <n v="120.142"/>
    <n v="120.16"/>
    <n v="34"/>
    <x v="1"/>
    <x v="2"/>
    <x v="1"/>
    <x v="2"/>
    <n v="366597"/>
  </r>
  <r>
    <d v="2010-08-19T00:00:00"/>
    <s v="Thu"/>
    <s v="Aug"/>
    <s v="3rd QTR"/>
    <s v="2010"/>
    <n v="120.167"/>
    <n v="120.27"/>
    <n v="120.092"/>
    <n v="120.235"/>
    <n v="72"/>
    <x v="1"/>
    <x v="1"/>
    <x v="1"/>
    <x v="1"/>
    <n v="447352"/>
  </r>
  <r>
    <d v="2010-08-20T00:00:00"/>
    <s v="Fri"/>
    <s v="Aug"/>
    <s v="3rd QTR"/>
    <s v="2010"/>
    <n v="120.227"/>
    <n v="120.3"/>
    <n v="120.122"/>
    <n v="120.137"/>
    <n v="72"/>
    <x v="1"/>
    <x v="2"/>
    <x v="1"/>
    <x v="2"/>
    <n v="509086"/>
  </r>
  <r>
    <d v="2010-08-23T00:00:00"/>
    <s v="Mon"/>
    <s v="Aug"/>
    <s v="3rd QTR"/>
    <s v="2010"/>
    <n v="120.14"/>
    <n v="120.21"/>
    <n v="120.12"/>
    <n v="120.185"/>
    <n v="36"/>
    <x v="1"/>
    <x v="1"/>
    <x v="1"/>
    <x v="1"/>
    <n v="307540"/>
  </r>
  <r>
    <d v="2010-08-24T00:00:00"/>
    <s v="Tue"/>
    <s v="Aug"/>
    <s v="3rd QTR"/>
    <s v="2010"/>
    <n v="120.202"/>
    <n v="121.05"/>
    <n v="120.197"/>
    <n v="120.31699999999999"/>
    <n v="69"/>
    <x v="1"/>
    <x v="0"/>
    <x v="0"/>
    <x v="1"/>
    <n v="546067"/>
  </r>
  <r>
    <d v="2010-08-25T00:00:00"/>
    <s v="Wed"/>
    <s v="Aug"/>
    <s v="3rd QTR"/>
    <s v="2010"/>
    <n v="121.012"/>
    <n v="121.07"/>
    <n v="120.205"/>
    <n v="120.227"/>
    <n v="74"/>
    <x v="1"/>
    <x v="1"/>
    <x v="1"/>
    <x v="1"/>
    <n v="725563"/>
  </r>
  <r>
    <d v="2010-08-26T00:00:00"/>
    <s v="Thu"/>
    <s v="Aug"/>
    <s v="3rd QTR"/>
    <s v="2010"/>
    <n v="120.23"/>
    <n v="121"/>
    <n v="120.22499999999999"/>
    <n v="120.27"/>
    <n v="38"/>
    <x v="1"/>
    <x v="1"/>
    <x v="1"/>
    <x v="1"/>
    <n v="783641"/>
  </r>
  <r>
    <d v="2010-08-27T00:00:00"/>
    <s v="Fri"/>
    <s v="Aug"/>
    <s v="3rd QTR"/>
    <s v="2010"/>
    <n v="120.282"/>
    <n v="120.30500000000001"/>
    <n v="120.06"/>
    <n v="120.092"/>
    <n v="99"/>
    <x v="1"/>
    <x v="1"/>
    <x v="1"/>
    <x v="1"/>
    <n v="813892"/>
  </r>
  <r>
    <d v="2010-08-30T00:00:00"/>
    <s v="Mon"/>
    <s v="Aug"/>
    <s v="3rd QTR"/>
    <s v="2010"/>
    <n v="120.092"/>
    <n v="120.28"/>
    <n v="120.02"/>
    <n v="120.255"/>
    <n v="105"/>
    <x v="1"/>
    <x v="3"/>
    <x v="2"/>
    <x v="3"/>
    <n v="479986"/>
  </r>
  <r>
    <d v="2010-08-31T00:00:00"/>
    <s v="Tue"/>
    <s v="Aug"/>
    <s v="3rd QTR"/>
    <s v="2010"/>
    <n v="120.027"/>
    <n v="120.117"/>
    <n v="120.015"/>
    <n v="120.102"/>
    <n v="41"/>
    <x v="1"/>
    <x v="0"/>
    <x v="0"/>
    <x v="2"/>
    <n v="445128"/>
  </r>
  <r>
    <d v="2010-09-01T00:00:00"/>
    <s v="Wed"/>
    <s v="Sep"/>
    <s v="3rd QTR"/>
    <s v="2010"/>
    <n v="120.107"/>
    <n v="120.107"/>
    <n v="119.22199999999999"/>
    <n v="119.30500000000001"/>
    <n v="82"/>
    <x v="1"/>
    <x v="1"/>
    <x v="1"/>
    <x v="1"/>
    <n v="510343"/>
  </r>
  <r>
    <d v="2010-09-02T00:00:00"/>
    <s v="Thu"/>
    <s v="Sep"/>
    <s v="3rd QTR"/>
    <s v="2010"/>
    <n v="119.307"/>
    <n v="120.012"/>
    <n v="119.247"/>
    <n v="119.295"/>
    <n v="34"/>
    <x v="1"/>
    <x v="1"/>
    <x v="1"/>
    <x v="1"/>
    <n v="439161"/>
  </r>
  <r>
    <d v="2010-09-03T00:00:00"/>
    <s v="Fri"/>
    <s v="Sep"/>
    <s v="3rd QTR"/>
    <s v="2010"/>
    <n v="119.295"/>
    <n v="120.05"/>
    <n v="119.117"/>
    <n v="119.202"/>
    <n v="101"/>
    <x v="1"/>
    <x v="3"/>
    <x v="2"/>
    <x v="3"/>
    <n v="512532"/>
  </r>
  <r>
    <d v="2010-09-07T00:00:00"/>
    <s v="Tue"/>
    <s v="Sep"/>
    <s v="3rd QTR"/>
    <s v="2010"/>
    <n v="119.185"/>
    <n v="120.03"/>
    <n v="119.15"/>
    <n v="120.017"/>
    <n v="80"/>
    <x v="1"/>
    <x v="2"/>
    <x v="1"/>
    <x v="2"/>
    <n v="380385"/>
  </r>
  <r>
    <d v="2010-09-08T00:00:00"/>
    <s v="Wed"/>
    <s v="Sep"/>
    <s v="3rd QTR"/>
    <s v="2010"/>
    <n v="120.027"/>
    <n v="120.06699999999999"/>
    <n v="119.227"/>
    <n v="119.247"/>
    <n v="64"/>
    <x v="1"/>
    <x v="1"/>
    <x v="1"/>
    <x v="1"/>
    <n v="404730"/>
  </r>
  <r>
    <d v="2010-09-09T00:00:00"/>
    <s v="Thu"/>
    <s v="Sep"/>
    <s v="3rd QTR"/>
    <s v="2010"/>
    <n v="119.247"/>
    <n v="119.297"/>
    <n v="119.05500000000001"/>
    <n v="119.057"/>
    <n v="97"/>
    <x v="1"/>
    <x v="3"/>
    <x v="2"/>
    <x v="3"/>
    <n v="555537"/>
  </r>
  <r>
    <d v="2010-09-10T00:00:00"/>
    <s v="Fri"/>
    <s v="Sep"/>
    <s v="3rd QTR"/>
    <s v="2010"/>
    <n v="119.065"/>
    <n v="119.11499999999999"/>
    <n v="119.005"/>
    <n v="119.045"/>
    <n v="44"/>
    <x v="1"/>
    <x v="1"/>
    <x v="1"/>
    <x v="1"/>
    <n v="408256"/>
  </r>
  <r>
    <d v="2010-09-13T00:00:00"/>
    <s v="Mon"/>
    <s v="Sep"/>
    <s v="3rd QTR"/>
    <s v="2010"/>
    <n v="119.04"/>
    <n v="119.19199999999999"/>
    <n v="118.297"/>
    <n v="119.175"/>
    <n v="86"/>
    <x v="1"/>
    <x v="2"/>
    <x v="1"/>
    <x v="2"/>
    <n v="340858"/>
  </r>
  <r>
    <d v="2010-09-14T00:00:00"/>
    <s v="Tue"/>
    <s v="Sep"/>
    <s v="3rd QTR"/>
    <s v="2010"/>
    <n v="119.155"/>
    <n v="119.31699999999999"/>
    <n v="119.145"/>
    <n v="119.30200000000001"/>
    <n v="69"/>
    <x v="1"/>
    <x v="2"/>
    <x v="1"/>
    <x v="2"/>
    <n v="458985"/>
  </r>
  <r>
    <d v="2010-09-15T00:00:00"/>
    <s v="Wed"/>
    <s v="Sep"/>
    <s v="3rd QTR"/>
    <s v="2010"/>
    <n v="119.277"/>
    <n v="120.04"/>
    <n v="119.23699999999999"/>
    <n v="119.282"/>
    <n v="50"/>
    <x v="1"/>
    <x v="2"/>
    <x v="1"/>
    <x v="2"/>
    <n v="499786"/>
  </r>
  <r>
    <d v="2010-09-16T00:00:00"/>
    <s v="Thu"/>
    <s v="Sep"/>
    <s v="3rd QTR"/>
    <s v="2010"/>
    <n v="119.282"/>
    <n v="120.02200000000001"/>
    <n v="119.202"/>
    <n v="119.247"/>
    <n v="56"/>
    <x v="1"/>
    <x v="3"/>
    <x v="2"/>
    <x v="3"/>
    <n v="462041"/>
  </r>
  <r>
    <d v="2010-09-17T00:00:00"/>
    <s v="Fri"/>
    <s v="Sep"/>
    <s v="3rd QTR"/>
    <s v="2010"/>
    <n v="119.235"/>
    <n v="120.00700000000001"/>
    <n v="119.175"/>
    <n v="119.292"/>
    <n v="61"/>
    <x v="1"/>
    <x v="2"/>
    <x v="1"/>
    <x v="2"/>
    <n v="377854"/>
  </r>
  <r>
    <d v="2010-09-20T00:00:00"/>
    <s v="Mon"/>
    <s v="Sep"/>
    <s v="3rd QTR"/>
    <s v="2010"/>
    <n v="119.292"/>
    <n v="120.01"/>
    <n v="119.252"/>
    <n v="119.315"/>
    <n v="32"/>
    <x v="1"/>
    <x v="3"/>
    <x v="2"/>
    <x v="3"/>
    <n v="284077"/>
  </r>
  <r>
    <d v="2010-09-21T00:00:00"/>
    <s v="Tue"/>
    <s v="Sep"/>
    <s v="3rd QTR"/>
    <s v="2010"/>
    <n v="120"/>
    <n v="120.182"/>
    <n v="119.307"/>
    <n v="120.172"/>
    <n v="78"/>
    <x v="1"/>
    <x v="1"/>
    <x v="1"/>
    <x v="1"/>
    <n v="480473"/>
  </r>
  <r>
    <d v="2010-09-22T00:00:00"/>
    <s v="Wed"/>
    <s v="Sep"/>
    <s v="3rd QTR"/>
    <s v="2010"/>
    <n v="120.172"/>
    <n v="120.235"/>
    <n v="120.14"/>
    <n v="120.16"/>
    <n v="38"/>
    <x v="1"/>
    <x v="3"/>
    <x v="2"/>
    <x v="3"/>
    <n v="501315"/>
  </r>
  <r>
    <d v="2010-09-23T00:00:00"/>
    <s v="Thu"/>
    <s v="Sep"/>
    <s v="3rd QTR"/>
    <s v="2010"/>
    <n v="120.16500000000001"/>
    <n v="120.25"/>
    <n v="120.13200000000001"/>
    <n v="120.152"/>
    <n v="48"/>
    <x v="1"/>
    <x v="1"/>
    <x v="1"/>
    <x v="1"/>
    <n v="422368"/>
  </r>
  <r>
    <d v="2010-09-24T00:00:00"/>
    <s v="Fri"/>
    <s v="Sep"/>
    <s v="3rd QTR"/>
    <s v="2010"/>
    <n v="120.157"/>
    <n v="120.19499999999999"/>
    <n v="120.09699999999999"/>
    <n v="120.117"/>
    <n v="40"/>
    <x v="1"/>
    <x v="1"/>
    <x v="1"/>
    <x v="1"/>
    <n v="367067"/>
  </r>
  <r>
    <d v="2010-09-27T00:00:00"/>
    <s v="Mon"/>
    <s v="Sep"/>
    <s v="3rd QTR"/>
    <s v="2010"/>
    <n v="120.117"/>
    <n v="120.245"/>
    <n v="120.117"/>
    <n v="120.23"/>
    <n v="52"/>
    <x v="1"/>
    <x v="3"/>
    <x v="2"/>
    <x v="3"/>
    <n v="326244"/>
  </r>
  <r>
    <d v="2010-09-28T00:00:00"/>
    <s v="Tue"/>
    <s v="Sep"/>
    <s v="3rd QTR"/>
    <s v="2010"/>
    <n v="120.217"/>
    <n v="121"/>
    <n v="120.19"/>
    <n v="120.31699999999999"/>
    <n v="52"/>
    <x v="1"/>
    <x v="2"/>
    <x v="1"/>
    <x v="2"/>
    <n v="537941"/>
  </r>
  <r>
    <d v="2010-09-29T00:00:00"/>
    <s v="Wed"/>
    <s v="Sep"/>
    <s v="3rd QTR"/>
    <s v="2010"/>
    <n v="120.30500000000001"/>
    <n v="120.31"/>
    <n v="120.25"/>
    <n v="120.262"/>
    <n v="25"/>
    <x v="1"/>
    <x v="0"/>
    <x v="0"/>
    <x v="2"/>
    <n v="385932"/>
  </r>
  <r>
    <d v="2010-09-30T00:00:00"/>
    <s v="Thu"/>
    <s v="Sep"/>
    <s v="3rd QTR"/>
    <s v="2010"/>
    <n v="120.267"/>
    <n v="120.31"/>
    <n v="120.11499999999999"/>
    <n v="120.277"/>
    <n v="79"/>
    <x v="1"/>
    <x v="1"/>
    <x v="1"/>
    <x v="1"/>
    <n v="584491"/>
  </r>
  <r>
    <d v="2010-10-01T00:00:00"/>
    <s v="Fri"/>
    <s v="Oct"/>
    <s v="4th QTR"/>
    <s v="2010"/>
    <n v="120.29"/>
    <n v="120.312"/>
    <n v="120.202"/>
    <n v="120.29"/>
    <n v="44"/>
    <x v="1"/>
    <x v="1"/>
    <x v="1"/>
    <x v="1"/>
    <n v="519699"/>
  </r>
  <r>
    <d v="2010-10-04T00:00:00"/>
    <s v="Mon"/>
    <s v="Oct"/>
    <s v="4th QTR"/>
    <s v="2010"/>
    <n v="120.31"/>
    <n v="121.065"/>
    <n v="120.30500000000001"/>
    <n v="121.03"/>
    <n v="31"/>
    <x v="1"/>
    <x v="0"/>
    <x v="0"/>
    <x v="1"/>
    <n v="301654"/>
  </r>
  <r>
    <d v="2010-10-05T00:00:00"/>
    <s v="Tue"/>
    <s v="Oct"/>
    <s v="4th QTR"/>
    <s v="2010"/>
    <n v="121.03"/>
    <n v="121.087"/>
    <n v="121.02500000000001"/>
    <n v="121.06"/>
    <n v="25"/>
    <x v="1"/>
    <x v="3"/>
    <x v="2"/>
    <x v="3"/>
    <n v="349439"/>
  </r>
  <r>
    <d v="2010-10-06T00:00:00"/>
    <s v="Wed"/>
    <s v="Oct"/>
    <s v="4th QTR"/>
    <s v="2010"/>
    <n v="121.072"/>
    <n v="121.187"/>
    <n v="121.065"/>
    <n v="121.11499999999999"/>
    <n v="49"/>
    <x v="1"/>
    <x v="0"/>
    <x v="0"/>
    <x v="1"/>
    <n v="527259"/>
  </r>
  <r>
    <d v="2010-10-07T00:00:00"/>
    <s v="Thu"/>
    <s v="Oct"/>
    <s v="4th QTR"/>
    <s v="2010"/>
    <n v="121.117"/>
    <n v="121.18"/>
    <n v="121.095"/>
    <n v="121.155"/>
    <n v="35"/>
    <x v="1"/>
    <x v="1"/>
    <x v="1"/>
    <x v="1"/>
    <n v="381285"/>
  </r>
  <r>
    <d v="2010-10-08T00:00:00"/>
    <s v="Fri"/>
    <s v="Oct"/>
    <s v="4th QTR"/>
    <s v="2010"/>
    <n v="121.17"/>
    <n v="121.25700000000001"/>
    <n v="121.11"/>
    <n v="121.21"/>
    <n v="59"/>
    <x v="1"/>
    <x v="1"/>
    <x v="1"/>
    <x v="1"/>
    <n v="485555"/>
  </r>
  <r>
    <d v="2010-10-11T00:00:00"/>
    <s v="Mon"/>
    <s v="Oct"/>
    <s v="4th QTR"/>
    <s v="2010"/>
    <n v="121.20699999999999"/>
    <n v="121.235"/>
    <n v="121.197"/>
    <n v="121.22499999999999"/>
    <n v="16"/>
    <x v="1"/>
    <x v="2"/>
    <x v="1"/>
    <x v="2"/>
    <n v="41225"/>
  </r>
  <r>
    <d v="2010-10-12T00:00:00"/>
    <s v="Tue"/>
    <s v="Oct"/>
    <s v="4th QTR"/>
    <s v="2010"/>
    <n v="121.205"/>
    <n v="121.252"/>
    <n v="121.145"/>
    <n v="121.155"/>
    <n v="43"/>
    <x v="1"/>
    <x v="2"/>
    <x v="1"/>
    <x v="2"/>
    <n v="339622"/>
  </r>
  <r>
    <d v="2010-10-13T00:00:00"/>
    <s v="Wed"/>
    <s v="Oct"/>
    <s v="4th QTR"/>
    <s v="2010"/>
    <n v="121.155"/>
    <n v="121.202"/>
    <n v="121.11"/>
    <n v="121.197"/>
    <n v="37"/>
    <x v="1"/>
    <x v="3"/>
    <x v="2"/>
    <x v="3"/>
    <n v="493918"/>
  </r>
  <r>
    <d v="2010-10-14T00:00:00"/>
    <s v="Thu"/>
    <s v="Oct"/>
    <s v="4th QTR"/>
    <s v="2010"/>
    <n v="121.19499999999999"/>
    <n v="121.205"/>
    <n v="121.06"/>
    <n v="121.105"/>
    <n v="58"/>
    <x v="1"/>
    <x v="2"/>
    <x v="1"/>
    <x v="2"/>
    <n v="468724"/>
  </r>
  <r>
    <d v="2010-10-15T00:00:00"/>
    <s v="Fri"/>
    <s v="Oct"/>
    <s v="4th QTR"/>
    <s v="2010"/>
    <n v="121.095"/>
    <n v="121.21"/>
    <n v="121.08"/>
    <n v="121.105"/>
    <n v="52"/>
    <x v="1"/>
    <x v="2"/>
    <x v="1"/>
    <x v="2"/>
    <n v="558645"/>
  </r>
  <r>
    <d v="2010-10-18T00:00:00"/>
    <s v="Mon"/>
    <s v="Oct"/>
    <s v="4th QTR"/>
    <s v="2010"/>
    <n v="121.1"/>
    <n v="121.227"/>
    <n v="121.1"/>
    <n v="121.20699999999999"/>
    <n v="51"/>
    <x v="1"/>
    <x v="2"/>
    <x v="1"/>
    <x v="2"/>
    <n v="357976"/>
  </r>
  <r>
    <d v="2010-10-19T00:00:00"/>
    <s v="Tue"/>
    <s v="Oct"/>
    <s v="4th QTR"/>
    <s v="2010"/>
    <n v="121.202"/>
    <n v="121.27500000000001"/>
    <n v="121.142"/>
    <n v="121.242"/>
    <n v="54"/>
    <x v="1"/>
    <x v="2"/>
    <x v="1"/>
    <x v="2"/>
    <n v="498367"/>
  </r>
  <r>
    <d v="2010-10-20T00:00:00"/>
    <s v="Wed"/>
    <s v="Oct"/>
    <s v="4th QTR"/>
    <s v="2010"/>
    <n v="121.227"/>
    <n v="121.277"/>
    <n v="121.19199999999999"/>
    <n v="121.25"/>
    <n v="35"/>
    <x v="1"/>
    <x v="2"/>
    <x v="1"/>
    <x v="2"/>
    <n v="377873"/>
  </r>
  <r>
    <d v="2010-10-21T00:00:00"/>
    <s v="Thu"/>
    <s v="Oct"/>
    <s v="4th QTR"/>
    <s v="2010"/>
    <n v="121.24"/>
    <n v="121.247"/>
    <n v="121.182"/>
    <n v="121.21"/>
    <n v="26"/>
    <x v="1"/>
    <x v="0"/>
    <x v="0"/>
    <x v="2"/>
    <n v="421321"/>
  </r>
  <r>
    <d v="2010-10-22T00:00:00"/>
    <s v="Fri"/>
    <s v="Oct"/>
    <s v="4th QTR"/>
    <s v="2010"/>
    <n v="121.19499999999999"/>
    <n v="121.22199999999999"/>
    <n v="121.16"/>
    <n v="121.187"/>
    <n v="25"/>
    <x v="1"/>
    <x v="2"/>
    <x v="1"/>
    <x v="2"/>
    <n v="339470"/>
  </r>
  <r>
    <d v="2010-10-25T00:00:00"/>
    <s v="Mon"/>
    <s v="Oct"/>
    <s v="4th QTR"/>
    <s v="2010"/>
    <n v="121.187"/>
    <n v="121.252"/>
    <n v="121.12"/>
    <n v="121.14"/>
    <n v="53"/>
    <x v="1"/>
    <x v="3"/>
    <x v="2"/>
    <x v="3"/>
    <n v="587921"/>
  </r>
  <r>
    <d v="2010-10-26T00:00:00"/>
    <s v="Tue"/>
    <s v="Oct"/>
    <s v="4th QTR"/>
    <s v="2010"/>
    <n v="121.127"/>
    <n v="121.14700000000001"/>
    <n v="121.005"/>
    <n v="121.02200000000001"/>
    <n v="57"/>
    <x v="1"/>
    <x v="2"/>
    <x v="1"/>
    <x v="2"/>
    <n v="616461"/>
  </r>
  <r>
    <d v="2010-10-27T00:00:00"/>
    <s v="Wed"/>
    <s v="Oct"/>
    <s v="4th QTR"/>
    <s v="2010"/>
    <n v="121.02"/>
    <n v="121.04"/>
    <n v="120.24"/>
    <n v="120.267"/>
    <n v="49"/>
    <x v="1"/>
    <x v="2"/>
    <x v="1"/>
    <x v="2"/>
    <n v="577180"/>
  </r>
  <r>
    <d v="2010-10-28T00:00:00"/>
    <s v="Thu"/>
    <s v="Oct"/>
    <s v="4th QTR"/>
    <s v="2010"/>
    <n v="120.252"/>
    <n v="121.125"/>
    <n v="120.242"/>
    <n v="121.09699999999999"/>
    <n v="81"/>
    <x v="1"/>
    <x v="2"/>
    <x v="1"/>
    <x v="2"/>
    <n v="576178"/>
  </r>
  <r>
    <d v="2010-10-29T00:00:00"/>
    <s v="Fri"/>
    <s v="Oct"/>
    <s v="4th QTR"/>
    <s v="2010"/>
    <n v="121.1"/>
    <n v="121.205"/>
    <n v="121.077"/>
    <n v="121.185"/>
    <n v="52"/>
    <x v="1"/>
    <x v="1"/>
    <x v="1"/>
    <x v="1"/>
    <n v="580798"/>
  </r>
  <r>
    <d v="2010-11-01T00:00:00"/>
    <s v="Mon"/>
    <s v="Nov"/>
    <s v="4th QTR"/>
    <s v="2010"/>
    <n v="121.185"/>
    <n v="121.23699999999999"/>
    <n v="121.15"/>
    <n v="121.212"/>
    <n v="35"/>
    <x v="1"/>
    <x v="3"/>
    <x v="2"/>
    <x v="3"/>
    <n v="447938"/>
  </r>
  <r>
    <d v="2010-11-02T00:00:00"/>
    <s v="Tue"/>
    <s v="Nov"/>
    <s v="4th QTR"/>
    <s v="2010"/>
    <n v="121.2"/>
    <n v="121.242"/>
    <n v="121.19"/>
    <n v="121.227"/>
    <n v="21"/>
    <x v="1"/>
    <x v="2"/>
    <x v="1"/>
    <x v="2"/>
    <n v="334818"/>
  </r>
  <r>
    <d v="2010-11-03T00:00:00"/>
    <s v="Wed"/>
    <s v="Nov"/>
    <s v="4th QTR"/>
    <s v="2010"/>
    <n v="121.215"/>
    <n v="122.00700000000001"/>
    <n v="121.03"/>
    <n v="121.277"/>
    <n v="118"/>
    <x v="1"/>
    <x v="2"/>
    <x v="1"/>
    <x v="2"/>
    <n v="698648"/>
  </r>
  <r>
    <d v="2010-11-04T00:00:00"/>
    <s v="Thu"/>
    <s v="Nov"/>
    <s v="4th QTR"/>
    <s v="2010"/>
    <n v="121.312"/>
    <n v="122.11499999999999"/>
    <n v="121.307"/>
    <n v="122.08"/>
    <n v="51"/>
    <x v="1"/>
    <x v="0"/>
    <x v="0"/>
    <x v="1"/>
    <n v="703740"/>
  </r>
  <r>
    <d v="2010-11-05T00:00:00"/>
    <s v="Fri"/>
    <s v="Nov"/>
    <s v="4th QTR"/>
    <s v="2010"/>
    <n v="122.072"/>
    <n v="122.08499999999999"/>
    <n v="121.27200000000001"/>
    <n v="121.3"/>
    <n v="53"/>
    <x v="1"/>
    <x v="2"/>
    <x v="1"/>
    <x v="2"/>
    <n v="703740"/>
  </r>
  <r>
    <d v="2010-11-08T00:00:00"/>
    <s v="Mon"/>
    <s v="Nov"/>
    <s v="4th QTR"/>
    <s v="2010"/>
    <n v="121.295"/>
    <n v="122.02"/>
    <n v="121.24"/>
    <n v="121.247"/>
    <n v="40"/>
    <x v="1"/>
    <x v="2"/>
    <x v="1"/>
    <x v="2"/>
    <n v="368938"/>
  </r>
  <r>
    <d v="2010-11-09T00:00:00"/>
    <s v="Tue"/>
    <s v="Nov"/>
    <s v="4th QTR"/>
    <s v="2010"/>
    <n v="121.255"/>
    <n v="121.307"/>
    <n v="121.027"/>
    <n v="121.05"/>
    <n v="112"/>
    <x v="1"/>
    <x v="1"/>
    <x v="1"/>
    <x v="1"/>
    <n v="694018"/>
  </r>
  <r>
    <d v="2010-11-10T00:00:00"/>
    <s v="Wed"/>
    <s v="Nov"/>
    <s v="4th QTR"/>
    <s v="2010"/>
    <n v="121.06699999999999"/>
    <n v="121.155"/>
    <n v="120.22199999999999"/>
    <n v="121.14"/>
    <n v="102"/>
    <x v="1"/>
    <x v="1"/>
    <x v="1"/>
    <x v="1"/>
    <n v="855764"/>
  </r>
  <r>
    <d v="2010-11-11T00:00:00"/>
    <s v="Thu"/>
    <s v="Nov"/>
    <s v="4th QTR"/>
    <s v="2010"/>
    <n v="121.152"/>
    <n v="121.19199999999999"/>
    <n v="120.31"/>
    <n v="121.00700000000001"/>
    <n v="80"/>
    <x v="1"/>
    <x v="1"/>
    <x v="1"/>
    <x v="1"/>
    <n v="138441"/>
  </r>
  <r>
    <d v="2010-11-12T00:00:00"/>
    <s v="Fri"/>
    <s v="Nov"/>
    <s v="4th QTR"/>
    <s v="2010"/>
    <n v="121.05500000000001"/>
    <n v="121.145"/>
    <n v="120.187"/>
    <n v="120.242"/>
    <n v="111"/>
    <x v="1"/>
    <x v="1"/>
    <x v="1"/>
    <x v="1"/>
    <n v="677748"/>
  </r>
  <r>
    <d v="2010-11-15T00:00:00"/>
    <s v="Mon"/>
    <s v="Nov"/>
    <s v="4th QTR"/>
    <s v="2010"/>
    <n v="120.232"/>
    <n v="120.25"/>
    <n v="119.28700000000001"/>
    <n v="120.04"/>
    <n v="113"/>
    <x v="1"/>
    <x v="2"/>
    <x v="1"/>
    <x v="2"/>
    <n v="890978"/>
  </r>
  <r>
    <d v="2010-11-16T00:00:00"/>
    <s v="Tue"/>
    <s v="Nov"/>
    <s v="4th QTR"/>
    <s v="2010"/>
    <n v="120"/>
    <n v="120.11499999999999"/>
    <n v="119.277"/>
    <n v="120.08499999999999"/>
    <n v="63"/>
    <x v="1"/>
    <x v="2"/>
    <x v="1"/>
    <x v="2"/>
    <n v="721004"/>
  </r>
  <r>
    <d v="2010-11-17T00:00:00"/>
    <s v="Wed"/>
    <s v="Nov"/>
    <s v="4th QTR"/>
    <s v="2010"/>
    <n v="120.075"/>
    <n v="120.16"/>
    <n v="120.02500000000001"/>
    <n v="120.102"/>
    <n v="54"/>
    <x v="1"/>
    <x v="2"/>
    <x v="1"/>
    <x v="2"/>
    <n v="555652"/>
  </r>
  <r>
    <d v="2010-11-18T00:00:00"/>
    <s v="Thu"/>
    <s v="Nov"/>
    <s v="4th QTR"/>
    <s v="2010"/>
    <n v="120.09"/>
    <n v="120.107"/>
    <n v="119.277"/>
    <n v="120.06699999999999"/>
    <n v="60"/>
    <x v="1"/>
    <x v="2"/>
    <x v="1"/>
    <x v="2"/>
    <n v="553486"/>
  </r>
  <r>
    <d v="2010-11-19T00:00:00"/>
    <s v="Fri"/>
    <s v="Nov"/>
    <s v="4th QTR"/>
    <s v="2010"/>
    <n v="120.05500000000001"/>
    <n v="120.11199999999999"/>
    <n v="120.012"/>
    <n v="120.04"/>
    <n v="40"/>
    <x v="1"/>
    <x v="2"/>
    <x v="1"/>
    <x v="2"/>
    <n v="353123"/>
  </r>
  <r>
    <d v="2010-11-22T00:00:00"/>
    <s v="Mon"/>
    <s v="Nov"/>
    <s v="4th QTR"/>
    <s v="2010"/>
    <n v="120.015"/>
    <n v="120.19"/>
    <n v="119.297"/>
    <n v="120.167"/>
    <n v="85"/>
    <x v="1"/>
    <x v="2"/>
    <x v="1"/>
    <x v="2"/>
    <n v="582030"/>
  </r>
  <r>
    <d v="2010-11-23T00:00:00"/>
    <s v="Tue"/>
    <s v="Nov"/>
    <s v="4th QTR"/>
    <s v="2010"/>
    <n v="120.18"/>
    <n v="120.29"/>
    <n v="120.16500000000001"/>
    <n v="120.242"/>
    <n v="50"/>
    <x v="1"/>
    <x v="1"/>
    <x v="1"/>
    <x v="1"/>
    <n v="820734"/>
  </r>
  <r>
    <d v="2010-11-24T00:00:00"/>
    <s v="Wed"/>
    <s v="Nov"/>
    <s v="4th QTR"/>
    <s v="2010"/>
    <n v="120.227"/>
    <n v="120.247"/>
    <n v="120"/>
    <n v="120.042"/>
    <n v="99"/>
    <x v="1"/>
    <x v="2"/>
    <x v="1"/>
    <x v="2"/>
    <n v="865313"/>
  </r>
  <r>
    <d v="2010-11-26T00:00:00"/>
    <s v="Fri"/>
    <s v="Nov"/>
    <s v="4th QTR"/>
    <s v="2010"/>
    <n v="120.03700000000001"/>
    <n v="120.172"/>
    <n v="120.002"/>
    <n v="120.09699999999999"/>
    <n v="69"/>
    <x v="1"/>
    <x v="2"/>
    <x v="1"/>
    <x v="2"/>
    <n v="490598"/>
  </r>
  <r>
    <d v="2010-11-29T00:00:00"/>
    <s v="Mon"/>
    <s v="Nov"/>
    <s v="4th QTR"/>
    <s v="2010"/>
    <n v="120.09"/>
    <n v="120.167"/>
    <n v="120.03700000000001"/>
    <n v="120.142"/>
    <n v="52"/>
    <x v="1"/>
    <x v="2"/>
    <x v="1"/>
    <x v="2"/>
    <n v="698733"/>
  </r>
  <r>
    <d v="2010-11-30T00:00:00"/>
    <s v="Tue"/>
    <s v="Nov"/>
    <s v="4th QTR"/>
    <s v="2010"/>
    <n v="119.2"/>
    <n v="120.015"/>
    <n v="119.19199999999999"/>
    <n v="119.27200000000001"/>
    <n v="58"/>
    <x v="0"/>
    <x v="0"/>
    <x v="0"/>
    <x v="2"/>
    <n v="608910"/>
  </r>
  <r>
    <d v="2010-12-01T00:00:00"/>
    <s v="Wed"/>
    <s v="Dec"/>
    <s v="4th QTR"/>
    <s v="2010"/>
    <n v="119.267"/>
    <n v="119.27200000000001"/>
    <n v="118.292"/>
    <n v="119.017"/>
    <n v="120"/>
    <x v="1"/>
    <x v="2"/>
    <x v="1"/>
    <x v="2"/>
    <n v="780184"/>
  </r>
  <r>
    <d v="2010-12-02T00:00:00"/>
    <s v="Thu"/>
    <s v="Dec"/>
    <s v="4th QTR"/>
    <s v="2010"/>
    <n v="119.002"/>
    <n v="119.05"/>
    <n v="118.20699999999999"/>
    <n v="118.265"/>
    <n v="65"/>
    <x v="1"/>
    <x v="2"/>
    <x v="1"/>
    <x v="2"/>
    <n v="599118"/>
  </r>
  <r>
    <d v="2010-12-03T00:00:00"/>
    <s v="Fri"/>
    <s v="Dec"/>
    <s v="4th QTR"/>
    <s v="2010"/>
    <n v="118.27500000000001"/>
    <n v="119.19"/>
    <n v="118.182"/>
    <n v="119.05500000000001"/>
    <n v="131"/>
    <x v="1"/>
    <x v="1"/>
    <x v="1"/>
    <x v="1"/>
    <n v="647482"/>
  </r>
  <r>
    <d v="2010-12-06T00:00:00"/>
    <s v="Mon"/>
    <s v="Dec"/>
    <s v="4th QTR"/>
    <s v="2010"/>
    <n v="119.05500000000001"/>
    <n v="119.232"/>
    <n v="119.05500000000001"/>
    <n v="119.22"/>
    <n v="71"/>
    <x v="1"/>
    <x v="3"/>
    <x v="2"/>
    <x v="3"/>
    <n v="440868"/>
  </r>
  <r>
    <d v="2010-12-07T00:00:00"/>
    <s v="Tue"/>
    <s v="Dec"/>
    <s v="4th QTR"/>
    <s v="2010"/>
    <n v="119.22499999999999"/>
    <n v="119.22499999999999"/>
    <n v="118.18"/>
    <n v="118.19199999999999"/>
    <n v="145"/>
    <x v="1"/>
    <x v="1"/>
    <x v="1"/>
    <x v="1"/>
    <n v="708281"/>
  </r>
  <r>
    <d v="2010-12-08T00:00:00"/>
    <s v="Wed"/>
    <s v="Dec"/>
    <s v="4th QTR"/>
    <s v="2010"/>
    <n v="118.23699999999999"/>
    <n v="118.247"/>
    <n v="117.232"/>
    <n v="118.02200000000001"/>
    <n v="134"/>
    <x v="1"/>
    <x v="1"/>
    <x v="1"/>
    <x v="1"/>
    <n v="767808"/>
  </r>
  <r>
    <d v="2010-12-09T00:00:00"/>
    <s v="Thu"/>
    <s v="Dec"/>
    <s v="4th QTR"/>
    <s v="2010"/>
    <n v="117.295"/>
    <n v="118.065"/>
    <n v="117.23"/>
    <n v="117.25700000000001"/>
    <n v="61"/>
    <x v="1"/>
    <x v="2"/>
    <x v="1"/>
    <x v="2"/>
    <n v="627917"/>
  </r>
  <r>
    <d v="2010-12-10T00:00:00"/>
    <s v="Fri"/>
    <s v="Dec"/>
    <s v="4th QTR"/>
    <s v="2010"/>
    <n v="117.27200000000001"/>
    <n v="118.017"/>
    <n v="117.117"/>
    <n v="117.182"/>
    <n v="88"/>
    <x v="1"/>
    <x v="1"/>
    <x v="1"/>
    <x v="1"/>
    <n v="404776"/>
  </r>
  <r>
    <d v="2010-12-13T00:00:00"/>
    <s v="Mon"/>
    <s v="Dec"/>
    <s v="4th QTR"/>
    <s v="2010"/>
    <n v="117.15"/>
    <n v="117.307"/>
    <n v="116.292"/>
    <n v="117.282"/>
    <n v="134"/>
    <x v="1"/>
    <x v="2"/>
    <x v="1"/>
    <x v="2"/>
    <n v="528698"/>
  </r>
  <r>
    <d v="2010-12-14T00:00:00"/>
    <s v="Tue"/>
    <s v="Dec"/>
    <s v="4th QTR"/>
    <s v="2010"/>
    <n v="117.30200000000001"/>
    <n v="117.315"/>
    <n v="117"/>
    <n v="117.05500000000001"/>
    <n v="126"/>
    <x v="1"/>
    <x v="1"/>
    <x v="1"/>
    <x v="1"/>
    <n v="606483"/>
  </r>
  <r>
    <d v="2010-12-15T00:00:00"/>
    <s v="Wed"/>
    <s v="Dec"/>
    <s v="4th QTR"/>
    <s v="2010"/>
    <n v="117.015"/>
    <n v="117.14700000000001"/>
    <n v="116.24"/>
    <n v="116.3"/>
    <n v="91"/>
    <x v="1"/>
    <x v="2"/>
    <x v="1"/>
    <x v="2"/>
    <n v="530768"/>
  </r>
  <r>
    <d v="2010-12-16T00:00:00"/>
    <s v="Thu"/>
    <s v="Dec"/>
    <s v="4th QTR"/>
    <s v="2010"/>
    <n v="116.27200000000001"/>
    <n v="117.087"/>
    <n v="116.2"/>
    <n v="117.02500000000001"/>
    <n v="82"/>
    <x v="1"/>
    <x v="2"/>
    <x v="1"/>
    <x v="2"/>
    <n v="547215"/>
  </r>
  <r>
    <d v="2010-12-17T00:00:00"/>
    <s v="Fri"/>
    <s v="Dec"/>
    <s v="4th QTR"/>
    <s v="2010"/>
    <n v="117.087"/>
    <n v="117.22499999999999"/>
    <n v="117.06"/>
    <n v="117.19"/>
    <n v="66"/>
    <x v="1"/>
    <x v="0"/>
    <x v="0"/>
    <x v="1"/>
    <n v="410538"/>
  </r>
  <r>
    <d v="2010-12-20T00:00:00"/>
    <s v="Mon"/>
    <s v="Dec"/>
    <s v="4th QTR"/>
    <s v="2010"/>
    <n v="117.175"/>
    <n v="117.30200000000001"/>
    <n v="117.16200000000001"/>
    <n v="117.19499999999999"/>
    <n v="57"/>
    <x v="1"/>
    <x v="2"/>
    <x v="1"/>
    <x v="2"/>
    <n v="389877"/>
  </r>
  <r>
    <d v="2010-12-21T00:00:00"/>
    <s v="Tue"/>
    <s v="Dec"/>
    <s v="4th QTR"/>
    <s v="2010"/>
    <n v="117.2"/>
    <n v="117.25700000000001"/>
    <n v="117.122"/>
    <n v="117.19"/>
    <n v="55"/>
    <x v="1"/>
    <x v="1"/>
    <x v="1"/>
    <x v="1"/>
    <n v="357680"/>
  </r>
  <r>
    <d v="2010-12-22T00:00:00"/>
    <s v="Wed"/>
    <s v="Dec"/>
    <s v="4th QTR"/>
    <s v="2010"/>
    <n v="117.21"/>
    <n v="117.22199999999999"/>
    <n v="117.092"/>
    <n v="117.137"/>
    <n v="52"/>
    <x v="1"/>
    <x v="1"/>
    <x v="1"/>
    <x v="1"/>
    <n v="222959"/>
  </r>
  <r>
    <d v="2010-12-23T00:00:00"/>
    <s v="Thu"/>
    <s v="Dec"/>
    <s v="4th QTR"/>
    <s v="2010"/>
    <n v="117.127"/>
    <n v="117.13"/>
    <n v="117.03"/>
    <n v="117.06"/>
    <n v="40"/>
    <x v="1"/>
    <x v="0"/>
    <x v="0"/>
    <x v="2"/>
    <n v="155652"/>
  </r>
  <r>
    <d v="2010-12-27T00:00:00"/>
    <s v="Mon"/>
    <s v="Dec"/>
    <s v="4th QTR"/>
    <s v="2010"/>
    <n v="117.03700000000001"/>
    <n v="117.13200000000001"/>
    <n v="116.252"/>
    <n v="117.087"/>
    <n v="80"/>
    <x v="1"/>
    <x v="2"/>
    <x v="1"/>
    <x v="2"/>
    <n v="130430"/>
  </r>
  <r>
    <d v="2010-12-28T00:00:00"/>
    <s v="Tue"/>
    <s v="Dec"/>
    <s v="4th QTR"/>
    <s v="2010"/>
    <n v="117.117"/>
    <n v="117.157"/>
    <n v="116.25"/>
    <n v="116.265"/>
    <n v="91"/>
    <x v="1"/>
    <x v="1"/>
    <x v="1"/>
    <x v="1"/>
    <n v="307476"/>
  </r>
  <r>
    <d v="2010-12-29T00:00:00"/>
    <s v="Wed"/>
    <s v="Dec"/>
    <s v="4th QTR"/>
    <s v="2010"/>
    <n v="116.27"/>
    <n v="117.22"/>
    <n v="116.265"/>
    <n v="117.197"/>
    <n v="110"/>
    <x v="1"/>
    <x v="1"/>
    <x v="1"/>
    <x v="1"/>
    <n v="285470"/>
  </r>
  <r>
    <d v="2010-12-30T00:00:00"/>
    <s v="Thu"/>
    <s v="Dec"/>
    <s v="4th QTR"/>
    <s v="2010"/>
    <n v="117.17700000000001"/>
    <n v="117.20699999999999"/>
    <n v="117.042"/>
    <n v="117.13"/>
    <n v="66"/>
    <x v="1"/>
    <x v="2"/>
    <x v="1"/>
    <x v="2"/>
    <n v="282743"/>
  </r>
  <r>
    <d v="2010-12-31T00:00:00"/>
    <s v="Fri"/>
    <s v="Dec"/>
    <s v="4th QTR"/>
    <s v="2010"/>
    <n v="117.137"/>
    <n v="117.242"/>
    <n v="117.11199999999999"/>
    <n v="117.23"/>
    <n v="53"/>
    <x v="1"/>
    <x v="1"/>
    <x v="1"/>
    <x v="1"/>
    <n v="129685"/>
  </r>
  <r>
    <d v="2011-01-03T00:00:00"/>
    <s v="Mon"/>
    <s v="Jan"/>
    <s v="1ST QTR"/>
    <s v="2011"/>
    <n v="117.19499999999999"/>
    <n v="117.24"/>
    <n v="117.062"/>
    <n v="117.21"/>
    <n v="72"/>
    <x v="1"/>
    <x v="2"/>
    <x v="1"/>
    <x v="2"/>
    <n v="327909"/>
  </r>
  <r>
    <d v="2011-01-04T00:00:00"/>
    <s v="Tue"/>
    <s v="Jan"/>
    <s v="1ST QTR"/>
    <s v="2011"/>
    <n v="117.232"/>
    <n v="118.00700000000001"/>
    <n v="117.175"/>
    <n v="117.22"/>
    <n v="61"/>
    <x v="1"/>
    <x v="1"/>
    <x v="1"/>
    <x v="1"/>
    <n v="498268"/>
  </r>
  <r>
    <d v="2011-01-05T00:00:00"/>
    <s v="Wed"/>
    <s v="Jan"/>
    <s v="1ST QTR"/>
    <s v="2011"/>
    <n v="117.23"/>
    <n v="117.295"/>
    <n v="116.312"/>
    <n v="117.005"/>
    <n v="122"/>
    <x v="1"/>
    <x v="1"/>
    <x v="1"/>
    <x v="1"/>
    <n v="565205"/>
  </r>
  <r>
    <d v="2011-01-06T00:00:00"/>
    <s v="Thu"/>
    <s v="Jan"/>
    <s v="1ST QTR"/>
    <s v="2011"/>
    <n v="117.042"/>
    <n v="117.157"/>
    <n v="117.03"/>
    <n v="117.107"/>
    <n v="51"/>
    <x v="1"/>
    <x v="0"/>
    <x v="0"/>
    <x v="1"/>
    <n v="576907"/>
  </r>
  <r>
    <d v="2011-01-07T00:00:00"/>
    <s v="Fri"/>
    <s v="Jan"/>
    <s v="1ST QTR"/>
    <s v="2011"/>
    <n v="117.12"/>
    <n v="118.045"/>
    <n v="117.05"/>
    <n v="117.31699999999999"/>
    <n v="127"/>
    <x v="1"/>
    <x v="1"/>
    <x v="1"/>
    <x v="1"/>
    <n v="672881"/>
  </r>
  <r>
    <d v="2011-01-10T00:00:00"/>
    <s v="Mon"/>
    <s v="Jan"/>
    <s v="1ST QTR"/>
    <s v="2011"/>
    <n v="118.017"/>
    <n v="118.06"/>
    <n v="117.30200000000001"/>
    <n v="118.03700000000001"/>
    <n v="32"/>
    <x v="1"/>
    <x v="1"/>
    <x v="1"/>
    <x v="1"/>
    <n v="391025"/>
  </r>
  <r>
    <d v="2011-01-11T00:00:00"/>
    <s v="Tue"/>
    <s v="Jan"/>
    <s v="1ST QTR"/>
    <s v="2011"/>
    <n v="118.05200000000001"/>
    <n v="118.1"/>
    <n v="117.285"/>
    <n v="117.30500000000001"/>
    <n v="54"/>
    <x v="1"/>
    <x v="1"/>
    <x v="1"/>
    <x v="1"/>
    <n v="497619"/>
  </r>
  <r>
    <d v="2011-01-12T00:00:00"/>
    <s v="Wed"/>
    <s v="Jan"/>
    <s v="1ST QTR"/>
    <s v="2011"/>
    <n v="117.307"/>
    <n v="118.01"/>
    <n v="117.187"/>
    <n v="117.30500000000001"/>
    <n v="58"/>
    <x v="1"/>
    <x v="1"/>
    <x v="1"/>
    <x v="1"/>
    <n v="497075"/>
  </r>
  <r>
    <d v="2011-01-13T00:00:00"/>
    <s v="Thu"/>
    <s v="Jan"/>
    <s v="1ST QTR"/>
    <s v="2011"/>
    <n v="117.29"/>
    <n v="118.09699999999999"/>
    <n v="117.265"/>
    <n v="118.087"/>
    <n v="61"/>
    <x v="1"/>
    <x v="2"/>
    <x v="1"/>
    <x v="2"/>
    <n v="542931"/>
  </r>
  <r>
    <d v="2011-01-14T00:00:00"/>
    <s v="Fri"/>
    <s v="Jan"/>
    <s v="1ST QTR"/>
    <s v="2011"/>
    <n v="118.08499999999999"/>
    <n v="118.16"/>
    <n v="118.01"/>
    <n v="118.05500000000001"/>
    <n v="60"/>
    <x v="1"/>
    <x v="2"/>
    <x v="1"/>
    <x v="2"/>
    <n v="555254"/>
  </r>
  <r>
    <d v="2011-01-18T00:00:00"/>
    <s v="Tue"/>
    <s v="Jan"/>
    <s v="1ST QTR"/>
    <s v="2011"/>
    <n v="118.06"/>
    <n v="118.145"/>
    <n v="117.265"/>
    <n v="118.032"/>
    <n v="80"/>
    <x v="1"/>
    <x v="1"/>
    <x v="1"/>
    <x v="1"/>
    <n v="553826"/>
  </r>
  <r>
    <d v="2011-01-19T00:00:00"/>
    <s v="Wed"/>
    <s v="Jan"/>
    <s v="1ST QTR"/>
    <s v="2011"/>
    <n v="118.03"/>
    <n v="118.08499999999999"/>
    <n v="117.297"/>
    <n v="118.075"/>
    <n v="43"/>
    <x v="1"/>
    <x v="2"/>
    <x v="1"/>
    <x v="2"/>
    <n v="387520"/>
  </r>
  <r>
    <d v="2011-01-20T00:00:00"/>
    <s v="Thu"/>
    <s v="Jan"/>
    <s v="1ST QTR"/>
    <s v="2011"/>
    <n v="118.06699999999999"/>
    <n v="118.09699999999999"/>
    <n v="117.19199999999999"/>
    <n v="117.21"/>
    <n v="90"/>
    <x v="1"/>
    <x v="2"/>
    <x v="1"/>
    <x v="2"/>
    <n v="632959"/>
  </r>
  <r>
    <d v="2011-01-21T00:00:00"/>
    <s v="Fri"/>
    <s v="Jan"/>
    <s v="1ST QTR"/>
    <s v="2011"/>
    <n v="117.215"/>
    <n v="117.282"/>
    <n v="117.18"/>
    <n v="117.27"/>
    <n v="41"/>
    <x v="1"/>
    <x v="1"/>
    <x v="1"/>
    <x v="1"/>
    <n v="467804"/>
  </r>
  <r>
    <d v="2011-01-24T00:00:00"/>
    <s v="Mon"/>
    <s v="Jan"/>
    <s v="1ST QTR"/>
    <s v="2011"/>
    <n v="117.262"/>
    <n v="118.005"/>
    <n v="117.21"/>
    <n v="117.277"/>
    <n v="46"/>
    <x v="1"/>
    <x v="2"/>
    <x v="1"/>
    <x v="2"/>
    <n v="382064"/>
  </r>
  <r>
    <d v="2011-01-25T00:00:00"/>
    <s v="Tue"/>
    <s v="Jan"/>
    <s v="1ST QTR"/>
    <s v="2011"/>
    <n v="117.282"/>
    <n v="118.117"/>
    <n v="117.252"/>
    <n v="118.077"/>
    <n v="74"/>
    <x v="1"/>
    <x v="1"/>
    <x v="1"/>
    <x v="1"/>
    <n v="681898"/>
  </r>
  <r>
    <d v="2011-01-26T00:00:00"/>
    <s v="Wed"/>
    <s v="Jan"/>
    <s v="1ST QTR"/>
    <s v="2011"/>
    <n v="118.062"/>
    <n v="118.062"/>
    <n v="117.267"/>
    <n v="117.31"/>
    <n v="46"/>
    <x v="1"/>
    <x v="0"/>
    <x v="0"/>
    <x v="2"/>
    <n v="518395"/>
  </r>
  <r>
    <d v="2011-01-27T00:00:00"/>
    <s v="Thu"/>
    <s v="Jan"/>
    <s v="1ST QTR"/>
    <s v="2011"/>
    <n v="118.01"/>
    <n v="118.095"/>
    <n v="117.242"/>
    <n v="118.092"/>
    <n v="69"/>
    <x v="1"/>
    <x v="1"/>
    <x v="1"/>
    <x v="1"/>
    <n v="635072"/>
  </r>
  <r>
    <d v="2011-01-28T00:00:00"/>
    <s v="Fri"/>
    <s v="Jan"/>
    <s v="1ST QTR"/>
    <s v="2011"/>
    <n v="118.077"/>
    <n v="118.217"/>
    <n v="117.31699999999999"/>
    <n v="118.17700000000001"/>
    <n v="88"/>
    <x v="1"/>
    <x v="2"/>
    <x v="1"/>
    <x v="2"/>
    <n v="675519"/>
  </r>
  <r>
    <d v="2011-01-31T00:00:00"/>
    <s v="Mon"/>
    <s v="Jan"/>
    <s v="1ST QTR"/>
    <s v="2011"/>
    <n v="118.205"/>
    <n v="118.24"/>
    <n v="118.102"/>
    <n v="118.13200000000001"/>
    <n v="56"/>
    <x v="1"/>
    <x v="1"/>
    <x v="1"/>
    <x v="1"/>
    <n v="577255"/>
  </r>
  <r>
    <d v="2011-02-01T00:00:00"/>
    <s v="Tue"/>
    <s v="Feb"/>
    <s v="1ST QTR"/>
    <s v="2011"/>
    <n v="118.14700000000001"/>
    <n v="118.155"/>
    <n v="117.30500000000001"/>
    <n v="118.02200000000001"/>
    <n v="68"/>
    <x v="1"/>
    <x v="1"/>
    <x v="1"/>
    <x v="1"/>
    <n v="576725"/>
  </r>
  <r>
    <d v="2011-02-02T00:00:00"/>
    <s v="Wed"/>
    <s v="Feb"/>
    <s v="1ST QTR"/>
    <s v="2011"/>
    <n v="118.04"/>
    <n v="118.08"/>
    <n v="117.2"/>
    <n v="117.22"/>
    <n v="79"/>
    <x v="1"/>
    <x v="1"/>
    <x v="1"/>
    <x v="1"/>
    <n v="737756"/>
  </r>
  <r>
    <d v="2011-02-03T00:00:00"/>
    <s v="Thu"/>
    <s v="Feb"/>
    <s v="1ST QTR"/>
    <s v="2011"/>
    <n v="117.22"/>
    <n v="117.235"/>
    <n v="117.072"/>
    <n v="117.127"/>
    <n v="66"/>
    <x v="1"/>
    <x v="3"/>
    <x v="2"/>
    <x v="3"/>
    <n v="767984"/>
  </r>
  <r>
    <d v="2011-02-04T00:00:00"/>
    <s v="Fri"/>
    <s v="Feb"/>
    <s v="1ST QTR"/>
    <s v="2011"/>
    <n v="117.102"/>
    <n v="117.16"/>
    <n v="116.227"/>
    <n v="116.27200000000001"/>
    <n v="101"/>
    <x v="1"/>
    <x v="2"/>
    <x v="1"/>
    <x v="2"/>
    <n v="900634"/>
  </r>
  <r>
    <d v="2011-02-07T00:00:00"/>
    <s v="Mon"/>
    <s v="Feb"/>
    <s v="1ST QTR"/>
    <s v="2011"/>
    <n v="116.28"/>
    <n v="116.292"/>
    <n v="116.182"/>
    <n v="116.282"/>
    <n v="44"/>
    <x v="1"/>
    <x v="1"/>
    <x v="1"/>
    <x v="1"/>
    <n v="545245"/>
  </r>
  <r>
    <d v="2011-02-08T00:00:00"/>
    <s v="Tue"/>
    <s v="Feb"/>
    <s v="1ST QTR"/>
    <s v="2011"/>
    <n v="116.28700000000001"/>
    <n v="116.30500000000001"/>
    <n v="116.08199999999999"/>
    <n v="116.11"/>
    <n v="90"/>
    <x v="1"/>
    <x v="1"/>
    <x v="1"/>
    <x v="1"/>
    <n v="662498"/>
  </r>
  <r>
    <d v="2011-02-09T00:00:00"/>
    <s v="Wed"/>
    <s v="Feb"/>
    <s v="1ST QTR"/>
    <s v="2011"/>
    <n v="116.09699999999999"/>
    <n v="116.245"/>
    <n v="116.06"/>
    <n v="116.22199999999999"/>
    <n v="75"/>
    <x v="1"/>
    <x v="2"/>
    <x v="1"/>
    <x v="2"/>
    <n v="730459"/>
  </r>
  <r>
    <d v="2011-02-10T00:00:00"/>
    <s v="Thu"/>
    <s v="Feb"/>
    <s v="1ST QTR"/>
    <s v="2011"/>
    <n v="116.187"/>
    <n v="116.25"/>
    <n v="116.08499999999999"/>
    <n v="116.09699999999999"/>
    <n v="67"/>
    <x v="1"/>
    <x v="2"/>
    <x v="1"/>
    <x v="2"/>
    <n v="724517"/>
  </r>
  <r>
    <d v="2011-02-11T00:00:00"/>
    <s v="Fri"/>
    <s v="Feb"/>
    <s v="1ST QTR"/>
    <s v="2011"/>
    <n v="116.11199999999999"/>
    <n v="116.245"/>
    <n v="116.105"/>
    <n v="116.15"/>
    <n v="57"/>
    <x v="1"/>
    <x v="0"/>
    <x v="0"/>
    <x v="1"/>
    <n v="594790"/>
  </r>
  <r>
    <d v="2011-02-14T00:00:00"/>
    <s v="Mon"/>
    <s v="Feb"/>
    <s v="1ST QTR"/>
    <s v="2011"/>
    <n v="116.145"/>
    <n v="116.19199999999999"/>
    <n v="116.11499999999999"/>
    <n v="116.17"/>
    <n v="31"/>
    <x v="1"/>
    <x v="2"/>
    <x v="1"/>
    <x v="2"/>
    <n v="388887"/>
  </r>
  <r>
    <d v="2011-02-15T00:00:00"/>
    <s v="Tue"/>
    <s v="Feb"/>
    <s v="1ST QTR"/>
    <s v="2011"/>
    <n v="116.15"/>
    <n v="116.217"/>
    <n v="116.06699999999999"/>
    <n v="116.19199999999999"/>
    <n v="61"/>
    <x v="1"/>
    <x v="2"/>
    <x v="1"/>
    <x v="2"/>
    <n v="605727"/>
  </r>
  <r>
    <d v="2011-02-16T00:00:00"/>
    <s v="Wed"/>
    <s v="Feb"/>
    <s v="1ST QTR"/>
    <s v="2011"/>
    <n v="116.205"/>
    <n v="116.252"/>
    <n v="116.117"/>
    <n v="116.172"/>
    <n v="54"/>
    <x v="1"/>
    <x v="1"/>
    <x v="1"/>
    <x v="1"/>
    <n v="670072"/>
  </r>
  <r>
    <d v="2011-02-17T00:00:00"/>
    <s v="Thu"/>
    <s v="Feb"/>
    <s v="1ST QTR"/>
    <s v="2011"/>
    <n v="116.172"/>
    <n v="117.015"/>
    <n v="116.16"/>
    <n v="116.29"/>
    <n v="71"/>
    <x v="1"/>
    <x v="3"/>
    <x v="2"/>
    <x v="3"/>
    <n v="773170"/>
  </r>
  <r>
    <d v="2011-02-18T00:00:00"/>
    <s v="Fri"/>
    <s v="Feb"/>
    <s v="1ST QTR"/>
    <s v="2011"/>
    <n v="116.295"/>
    <n v="117.015"/>
    <n v="116.22"/>
    <n v="116.307"/>
    <n v="47"/>
    <x v="1"/>
    <x v="1"/>
    <x v="1"/>
    <x v="1"/>
    <n v="533324"/>
  </r>
  <r>
    <d v="2011-02-22T00:00:00"/>
    <s v="Tue"/>
    <s v="Feb"/>
    <s v="1ST QTR"/>
    <s v="2011"/>
    <n v="116.31699999999999"/>
    <n v="117.22199999999999"/>
    <n v="116.307"/>
    <n v="117.212"/>
    <n v="94"/>
    <x v="1"/>
    <x v="1"/>
    <x v="1"/>
    <x v="1"/>
    <n v="1316509"/>
  </r>
  <r>
    <d v="2011-02-23T00:00:00"/>
    <s v="Wed"/>
    <s v="Feb"/>
    <s v="1ST QTR"/>
    <s v="2011"/>
    <n v="117.2"/>
    <n v="117.252"/>
    <n v="117.13"/>
    <n v="117.155"/>
    <n v="49"/>
    <x v="1"/>
    <x v="2"/>
    <x v="1"/>
    <x v="2"/>
    <n v="1102347"/>
  </r>
  <r>
    <d v="2011-02-24T00:00:00"/>
    <s v="Thu"/>
    <s v="Feb"/>
    <s v="1ST QTR"/>
    <s v="2011"/>
    <n v="117.15"/>
    <n v="117.265"/>
    <n v="117.145"/>
    <n v="117.19199999999999"/>
    <n v="49"/>
    <x v="1"/>
    <x v="2"/>
    <x v="1"/>
    <x v="2"/>
    <n v="1083509"/>
  </r>
  <r>
    <d v="2011-02-25T00:00:00"/>
    <s v="Fri"/>
    <s v="Feb"/>
    <s v="1ST QTR"/>
    <s v="2011"/>
    <n v="117.172"/>
    <n v="117.232"/>
    <n v="117.145"/>
    <n v="117.215"/>
    <n v="35"/>
    <x v="1"/>
    <x v="2"/>
    <x v="1"/>
    <x v="2"/>
    <n v="730208"/>
  </r>
  <r>
    <d v="2011-02-28T00:00:00"/>
    <s v="Mon"/>
    <s v="Feb"/>
    <s v="1ST QTR"/>
    <s v="2011"/>
    <n v="116.26"/>
    <n v="116.315"/>
    <n v="116.245"/>
    <n v="116.3"/>
    <n v="28"/>
    <x v="0"/>
    <x v="0"/>
    <x v="0"/>
    <x v="2"/>
    <n v="508208"/>
  </r>
  <r>
    <d v="2011-03-01T00:00:00"/>
    <s v="Tue"/>
    <s v="Mar"/>
    <s v="1ST QTR"/>
    <s v="2011"/>
    <n v="116.285"/>
    <n v="117.04"/>
    <n v="116.182"/>
    <n v="117.01"/>
    <n v="72"/>
    <x v="1"/>
    <x v="2"/>
    <x v="1"/>
    <x v="2"/>
    <n v="804339"/>
  </r>
  <r>
    <d v="2011-03-02T00:00:00"/>
    <s v="Wed"/>
    <s v="Mar"/>
    <s v="1ST QTR"/>
    <s v="2011"/>
    <n v="117.04"/>
    <n v="117.06699999999999"/>
    <n v="116.23699999999999"/>
    <n v="116.267"/>
    <n v="60"/>
    <x v="1"/>
    <x v="1"/>
    <x v="1"/>
    <x v="1"/>
    <n v="789357"/>
  </r>
  <r>
    <d v="2011-03-03T00:00:00"/>
    <s v="Thu"/>
    <s v="Mar"/>
    <s v="1ST QTR"/>
    <s v="2011"/>
    <n v="116.242"/>
    <n v="116.252"/>
    <n v="116.03"/>
    <n v="116.04"/>
    <n v="89"/>
    <x v="1"/>
    <x v="0"/>
    <x v="0"/>
    <x v="2"/>
    <n v="944582"/>
  </r>
  <r>
    <d v="2011-03-04T00:00:00"/>
    <s v="Fri"/>
    <s v="Mar"/>
    <s v="1ST QTR"/>
    <s v="2011"/>
    <n v="116.065"/>
    <n v="116.27"/>
    <n v="115.285"/>
    <n v="116.255"/>
    <n v="122"/>
    <x v="1"/>
    <x v="1"/>
    <x v="1"/>
    <x v="1"/>
    <n v="873977"/>
  </r>
  <r>
    <d v="2011-03-07T00:00:00"/>
    <s v="Mon"/>
    <s v="Mar"/>
    <s v="1ST QTR"/>
    <s v="2011"/>
    <n v="116.23699999999999"/>
    <n v="116.297"/>
    <n v="116.16500000000001"/>
    <n v="116.23699999999999"/>
    <n v="53"/>
    <x v="1"/>
    <x v="2"/>
    <x v="1"/>
    <x v="2"/>
    <n v="561379"/>
  </r>
  <r>
    <d v="2011-03-08T00:00:00"/>
    <s v="Tue"/>
    <s v="Mar"/>
    <s v="1ST QTR"/>
    <s v="2011"/>
    <n v="116.212"/>
    <n v="116.26"/>
    <n v="116.15"/>
    <n v="116.19"/>
    <n v="44"/>
    <x v="1"/>
    <x v="2"/>
    <x v="1"/>
    <x v="2"/>
    <n v="568379"/>
  </r>
  <r>
    <d v="2011-03-09T00:00:00"/>
    <s v="Wed"/>
    <s v="Mar"/>
    <s v="1ST QTR"/>
    <s v="2011"/>
    <n v="116.19199999999999"/>
    <n v="117.02500000000001"/>
    <n v="116.17700000000001"/>
    <n v="116.30200000000001"/>
    <n v="68"/>
    <x v="1"/>
    <x v="1"/>
    <x v="1"/>
    <x v="1"/>
    <n v="600302"/>
  </r>
  <r>
    <d v="2011-03-10T00:00:00"/>
    <s v="Thu"/>
    <s v="Mar"/>
    <s v="1ST QTR"/>
    <s v="2011"/>
    <n v="116.297"/>
    <n v="117.18"/>
    <n v="116.285"/>
    <n v="117.13500000000001"/>
    <n v="87"/>
    <x v="1"/>
    <x v="2"/>
    <x v="1"/>
    <x v="2"/>
    <n v="809063"/>
  </r>
  <r>
    <d v="2011-03-11T00:00:00"/>
    <s v="Fri"/>
    <s v="Mar"/>
    <s v="1ST QTR"/>
    <s v="2011"/>
    <n v="117.175"/>
    <n v="117.245"/>
    <n v="117.11199999999999"/>
    <n v="117.16200000000001"/>
    <n v="54"/>
    <x v="1"/>
    <x v="1"/>
    <x v="1"/>
    <x v="1"/>
    <n v="659348"/>
  </r>
  <r>
    <d v="2011-03-14T00:00:00"/>
    <s v="Mon"/>
    <s v="Mar"/>
    <s v="1ST QTR"/>
    <s v="2011"/>
    <n v="117.187"/>
    <n v="118.04"/>
    <n v="117.15"/>
    <n v="117.285"/>
    <n v="84"/>
    <x v="1"/>
    <x v="1"/>
    <x v="1"/>
    <x v="1"/>
    <n v="799935"/>
  </r>
  <r>
    <d v="2011-03-15T00:00:00"/>
    <s v="Tue"/>
    <s v="Mar"/>
    <s v="1ST QTR"/>
    <s v="2011"/>
    <n v="117.267"/>
    <n v="118.232"/>
    <n v="117.255"/>
    <n v="117.28"/>
    <n v="119"/>
    <x v="1"/>
    <x v="2"/>
    <x v="1"/>
    <x v="2"/>
    <n v="990447"/>
  </r>
  <r>
    <d v="2011-03-16T00:00:00"/>
    <s v="Wed"/>
    <s v="Mar"/>
    <s v="1ST QTR"/>
    <s v="2011"/>
    <n v="117.31"/>
    <n v="118.25"/>
    <n v="117.23"/>
    <n v="118.13500000000001"/>
    <n v="135"/>
    <x v="1"/>
    <x v="1"/>
    <x v="1"/>
    <x v="1"/>
    <n v="1093753"/>
  </r>
  <r>
    <d v="2011-03-17T00:00:00"/>
    <s v="Thu"/>
    <s v="Mar"/>
    <s v="1ST QTR"/>
    <s v="2011"/>
    <n v="118.2"/>
    <n v="118.23699999999999"/>
    <n v="117.30500000000001"/>
    <n v="118.06699999999999"/>
    <n v="100"/>
    <x v="1"/>
    <x v="1"/>
    <x v="1"/>
    <x v="1"/>
    <n v="686240"/>
  </r>
  <r>
    <d v="2011-03-18T00:00:00"/>
    <s v="Fri"/>
    <s v="Mar"/>
    <s v="1ST QTR"/>
    <s v="2011"/>
    <n v="118.05"/>
    <n v="118.11199999999999"/>
    <n v="117.285"/>
    <n v="118.017"/>
    <n v="59"/>
    <x v="1"/>
    <x v="2"/>
    <x v="1"/>
    <x v="2"/>
    <n v="590758"/>
  </r>
  <r>
    <d v="2011-03-21T00:00:00"/>
    <s v="Mon"/>
    <s v="Mar"/>
    <s v="1ST QTR"/>
    <s v="2011"/>
    <n v="118.027"/>
    <n v="118.04"/>
    <n v="117.16200000000001"/>
    <n v="117.21"/>
    <n v="80"/>
    <x v="1"/>
    <x v="1"/>
    <x v="1"/>
    <x v="1"/>
    <n v="674470"/>
  </r>
  <r>
    <d v="2011-03-22T00:00:00"/>
    <s v="Tue"/>
    <s v="Mar"/>
    <s v="1ST QTR"/>
    <s v="2011"/>
    <n v="117.19499999999999"/>
    <n v="117.217"/>
    <n v="117.11"/>
    <n v="117.172"/>
    <n v="43"/>
    <x v="1"/>
    <x v="2"/>
    <x v="1"/>
    <x v="2"/>
    <n v="593002"/>
  </r>
  <r>
    <d v="2011-03-23T00:00:00"/>
    <s v="Wed"/>
    <s v="Mar"/>
    <s v="1ST QTR"/>
    <s v="2011"/>
    <n v="117.172"/>
    <n v="117.25700000000001"/>
    <n v="117.14700000000001"/>
    <n v="117.16500000000001"/>
    <n v="44"/>
    <x v="1"/>
    <x v="3"/>
    <x v="2"/>
    <x v="3"/>
    <n v="570217"/>
  </r>
  <r>
    <d v="2011-03-24T00:00:00"/>
    <s v="Thu"/>
    <s v="Mar"/>
    <s v="1ST QTR"/>
    <s v="2011"/>
    <n v="117.157"/>
    <n v="117.212"/>
    <n v="117.042"/>
    <n v="117.06"/>
    <n v="69"/>
    <x v="1"/>
    <x v="2"/>
    <x v="1"/>
    <x v="2"/>
    <n v="665059"/>
  </r>
  <r>
    <d v="2011-03-25T00:00:00"/>
    <s v="Fri"/>
    <s v="Mar"/>
    <s v="1ST QTR"/>
    <s v="2011"/>
    <n v="117.045"/>
    <n v="117.11"/>
    <n v="116.26"/>
    <n v="116.282"/>
    <n v="67"/>
    <x v="1"/>
    <x v="2"/>
    <x v="1"/>
    <x v="2"/>
    <n v="682825"/>
  </r>
  <r>
    <d v="2011-03-28T00:00:00"/>
    <s v="Mon"/>
    <s v="Mar"/>
    <s v="1ST QTR"/>
    <s v="2011"/>
    <n v="116.265"/>
    <n v="116.30500000000001"/>
    <n v="116.202"/>
    <n v="116.245"/>
    <n v="42"/>
    <x v="1"/>
    <x v="2"/>
    <x v="1"/>
    <x v="2"/>
    <n v="562107"/>
  </r>
  <r>
    <d v="2011-03-29T00:00:00"/>
    <s v="Tue"/>
    <s v="Mar"/>
    <s v="1ST QTR"/>
    <s v="2011"/>
    <n v="116.27500000000001"/>
    <n v="116.30200000000001"/>
    <n v="116.17"/>
    <n v="116.197"/>
    <n v="53"/>
    <x v="1"/>
    <x v="1"/>
    <x v="1"/>
    <x v="1"/>
    <n v="572531"/>
  </r>
  <r>
    <d v="2011-03-30T00:00:00"/>
    <s v="Wed"/>
    <s v="Mar"/>
    <s v="1ST QTR"/>
    <s v="2011"/>
    <n v="116.202"/>
    <n v="116.295"/>
    <n v="116.16500000000001"/>
    <n v="116.267"/>
    <n v="52"/>
    <x v="1"/>
    <x v="1"/>
    <x v="1"/>
    <x v="1"/>
    <n v="462408"/>
  </r>
  <r>
    <d v="2011-03-31T00:00:00"/>
    <s v="Thu"/>
    <s v="Mar"/>
    <s v="1ST QTR"/>
    <s v="2011"/>
    <n v="116.29"/>
    <n v="117.01"/>
    <n v="116.175"/>
    <n v="116.252"/>
    <n v="63"/>
    <x v="1"/>
    <x v="1"/>
    <x v="1"/>
    <x v="1"/>
    <n v="629534"/>
  </r>
  <r>
    <d v="2011-04-01T00:00:00"/>
    <s v="Fri"/>
    <s v="Apr"/>
    <s v="2nd QTR"/>
    <s v="2011"/>
    <n v="116.18"/>
    <n v="116.22499999999999"/>
    <n v="116.047"/>
    <n v="116.20699999999999"/>
    <n v="72"/>
    <x v="1"/>
    <x v="0"/>
    <x v="0"/>
    <x v="2"/>
    <n v="863364"/>
  </r>
  <r>
    <d v="2011-04-04T00:00:00"/>
    <s v="Mon"/>
    <s v="Apr"/>
    <s v="2nd QTR"/>
    <s v="2011"/>
    <n v="116.212"/>
    <n v="117.017"/>
    <n v="116.205"/>
    <n v="116.292"/>
    <n v="53"/>
    <x v="1"/>
    <x v="1"/>
    <x v="1"/>
    <x v="1"/>
    <n v="527435"/>
  </r>
  <r>
    <d v="2011-04-05T00:00:00"/>
    <s v="Tue"/>
    <s v="Apr"/>
    <s v="2nd QTR"/>
    <s v="2011"/>
    <n v="116.307"/>
    <n v="117.01"/>
    <n v="116.16200000000001"/>
    <n v="116.17700000000001"/>
    <n v="68"/>
    <x v="1"/>
    <x v="1"/>
    <x v="1"/>
    <x v="1"/>
    <n v="625226"/>
  </r>
  <r>
    <d v="2011-04-06T00:00:00"/>
    <s v="Wed"/>
    <s v="Apr"/>
    <s v="2nd QTR"/>
    <s v="2011"/>
    <n v="116.185"/>
    <n v="116.202"/>
    <n v="116.1"/>
    <n v="116.11199999999999"/>
    <n v="41"/>
    <x v="1"/>
    <x v="1"/>
    <x v="1"/>
    <x v="1"/>
    <n v="565473"/>
  </r>
  <r>
    <d v="2011-04-07T00:00:00"/>
    <s v="Thu"/>
    <s v="Apr"/>
    <s v="2nd QTR"/>
    <s v="2011"/>
    <n v="116.11199999999999"/>
    <n v="116.215"/>
    <n v="116.072"/>
    <n v="116.175"/>
    <n v="58"/>
    <x v="1"/>
    <x v="3"/>
    <x v="2"/>
    <x v="3"/>
    <n v="602733"/>
  </r>
  <r>
    <d v="2011-04-08T00:00:00"/>
    <s v="Fri"/>
    <s v="Apr"/>
    <s v="2nd QTR"/>
    <s v="2011"/>
    <n v="116.18"/>
    <n v="116.182"/>
    <n v="116.065"/>
    <n v="116.145"/>
    <n v="47"/>
    <x v="1"/>
    <x v="1"/>
    <x v="1"/>
    <x v="1"/>
    <n v="398220"/>
  </r>
  <r>
    <d v="2011-04-11T00:00:00"/>
    <s v="Mon"/>
    <s v="Apr"/>
    <s v="2nd QTR"/>
    <s v="2011"/>
    <n v="116.125"/>
    <n v="116.182"/>
    <n v="116.08"/>
    <n v="116.155"/>
    <n v="41"/>
    <x v="1"/>
    <x v="2"/>
    <x v="1"/>
    <x v="2"/>
    <n v="355925"/>
  </r>
  <r>
    <d v="2011-04-12T00:00:00"/>
    <s v="Tue"/>
    <s v="Apr"/>
    <s v="2nd QTR"/>
    <s v="2011"/>
    <n v="116.117"/>
    <n v="117.015"/>
    <n v="116.11499999999999"/>
    <n v="116.30500000000001"/>
    <n v="89"/>
    <x v="1"/>
    <x v="2"/>
    <x v="1"/>
    <x v="2"/>
    <n v="695104"/>
  </r>
  <r>
    <d v="2011-04-13T00:00:00"/>
    <s v="Wed"/>
    <s v="Apr"/>
    <s v="2nd QTR"/>
    <s v="2011"/>
    <n v="116.30500000000001"/>
    <n v="117.05"/>
    <n v="116.23699999999999"/>
    <n v="117.042"/>
    <n v="53"/>
    <x v="1"/>
    <x v="3"/>
    <x v="2"/>
    <x v="3"/>
    <n v="556733"/>
  </r>
  <r>
    <d v="2011-04-14T00:00:00"/>
    <s v="Thu"/>
    <s v="Apr"/>
    <s v="2nd QTR"/>
    <s v="2011"/>
    <n v="117.03700000000001"/>
    <n v="117.117"/>
    <n v="116.27500000000001"/>
    <n v="116.297"/>
    <n v="64"/>
    <x v="1"/>
    <x v="2"/>
    <x v="1"/>
    <x v="2"/>
    <n v="707584"/>
  </r>
  <r>
    <d v="2011-04-15T00:00:00"/>
    <s v="Fri"/>
    <s v="Apr"/>
    <s v="2nd QTR"/>
    <s v="2011"/>
    <n v="116.27500000000001"/>
    <n v="117.145"/>
    <n v="116.27200000000001"/>
    <n v="117.127"/>
    <n v="77"/>
    <x v="1"/>
    <x v="2"/>
    <x v="1"/>
    <x v="2"/>
    <n v="618144"/>
  </r>
  <r>
    <d v="2011-04-18T00:00:00"/>
    <s v="Mon"/>
    <s v="Apr"/>
    <s v="2nd QTR"/>
    <s v="2011"/>
    <n v="117.13500000000001"/>
    <n v="117.252"/>
    <n v="117.1"/>
    <n v="117.24"/>
    <n v="61"/>
    <x v="1"/>
    <x v="1"/>
    <x v="1"/>
    <x v="1"/>
    <n v="789880"/>
  </r>
  <r>
    <d v="2011-04-19T00:00:00"/>
    <s v="Tue"/>
    <s v="Apr"/>
    <s v="2nd QTR"/>
    <s v="2011"/>
    <n v="117.22499999999999"/>
    <n v="117.255"/>
    <n v="117.152"/>
    <n v="117.24"/>
    <n v="42"/>
    <x v="1"/>
    <x v="2"/>
    <x v="1"/>
    <x v="2"/>
    <n v="522649"/>
  </r>
  <r>
    <d v="2011-04-20T00:00:00"/>
    <s v="Wed"/>
    <s v="Apr"/>
    <s v="2nd QTR"/>
    <s v="2011"/>
    <n v="117.22199999999999"/>
    <n v="117.22499999999999"/>
    <n v="117.13500000000001"/>
    <n v="117.157"/>
    <n v="36"/>
    <x v="1"/>
    <x v="0"/>
    <x v="0"/>
    <x v="2"/>
    <n v="517998"/>
  </r>
  <r>
    <d v="2011-04-21T00:00:00"/>
    <s v="Thu"/>
    <s v="Apr"/>
    <s v="2nd QTR"/>
    <s v="2011"/>
    <n v="117.142"/>
    <n v="117.205"/>
    <n v="117.12"/>
    <n v="117.16200000000001"/>
    <n v="34"/>
    <x v="1"/>
    <x v="2"/>
    <x v="1"/>
    <x v="2"/>
    <n v="437174"/>
  </r>
  <r>
    <d v="2011-04-25T00:00:00"/>
    <s v="Mon"/>
    <s v="Apr"/>
    <s v="2nd QTR"/>
    <s v="2011"/>
    <n v="117.17"/>
    <n v="117.252"/>
    <n v="117.152"/>
    <n v="117.245"/>
    <n v="40"/>
    <x v="1"/>
    <x v="1"/>
    <x v="1"/>
    <x v="1"/>
    <n v="252467"/>
  </r>
  <r>
    <d v="2011-04-26T00:00:00"/>
    <s v="Tue"/>
    <s v="Apr"/>
    <s v="2nd QTR"/>
    <s v="2011"/>
    <n v="117.24"/>
    <n v="118.017"/>
    <n v="117.22"/>
    <n v="117.31699999999999"/>
    <n v="47"/>
    <x v="1"/>
    <x v="2"/>
    <x v="1"/>
    <x v="2"/>
    <n v="461156"/>
  </r>
  <r>
    <d v="2011-04-27T00:00:00"/>
    <s v="Wed"/>
    <s v="Apr"/>
    <s v="2nd QTR"/>
    <s v="2011"/>
    <n v="118.012"/>
    <n v="118.027"/>
    <n v="117.19"/>
    <n v="117.307"/>
    <n v="63"/>
    <x v="1"/>
    <x v="1"/>
    <x v="1"/>
    <x v="1"/>
    <n v="667891"/>
  </r>
  <r>
    <d v="2011-04-28T00:00:00"/>
    <s v="Thu"/>
    <s v="Apr"/>
    <s v="2nd QTR"/>
    <s v="2011"/>
    <n v="118.00700000000001"/>
    <n v="118.145"/>
    <n v="118.005"/>
    <n v="118.11199999999999"/>
    <n v="57"/>
    <x v="1"/>
    <x v="0"/>
    <x v="0"/>
    <x v="1"/>
    <n v="730036"/>
  </r>
  <r>
    <d v="2011-04-29T00:00:00"/>
    <s v="Fri"/>
    <s v="Apr"/>
    <s v="2nd QTR"/>
    <s v="2011"/>
    <n v="118.1"/>
    <n v="118.16500000000001"/>
    <n v="118.077"/>
    <n v="118.15"/>
    <n v="36"/>
    <x v="1"/>
    <x v="2"/>
    <x v="1"/>
    <x v="2"/>
    <n v="422964"/>
  </r>
  <r>
    <d v="2011-05-02T00:00:00"/>
    <s v="Mon"/>
    <s v="May"/>
    <s v="2nd QTR"/>
    <s v="2011"/>
    <n v="118.14700000000001"/>
    <n v="118.215"/>
    <n v="118.09699999999999"/>
    <n v="118.157"/>
    <n v="48"/>
    <x v="1"/>
    <x v="2"/>
    <x v="1"/>
    <x v="2"/>
    <n v="469296"/>
  </r>
  <r>
    <d v="2011-05-03T00:00:00"/>
    <s v="Tue"/>
    <s v="May"/>
    <s v="2nd QTR"/>
    <s v="2011"/>
    <n v="118.157"/>
    <n v="118.20699999999999"/>
    <n v="118.142"/>
    <n v="118.19"/>
    <n v="26"/>
    <x v="1"/>
    <x v="3"/>
    <x v="2"/>
    <x v="3"/>
    <n v="497592"/>
  </r>
  <r>
    <d v="2011-05-04T00:00:00"/>
    <s v="Wed"/>
    <s v="May"/>
    <s v="2nd QTR"/>
    <s v="2011"/>
    <n v="118.19"/>
    <n v="118.242"/>
    <n v="118.127"/>
    <n v="118.205"/>
    <n v="47"/>
    <x v="1"/>
    <x v="3"/>
    <x v="2"/>
    <x v="3"/>
    <n v="685846"/>
  </r>
  <r>
    <d v="2011-05-05T00:00:00"/>
    <s v="Thu"/>
    <s v="May"/>
    <s v="2nd QTR"/>
    <s v="2011"/>
    <n v="118.20699999999999"/>
    <n v="118.307"/>
    <n v="118.182"/>
    <n v="118.28"/>
    <n v="50"/>
    <x v="1"/>
    <x v="1"/>
    <x v="1"/>
    <x v="1"/>
    <n v="801286"/>
  </r>
  <r>
    <d v="2011-05-06T00:00:00"/>
    <s v="Fri"/>
    <s v="May"/>
    <s v="2nd QTR"/>
    <s v="2011"/>
    <n v="118.28700000000001"/>
    <n v="119.05500000000001"/>
    <n v="118.175"/>
    <n v="119.012"/>
    <n v="81"/>
    <x v="1"/>
    <x v="1"/>
    <x v="1"/>
    <x v="1"/>
    <n v="911800"/>
  </r>
  <r>
    <d v="2011-05-09T00:00:00"/>
    <s v="Mon"/>
    <s v="May"/>
    <s v="2nd QTR"/>
    <s v="2011"/>
    <n v="118.312"/>
    <n v="119.06699999999999"/>
    <n v="118.277"/>
    <n v="119.06"/>
    <n v="44"/>
    <x v="1"/>
    <x v="2"/>
    <x v="1"/>
    <x v="2"/>
    <n v="506586"/>
  </r>
  <r>
    <d v="2011-05-10T00:00:00"/>
    <s v="Tue"/>
    <s v="May"/>
    <s v="2nd QTR"/>
    <s v="2011"/>
    <n v="119.042"/>
    <n v="119.05200000000001"/>
    <n v="118.26"/>
    <n v="118.295"/>
    <n v="44"/>
    <x v="1"/>
    <x v="0"/>
    <x v="0"/>
    <x v="2"/>
    <n v="524407"/>
  </r>
  <r>
    <d v="2011-05-11T00:00:00"/>
    <s v="Wed"/>
    <s v="May"/>
    <s v="2nd QTR"/>
    <s v="2011"/>
    <n v="118.262"/>
    <n v="119.062"/>
    <n v="118.22"/>
    <n v="119.047"/>
    <n v="65"/>
    <x v="1"/>
    <x v="2"/>
    <x v="1"/>
    <x v="2"/>
    <n v="681814"/>
  </r>
  <r>
    <d v="2011-05-12T00:00:00"/>
    <s v="Thu"/>
    <s v="May"/>
    <s v="2nd QTR"/>
    <s v="2011"/>
    <n v="119.042"/>
    <n v="119.09"/>
    <n v="118.28700000000001"/>
    <n v="119.005"/>
    <n v="50"/>
    <x v="1"/>
    <x v="2"/>
    <x v="1"/>
    <x v="2"/>
    <n v="647425"/>
  </r>
  <r>
    <d v="2011-05-13T00:00:00"/>
    <s v="Fri"/>
    <s v="May"/>
    <s v="2nd QTR"/>
    <s v="2011"/>
    <n v="119.015"/>
    <n v="119.152"/>
    <n v="118.30200000000001"/>
    <n v="119.062"/>
    <n v="68"/>
    <x v="1"/>
    <x v="1"/>
    <x v="1"/>
    <x v="1"/>
    <n v="712639"/>
  </r>
  <r>
    <d v="2011-05-16T00:00:00"/>
    <s v="Mon"/>
    <s v="May"/>
    <s v="2nd QTR"/>
    <s v="2011"/>
    <n v="119.08"/>
    <n v="119.142"/>
    <n v="119.057"/>
    <n v="119.13"/>
    <n v="34"/>
    <x v="1"/>
    <x v="1"/>
    <x v="1"/>
    <x v="1"/>
    <n v="420324"/>
  </r>
  <r>
    <d v="2011-05-17T00:00:00"/>
    <s v="Tue"/>
    <s v="May"/>
    <s v="2nd QTR"/>
    <s v="2011"/>
    <n v="119.13500000000001"/>
    <n v="119.21"/>
    <n v="119.087"/>
    <n v="119.16500000000001"/>
    <n v="50"/>
    <x v="1"/>
    <x v="1"/>
    <x v="1"/>
    <x v="1"/>
    <n v="677121"/>
  </r>
  <r>
    <d v="2011-05-18T00:00:00"/>
    <s v="Wed"/>
    <s v="May"/>
    <s v="2nd QTR"/>
    <s v="2011"/>
    <n v="119.16200000000001"/>
    <n v="119.19199999999999"/>
    <n v="119.05200000000001"/>
    <n v="119.08"/>
    <n v="56"/>
    <x v="1"/>
    <x v="2"/>
    <x v="1"/>
    <x v="2"/>
    <n v="685509"/>
  </r>
  <r>
    <d v="2011-05-19T00:00:00"/>
    <s v="Thu"/>
    <s v="May"/>
    <s v="2nd QTR"/>
    <s v="2011"/>
    <n v="119.062"/>
    <n v="119.12"/>
    <n v="118.27500000000001"/>
    <n v="119.117"/>
    <n v="66"/>
    <x v="1"/>
    <x v="2"/>
    <x v="1"/>
    <x v="2"/>
    <n v="844155"/>
  </r>
  <r>
    <d v="2011-05-20T00:00:00"/>
    <s v="Fri"/>
    <s v="May"/>
    <s v="2nd QTR"/>
    <s v="2011"/>
    <n v="119.105"/>
    <n v="119.175"/>
    <n v="119.1"/>
    <n v="119.155"/>
    <n v="31"/>
    <x v="1"/>
    <x v="2"/>
    <x v="1"/>
    <x v="2"/>
    <n v="624866"/>
  </r>
  <r>
    <d v="2011-05-23T00:00:00"/>
    <s v="Mon"/>
    <s v="May"/>
    <s v="2nd QTR"/>
    <s v="2011"/>
    <n v="119.167"/>
    <n v="119.262"/>
    <n v="119.16"/>
    <n v="119.172"/>
    <n v="41"/>
    <x v="1"/>
    <x v="0"/>
    <x v="0"/>
    <x v="1"/>
    <n v="664547"/>
  </r>
  <r>
    <d v="2011-05-24T00:00:00"/>
    <s v="Tue"/>
    <s v="May"/>
    <s v="2nd QTR"/>
    <s v="2011"/>
    <n v="119.175"/>
    <n v="119.2"/>
    <n v="119.117"/>
    <n v="119.182"/>
    <n v="34"/>
    <x v="1"/>
    <x v="1"/>
    <x v="1"/>
    <x v="1"/>
    <n v="919490"/>
  </r>
  <r>
    <d v="2011-05-25T00:00:00"/>
    <s v="Wed"/>
    <s v="May"/>
    <s v="2nd QTR"/>
    <s v="2011"/>
    <n v="119.19"/>
    <n v="119.242"/>
    <n v="119.17700000000001"/>
    <n v="119.22199999999999"/>
    <n v="26"/>
    <x v="1"/>
    <x v="1"/>
    <x v="1"/>
    <x v="1"/>
    <n v="1143998"/>
  </r>
  <r>
    <d v="2011-05-26T00:00:00"/>
    <s v="Thu"/>
    <s v="May"/>
    <s v="2nd QTR"/>
    <s v="2011"/>
    <n v="119.22499999999999"/>
    <n v="120.03700000000001"/>
    <n v="119.182"/>
    <n v="120.03"/>
    <n v="70"/>
    <x v="1"/>
    <x v="1"/>
    <x v="1"/>
    <x v="1"/>
    <n v="1278261"/>
  </r>
  <r>
    <d v="2011-05-27T00:00:00"/>
    <s v="Fri"/>
    <s v="May"/>
    <s v="2nd QTR"/>
    <s v="2011"/>
    <n v="120.02500000000001"/>
    <n v="120.075"/>
    <n v="119.3"/>
    <n v="120.042"/>
    <n v="39"/>
    <x v="1"/>
    <x v="2"/>
    <x v="1"/>
    <x v="2"/>
    <n v="765609"/>
  </r>
  <r>
    <d v="2011-05-31T00:00:00"/>
    <s v="Tue"/>
    <s v="May"/>
    <s v="2nd QTR"/>
    <s v="2011"/>
    <n v="119.04"/>
    <n v="119.065"/>
    <n v="118.25700000000001"/>
    <n v="119.045"/>
    <n v="51"/>
    <x v="0"/>
    <x v="0"/>
    <x v="0"/>
    <x v="2"/>
    <n v="669349"/>
  </r>
  <r>
    <d v="2011-06-01T00:00:00"/>
    <s v="Wed"/>
    <s v="Jun"/>
    <s v="2nd QTR"/>
    <s v="2011"/>
    <n v="119.02200000000001"/>
    <n v="119.2"/>
    <n v="118.31699999999999"/>
    <n v="119.16500000000001"/>
    <n v="82"/>
    <x v="1"/>
    <x v="2"/>
    <x v="1"/>
    <x v="2"/>
    <n v="780683"/>
  </r>
  <r>
    <d v="2011-06-02T00:00:00"/>
    <s v="Thu"/>
    <s v="Jun"/>
    <s v="2nd QTR"/>
    <s v="2011"/>
    <n v="119.19499999999999"/>
    <n v="119.202"/>
    <n v="119.09"/>
    <n v="119.102"/>
    <n v="45"/>
    <x v="1"/>
    <x v="1"/>
    <x v="1"/>
    <x v="1"/>
    <n v="724419"/>
  </r>
  <r>
    <d v="2011-06-03T00:00:00"/>
    <s v="Fri"/>
    <s v="Jun"/>
    <s v="2nd QTR"/>
    <s v="2011"/>
    <n v="119.105"/>
    <n v="119.285"/>
    <n v="119.1"/>
    <n v="119.17700000000001"/>
    <n v="75"/>
    <x v="1"/>
    <x v="1"/>
    <x v="1"/>
    <x v="1"/>
    <n v="732678"/>
  </r>
  <r>
    <d v="2011-06-06T00:00:00"/>
    <s v="Mon"/>
    <s v="Jun"/>
    <s v="2nd QTR"/>
    <s v="2011"/>
    <n v="119.19499999999999"/>
    <n v="119.217"/>
    <n v="119.137"/>
    <n v="119.197"/>
    <n v="32"/>
    <x v="1"/>
    <x v="1"/>
    <x v="1"/>
    <x v="1"/>
    <n v="484586"/>
  </r>
  <r>
    <d v="2011-06-07T00:00:00"/>
    <s v="Tue"/>
    <s v="Jun"/>
    <s v="2nd QTR"/>
    <s v="2011"/>
    <n v="119.205"/>
    <n v="119.27"/>
    <n v="119.13"/>
    <n v="119.217"/>
    <n v="57"/>
    <x v="1"/>
    <x v="1"/>
    <x v="1"/>
    <x v="1"/>
    <n v="576784"/>
  </r>
  <r>
    <d v="2011-06-08T00:00:00"/>
    <s v="Wed"/>
    <s v="Jun"/>
    <s v="2nd QTR"/>
    <s v="2011"/>
    <n v="119.25"/>
    <n v="120.05500000000001"/>
    <n v="119.22499999999999"/>
    <n v="120.012"/>
    <n v="61"/>
    <x v="1"/>
    <x v="0"/>
    <x v="0"/>
    <x v="1"/>
    <n v="742407"/>
  </r>
  <r>
    <d v="2011-06-09T00:00:00"/>
    <s v="Thu"/>
    <s v="Jun"/>
    <s v="2nd QTR"/>
    <s v="2011"/>
    <n v="120.035"/>
    <n v="120.05500000000001"/>
    <n v="119.197"/>
    <n v="119.22"/>
    <n v="72"/>
    <x v="1"/>
    <x v="1"/>
    <x v="1"/>
    <x v="1"/>
    <n v="826949"/>
  </r>
  <r>
    <d v="2011-06-10T00:00:00"/>
    <s v="Fri"/>
    <s v="Jun"/>
    <s v="2nd QTR"/>
    <s v="2011"/>
    <n v="119.22"/>
    <n v="119.31699999999999"/>
    <n v="119.205"/>
    <n v="119.26"/>
    <n v="45"/>
    <x v="1"/>
    <x v="3"/>
    <x v="2"/>
    <x v="3"/>
    <n v="555934"/>
  </r>
  <r>
    <d v="2011-06-13T00:00:00"/>
    <s v="Mon"/>
    <s v="Jun"/>
    <s v="2nd QTR"/>
    <s v="2011"/>
    <n v="119.265"/>
    <n v="119.31"/>
    <n v="119.172"/>
    <n v="119.24"/>
    <n v="56"/>
    <x v="1"/>
    <x v="1"/>
    <x v="1"/>
    <x v="1"/>
    <n v="619594"/>
  </r>
  <r>
    <d v="2011-06-14T00:00:00"/>
    <s v="Tue"/>
    <s v="Jun"/>
    <s v="2nd QTR"/>
    <s v="2011"/>
    <n v="119.25"/>
    <n v="119.262"/>
    <n v="119.065"/>
    <n v="119.077"/>
    <n v="79"/>
    <x v="1"/>
    <x v="1"/>
    <x v="1"/>
    <x v="1"/>
    <n v="812383"/>
  </r>
  <r>
    <d v="2011-06-15T00:00:00"/>
    <s v="Wed"/>
    <s v="Jun"/>
    <s v="2nd QTR"/>
    <s v="2011"/>
    <n v="119.077"/>
    <n v="120"/>
    <n v="119.072"/>
    <n v="119.292"/>
    <n v="99"/>
    <x v="1"/>
    <x v="3"/>
    <x v="2"/>
    <x v="3"/>
    <n v="953841"/>
  </r>
  <r>
    <d v="2011-06-16T00:00:00"/>
    <s v="Thu"/>
    <s v="Jun"/>
    <s v="2nd QTR"/>
    <s v="2011"/>
    <n v="119.292"/>
    <n v="120.13500000000001"/>
    <n v="119.262"/>
    <n v="120.04"/>
    <n v="78"/>
    <x v="1"/>
    <x v="3"/>
    <x v="2"/>
    <x v="3"/>
    <n v="922053"/>
  </r>
  <r>
    <d v="2011-06-17T00:00:00"/>
    <s v="Fri"/>
    <s v="Jun"/>
    <s v="2nd QTR"/>
    <s v="2011"/>
    <n v="120"/>
    <n v="120.035"/>
    <n v="119.245"/>
    <n v="120.00700000000001"/>
    <n v="43"/>
    <x v="1"/>
    <x v="0"/>
    <x v="0"/>
    <x v="2"/>
    <n v="538810"/>
  </r>
  <r>
    <d v="2011-06-20T00:00:00"/>
    <s v="Mon"/>
    <s v="Jun"/>
    <s v="2nd QTR"/>
    <s v="2011"/>
    <n v="120.002"/>
    <n v="120.077"/>
    <n v="119.27200000000001"/>
    <n v="119.30500000000001"/>
    <n v="50"/>
    <x v="1"/>
    <x v="2"/>
    <x v="1"/>
    <x v="2"/>
    <n v="517476"/>
  </r>
  <r>
    <d v="2011-06-21T00:00:00"/>
    <s v="Tue"/>
    <s v="Jun"/>
    <s v="2nd QTR"/>
    <s v="2011"/>
    <n v="119.31"/>
    <n v="120.015"/>
    <n v="119.25700000000001"/>
    <n v="119.292"/>
    <n v="32"/>
    <x v="1"/>
    <x v="1"/>
    <x v="1"/>
    <x v="1"/>
    <n v="646979"/>
  </r>
  <r>
    <d v="2011-06-22T00:00:00"/>
    <s v="Wed"/>
    <s v="Jun"/>
    <s v="2nd QTR"/>
    <s v="2011"/>
    <n v="119.3"/>
    <n v="120.08"/>
    <n v="119.277"/>
    <n v="119.30500000000001"/>
    <n v="49"/>
    <x v="1"/>
    <x v="1"/>
    <x v="1"/>
    <x v="1"/>
    <n v="557261"/>
  </r>
  <r>
    <d v="2011-06-23T00:00:00"/>
    <s v="Thu"/>
    <s v="Jun"/>
    <s v="2nd QTR"/>
    <s v="2011"/>
    <n v="119.31699999999999"/>
    <n v="120.182"/>
    <n v="119.315"/>
    <n v="120.14"/>
    <n v="75"/>
    <x v="1"/>
    <x v="0"/>
    <x v="0"/>
    <x v="1"/>
    <n v="875367"/>
  </r>
  <r>
    <d v="2011-06-24T00:00:00"/>
    <s v="Fri"/>
    <s v="Jun"/>
    <s v="2nd QTR"/>
    <s v="2011"/>
    <n v="120.125"/>
    <n v="120.277"/>
    <n v="120.09"/>
    <n v="120.242"/>
    <n v="75"/>
    <x v="1"/>
    <x v="2"/>
    <x v="1"/>
    <x v="2"/>
    <n v="735672"/>
  </r>
  <r>
    <d v="2011-06-27T00:00:00"/>
    <s v="Mon"/>
    <s v="Jun"/>
    <s v="2nd QTR"/>
    <s v="2011"/>
    <n v="120.262"/>
    <n v="120.307"/>
    <n v="120.13"/>
    <n v="120.155"/>
    <n v="71"/>
    <x v="1"/>
    <x v="1"/>
    <x v="1"/>
    <x v="1"/>
    <n v="661872"/>
  </r>
  <r>
    <d v="2011-06-28T00:00:00"/>
    <s v="Tue"/>
    <s v="Jun"/>
    <s v="2nd QTR"/>
    <s v="2011"/>
    <n v="120.145"/>
    <n v="120.18"/>
    <n v="119.205"/>
    <n v="119.23"/>
    <n v="119"/>
    <x v="1"/>
    <x v="2"/>
    <x v="1"/>
    <x v="2"/>
    <n v="833652"/>
  </r>
  <r>
    <d v="2011-06-29T00:00:00"/>
    <s v="Wed"/>
    <s v="Jun"/>
    <s v="2nd QTR"/>
    <s v="2011"/>
    <n v="119.25700000000001"/>
    <n v="119.265"/>
    <n v="119.09699999999999"/>
    <n v="119.16"/>
    <n v="68"/>
    <x v="1"/>
    <x v="1"/>
    <x v="1"/>
    <x v="1"/>
    <n v="858362"/>
  </r>
  <r>
    <d v="2011-06-30T00:00:00"/>
    <s v="Thu"/>
    <s v="Jun"/>
    <s v="2nd QTR"/>
    <s v="2011"/>
    <n v="119.17"/>
    <n v="119.217"/>
    <n v="118.277"/>
    <n v="119.062"/>
    <n v="104"/>
    <x v="1"/>
    <x v="1"/>
    <x v="1"/>
    <x v="1"/>
    <n v="1000275"/>
  </r>
  <r>
    <d v="2011-07-01T00:00:00"/>
    <s v="Fri"/>
    <s v="Jul"/>
    <s v="3rd QTR"/>
    <s v="2011"/>
    <n v="119.045"/>
    <n v="119.09699999999999"/>
    <n v="118.242"/>
    <n v="118.312"/>
    <n v="70"/>
    <x v="1"/>
    <x v="2"/>
    <x v="1"/>
    <x v="2"/>
    <n v="623520"/>
  </r>
  <r>
    <d v="2011-07-05T00:00:00"/>
    <s v="Tue"/>
    <s v="Jul"/>
    <s v="3rd QTR"/>
    <s v="2011"/>
    <n v="118.315"/>
    <n v="119.185"/>
    <n v="118.30200000000001"/>
    <n v="119.157"/>
    <n v="82"/>
    <x v="1"/>
    <x v="1"/>
    <x v="1"/>
    <x v="1"/>
    <n v="557239"/>
  </r>
  <r>
    <d v="2011-07-06T00:00:00"/>
    <s v="Wed"/>
    <s v="Jul"/>
    <s v="3rd QTR"/>
    <s v="2011"/>
    <n v="119.167"/>
    <n v="119.282"/>
    <n v="119.12"/>
    <n v="119.232"/>
    <n v="65"/>
    <x v="1"/>
    <x v="1"/>
    <x v="1"/>
    <x v="1"/>
    <n v="738528"/>
  </r>
  <r>
    <d v="2011-07-07T00:00:00"/>
    <s v="Thu"/>
    <s v="Jul"/>
    <s v="3rd QTR"/>
    <s v="2011"/>
    <n v="119.217"/>
    <n v="119.22"/>
    <n v="119.05200000000001"/>
    <n v="119.08199999999999"/>
    <n v="68"/>
    <x v="1"/>
    <x v="0"/>
    <x v="0"/>
    <x v="2"/>
    <n v="735348"/>
  </r>
  <r>
    <d v="2011-07-08T00:00:00"/>
    <s v="Fri"/>
    <s v="Jul"/>
    <s v="3rd QTR"/>
    <s v="2011"/>
    <n v="119.09699999999999"/>
    <n v="120.09"/>
    <n v="119.035"/>
    <n v="120.045"/>
    <n v="151"/>
    <x v="1"/>
    <x v="1"/>
    <x v="1"/>
    <x v="1"/>
    <n v="940743"/>
  </r>
  <r>
    <d v="2011-07-11T00:00:00"/>
    <s v="Mon"/>
    <s v="Jul"/>
    <s v="3rd QTR"/>
    <s v="2011"/>
    <n v="120.08199999999999"/>
    <n v="120.21"/>
    <n v="120.027"/>
    <n v="120.19199999999999"/>
    <n v="74"/>
    <x v="1"/>
    <x v="1"/>
    <x v="1"/>
    <x v="1"/>
    <n v="686307"/>
  </r>
  <r>
    <d v="2011-07-12T00:00:00"/>
    <s v="Tue"/>
    <s v="Jul"/>
    <s v="3rd QTR"/>
    <s v="2011"/>
    <n v="120.182"/>
    <n v="121.032"/>
    <n v="120.125"/>
    <n v="120.2"/>
    <n v="91"/>
    <x v="1"/>
    <x v="2"/>
    <x v="1"/>
    <x v="2"/>
    <n v="913787"/>
  </r>
  <r>
    <d v="2011-07-13T00:00:00"/>
    <s v="Wed"/>
    <s v="Jul"/>
    <s v="3rd QTR"/>
    <s v="2011"/>
    <n v="120.245"/>
    <n v="120.25700000000001"/>
    <n v="120.107"/>
    <n v="120.23699999999999"/>
    <n v="61"/>
    <x v="1"/>
    <x v="1"/>
    <x v="1"/>
    <x v="1"/>
    <n v="778507"/>
  </r>
  <r>
    <d v="2011-07-14T00:00:00"/>
    <s v="Thu"/>
    <s v="Jul"/>
    <s v="3rd QTR"/>
    <s v="2011"/>
    <n v="120.23"/>
    <n v="120.27"/>
    <n v="120.15"/>
    <n v="120.17700000000001"/>
    <n v="48"/>
    <x v="1"/>
    <x v="2"/>
    <x v="1"/>
    <x v="2"/>
    <n v="665528"/>
  </r>
  <r>
    <d v="2011-07-15T00:00:00"/>
    <s v="Fri"/>
    <s v="Jul"/>
    <s v="3rd QTR"/>
    <s v="2011"/>
    <n v="120.16"/>
    <n v="120.267"/>
    <n v="120.137"/>
    <n v="120.26"/>
    <n v="52"/>
    <x v="1"/>
    <x v="2"/>
    <x v="1"/>
    <x v="2"/>
    <n v="609783"/>
  </r>
  <r>
    <d v="2011-07-18T00:00:00"/>
    <s v="Mon"/>
    <s v="Jul"/>
    <s v="3rd QTR"/>
    <s v="2011"/>
    <n v="120.262"/>
    <n v="120.315"/>
    <n v="120.235"/>
    <n v="120.282"/>
    <n v="32"/>
    <x v="1"/>
    <x v="1"/>
    <x v="1"/>
    <x v="1"/>
    <n v="482433"/>
  </r>
  <r>
    <d v="2011-07-19T00:00:00"/>
    <s v="Tue"/>
    <s v="Jul"/>
    <s v="3rd QTR"/>
    <s v="2011"/>
    <n v="120.255"/>
    <n v="120.3"/>
    <n v="120.172"/>
    <n v="120.25700000000001"/>
    <n v="52"/>
    <x v="1"/>
    <x v="2"/>
    <x v="1"/>
    <x v="2"/>
    <n v="604661"/>
  </r>
  <r>
    <d v="2011-07-20T00:00:00"/>
    <s v="Wed"/>
    <s v="Jul"/>
    <s v="3rd QTR"/>
    <s v="2011"/>
    <n v="120.265"/>
    <n v="120.267"/>
    <n v="120.18"/>
    <n v="120.217"/>
    <n v="35"/>
    <x v="1"/>
    <x v="1"/>
    <x v="1"/>
    <x v="1"/>
    <n v="446857"/>
  </r>
  <r>
    <d v="2011-07-21T00:00:00"/>
    <s v="Thu"/>
    <s v="Jul"/>
    <s v="3rd QTR"/>
    <s v="2011"/>
    <n v="120.212"/>
    <n v="120.245"/>
    <n v="120.042"/>
    <n v="120.107"/>
    <n v="82"/>
    <x v="1"/>
    <x v="2"/>
    <x v="1"/>
    <x v="2"/>
    <n v="680563"/>
  </r>
  <r>
    <d v="2011-07-22T00:00:00"/>
    <s v="Fri"/>
    <s v="Jul"/>
    <s v="3rd QTR"/>
    <s v="2011"/>
    <n v="120.102"/>
    <n v="120.197"/>
    <n v="120.09699999999999"/>
    <n v="120.16500000000001"/>
    <n v="41"/>
    <x v="1"/>
    <x v="2"/>
    <x v="1"/>
    <x v="2"/>
    <n v="580408"/>
  </r>
  <r>
    <d v="2011-07-25T00:00:00"/>
    <s v="Mon"/>
    <s v="Jul"/>
    <s v="3rd QTR"/>
    <s v="2011"/>
    <n v="120.13"/>
    <n v="120.22199999999999"/>
    <n v="120.087"/>
    <n v="120.14"/>
    <n v="54"/>
    <x v="1"/>
    <x v="2"/>
    <x v="1"/>
    <x v="2"/>
    <n v="603632"/>
  </r>
  <r>
    <d v="2011-07-26T00:00:00"/>
    <s v="Tue"/>
    <s v="Jul"/>
    <s v="3rd QTR"/>
    <s v="2011"/>
    <n v="120.14"/>
    <n v="120.245"/>
    <n v="120.065"/>
    <n v="120.22199999999999"/>
    <n v="73"/>
    <x v="1"/>
    <x v="3"/>
    <x v="2"/>
    <x v="3"/>
    <n v="553227"/>
  </r>
  <r>
    <d v="2011-07-27T00:00:00"/>
    <s v="Wed"/>
    <s v="Jul"/>
    <s v="3rd QTR"/>
    <s v="2011"/>
    <n v="120.22499999999999"/>
    <n v="120.25700000000001"/>
    <n v="120.125"/>
    <n v="120.157"/>
    <n v="53"/>
    <x v="1"/>
    <x v="1"/>
    <x v="1"/>
    <x v="1"/>
    <n v="689927"/>
  </r>
  <r>
    <d v="2011-07-28T00:00:00"/>
    <s v="Thu"/>
    <s v="Jul"/>
    <s v="3rd QTR"/>
    <s v="2011"/>
    <n v="120.157"/>
    <n v="120.262"/>
    <n v="120.157"/>
    <n v="120.22"/>
    <n v="43"/>
    <x v="1"/>
    <x v="3"/>
    <x v="2"/>
    <x v="3"/>
    <n v="577959"/>
  </r>
  <r>
    <d v="2011-07-29T00:00:00"/>
    <s v="Fri"/>
    <s v="Jul"/>
    <s v="3rd QTR"/>
    <s v="2011"/>
    <n v="120.217"/>
    <n v="121.187"/>
    <n v="120.182"/>
    <n v="121.142"/>
    <n v="130"/>
    <x v="1"/>
    <x v="2"/>
    <x v="1"/>
    <x v="2"/>
    <n v="822776"/>
  </r>
  <r>
    <d v="2011-08-01T00:00:00"/>
    <s v="Mon"/>
    <s v="Aug"/>
    <s v="3rd QTR"/>
    <s v="2011"/>
    <n v="121.095"/>
    <n v="121.285"/>
    <n v="121.06699999999999"/>
    <n v="121.217"/>
    <n v="88"/>
    <x v="1"/>
    <x v="2"/>
    <x v="1"/>
    <x v="2"/>
    <n v="747985"/>
  </r>
  <r>
    <d v="2011-08-02T00:00:00"/>
    <s v="Tue"/>
    <s v="Aug"/>
    <s v="3rd QTR"/>
    <s v="2011"/>
    <n v="121.185"/>
    <n v="122.047"/>
    <n v="121.18"/>
    <n v="122.017"/>
    <n v="74"/>
    <x v="1"/>
    <x v="2"/>
    <x v="1"/>
    <x v="2"/>
    <n v="841719"/>
  </r>
  <r>
    <d v="2011-08-03T00:00:00"/>
    <s v="Wed"/>
    <s v="Aug"/>
    <s v="3rd QTR"/>
    <s v="2011"/>
    <n v="122.02500000000001"/>
    <n v="122.08"/>
    <n v="121.28"/>
    <n v="121.315"/>
    <n v="48"/>
    <x v="1"/>
    <x v="1"/>
    <x v="1"/>
    <x v="1"/>
    <n v="807218"/>
  </r>
  <r>
    <d v="2011-08-04T00:00:00"/>
    <s v="Thu"/>
    <s v="Aug"/>
    <s v="3rd QTR"/>
    <s v="2011"/>
    <n v="121.285"/>
    <n v="122.22499999999999"/>
    <n v="121.247"/>
    <n v="122.155"/>
    <n v="119"/>
    <x v="1"/>
    <x v="2"/>
    <x v="1"/>
    <x v="2"/>
    <n v="1031318"/>
  </r>
  <r>
    <d v="2011-08-05T00:00:00"/>
    <s v="Fri"/>
    <s v="Aug"/>
    <s v="3rd QTR"/>
    <s v="2011"/>
    <n v="122.217"/>
    <n v="122.25"/>
    <n v="121.212"/>
    <n v="121.30500000000001"/>
    <n v="143"/>
    <x v="1"/>
    <x v="1"/>
    <x v="1"/>
    <x v="1"/>
    <n v="1039747"/>
  </r>
  <r>
    <d v="2011-08-08T00:00:00"/>
    <s v="Mon"/>
    <s v="Aug"/>
    <s v="3rd QTR"/>
    <s v="2011"/>
    <n v="122"/>
    <n v="122.27200000000001"/>
    <n v="121.315"/>
    <n v="122.187"/>
    <n v="111"/>
    <x v="1"/>
    <x v="0"/>
    <x v="0"/>
    <x v="1"/>
    <n v="897692"/>
  </r>
  <r>
    <d v="2011-08-09T00:00:00"/>
    <s v="Tue"/>
    <s v="Aug"/>
    <s v="3rd QTR"/>
    <s v="2011"/>
    <n v="122.202"/>
    <n v="123.3"/>
    <n v="122.032"/>
    <n v="123.117"/>
    <n v="235"/>
    <x v="1"/>
    <x v="1"/>
    <x v="1"/>
    <x v="1"/>
    <n v="1054368"/>
  </r>
  <r>
    <d v="2011-08-10T00:00:00"/>
    <s v="Wed"/>
    <s v="Aug"/>
    <s v="3rd QTR"/>
    <s v="2011"/>
    <n v="123.047"/>
    <n v="123.215"/>
    <n v="123.002"/>
    <n v="123.11499999999999"/>
    <n v="86"/>
    <x v="1"/>
    <x v="2"/>
    <x v="1"/>
    <x v="2"/>
    <n v="1061631"/>
  </r>
  <r>
    <d v="2011-08-11T00:00:00"/>
    <s v="Thu"/>
    <s v="Aug"/>
    <s v="3rd QTR"/>
    <s v="2011"/>
    <n v="123.12"/>
    <n v="123.17"/>
    <n v="122.30200000000001"/>
    <n v="123.035"/>
    <n v="76"/>
    <x v="1"/>
    <x v="1"/>
    <x v="1"/>
    <x v="1"/>
    <n v="869250"/>
  </r>
  <r>
    <d v="2011-08-12T00:00:00"/>
    <s v="Fri"/>
    <s v="Aug"/>
    <s v="3rd QTR"/>
    <s v="2011"/>
    <n v="122.31"/>
    <n v="123.117"/>
    <n v="122.31"/>
    <n v="123.105"/>
    <n v="50"/>
    <x v="1"/>
    <x v="2"/>
    <x v="1"/>
    <x v="2"/>
    <n v="544395"/>
  </r>
  <r>
    <d v="2011-08-15T00:00:00"/>
    <s v="Mon"/>
    <s v="Aug"/>
    <s v="3rd QTR"/>
    <s v="2011"/>
    <n v="123.087"/>
    <n v="123.12"/>
    <n v="123.027"/>
    <n v="123.057"/>
    <n v="38"/>
    <x v="1"/>
    <x v="2"/>
    <x v="1"/>
    <x v="2"/>
    <n v="338747"/>
  </r>
  <r>
    <d v="2011-08-16T00:00:00"/>
    <s v="Tue"/>
    <s v="Aug"/>
    <s v="3rd QTR"/>
    <s v="2011"/>
    <n v="123.042"/>
    <n v="123.157"/>
    <n v="123.03"/>
    <n v="123.13"/>
    <n v="51"/>
    <x v="1"/>
    <x v="2"/>
    <x v="1"/>
    <x v="2"/>
    <n v="472577"/>
  </r>
  <r>
    <d v="2011-08-17T00:00:00"/>
    <s v="Wed"/>
    <s v="Aug"/>
    <s v="3rd QTR"/>
    <s v="2011"/>
    <n v="123.12"/>
    <n v="123.172"/>
    <n v="123.09"/>
    <n v="123.155"/>
    <n v="33"/>
    <x v="1"/>
    <x v="2"/>
    <x v="1"/>
    <x v="2"/>
    <n v="474168"/>
  </r>
  <r>
    <d v="2011-08-18T00:00:00"/>
    <s v="Thu"/>
    <s v="Aug"/>
    <s v="3rd QTR"/>
    <s v="2011"/>
    <n v="123.15"/>
    <n v="124.01"/>
    <n v="123.13200000000001"/>
    <n v="123.16500000000001"/>
    <n v="80"/>
    <x v="1"/>
    <x v="2"/>
    <x v="1"/>
    <x v="2"/>
    <n v="691503"/>
  </r>
  <r>
    <d v="2011-08-19T00:00:00"/>
    <s v="Fri"/>
    <s v="Aug"/>
    <s v="3rd QTR"/>
    <s v="2011"/>
    <n v="123.19"/>
    <n v="123.23"/>
    <n v="123.095"/>
    <n v="123.16500000000001"/>
    <n v="55"/>
    <x v="1"/>
    <x v="1"/>
    <x v="1"/>
    <x v="1"/>
    <n v="560938"/>
  </r>
  <r>
    <d v="2011-08-22T00:00:00"/>
    <s v="Mon"/>
    <s v="Aug"/>
    <s v="3rd QTR"/>
    <s v="2011"/>
    <n v="123.185"/>
    <n v="123.19"/>
    <n v="123.077"/>
    <n v="123.13200000000001"/>
    <n v="46"/>
    <x v="1"/>
    <x v="1"/>
    <x v="1"/>
    <x v="1"/>
    <n v="443342"/>
  </r>
  <r>
    <d v="2011-08-23T00:00:00"/>
    <s v="Tue"/>
    <s v="Aug"/>
    <s v="3rd QTR"/>
    <s v="2011"/>
    <n v="123.14"/>
    <n v="123.202"/>
    <n v="123.06"/>
    <n v="123.12"/>
    <n v="57"/>
    <x v="1"/>
    <x v="1"/>
    <x v="1"/>
    <x v="1"/>
    <n v="668160"/>
  </r>
  <r>
    <d v="2011-08-24T00:00:00"/>
    <s v="Wed"/>
    <s v="Aug"/>
    <s v="3rd QTR"/>
    <s v="2011"/>
    <n v="123.105"/>
    <n v="123.157"/>
    <n v="122.31699999999999"/>
    <n v="123.035"/>
    <n v="64"/>
    <x v="1"/>
    <x v="2"/>
    <x v="1"/>
    <x v="2"/>
    <n v="925609"/>
  </r>
  <r>
    <d v="2011-08-25T00:00:00"/>
    <s v="Thu"/>
    <s v="Aug"/>
    <s v="3rd QTR"/>
    <s v="2011"/>
    <n v="123.012"/>
    <n v="123.175"/>
    <n v="123.00700000000001"/>
    <n v="123.12"/>
    <n v="68"/>
    <x v="1"/>
    <x v="2"/>
    <x v="1"/>
    <x v="2"/>
    <n v="1160497"/>
  </r>
  <r>
    <d v="2011-08-26T00:00:00"/>
    <s v="Fri"/>
    <s v="Aug"/>
    <s v="3rd QTR"/>
    <s v="2011"/>
    <n v="123.09699999999999"/>
    <n v="123.255"/>
    <n v="123.09"/>
    <n v="123.167"/>
    <n v="66"/>
    <x v="1"/>
    <x v="2"/>
    <x v="1"/>
    <x v="2"/>
    <n v="1178305"/>
  </r>
  <r>
    <d v="2011-08-29T00:00:00"/>
    <s v="Mon"/>
    <s v="Aug"/>
    <s v="3rd QTR"/>
    <s v="2011"/>
    <n v="123.16"/>
    <n v="123.16500000000001"/>
    <n v="123.027"/>
    <n v="123.09699999999999"/>
    <n v="56"/>
    <x v="1"/>
    <x v="0"/>
    <x v="0"/>
    <x v="2"/>
    <n v="743189"/>
  </r>
  <r>
    <d v="2011-08-30T00:00:00"/>
    <s v="Tue"/>
    <s v="Aug"/>
    <s v="3rd QTR"/>
    <s v="2011"/>
    <n v="123.105"/>
    <n v="123.235"/>
    <n v="123.102"/>
    <n v="123.19499999999999"/>
    <n v="54"/>
    <x v="1"/>
    <x v="0"/>
    <x v="0"/>
    <x v="1"/>
    <n v="749860"/>
  </r>
  <r>
    <d v="2011-08-31T00:00:00"/>
    <s v="Wed"/>
    <s v="Aug"/>
    <s v="3rd QTR"/>
    <s v="2011"/>
    <n v="122.212"/>
    <n v="122.26"/>
    <n v="122.13"/>
    <n v="122.175"/>
    <n v="53"/>
    <x v="0"/>
    <x v="0"/>
    <x v="0"/>
    <x v="2"/>
    <n v="589907"/>
  </r>
  <r>
    <d v="2011-09-01T00:00:00"/>
    <s v="Thu"/>
    <s v="Sep"/>
    <s v="3rd QTR"/>
    <s v="2011"/>
    <n v="122.155"/>
    <n v="122.277"/>
    <n v="122.107"/>
    <n v="122.235"/>
    <n v="69"/>
    <x v="1"/>
    <x v="2"/>
    <x v="1"/>
    <x v="2"/>
    <n v="652408"/>
  </r>
  <r>
    <d v="2011-09-02T00:00:00"/>
    <s v="Fri"/>
    <s v="Sep"/>
    <s v="3rd QTR"/>
    <s v="2011"/>
    <n v="122.255"/>
    <n v="123.05"/>
    <n v="122.16"/>
    <n v="122.29"/>
    <n v="84"/>
    <x v="1"/>
    <x v="1"/>
    <x v="1"/>
    <x v="1"/>
    <n v="616524"/>
  </r>
  <r>
    <d v="2011-09-06T00:00:00"/>
    <s v="Tue"/>
    <s v="Sep"/>
    <s v="3rd QTR"/>
    <s v="2011"/>
    <n v="122.282"/>
    <n v="123.03700000000001"/>
    <n v="122.23699999999999"/>
    <n v="122.28"/>
    <n v="48"/>
    <x v="1"/>
    <x v="2"/>
    <x v="1"/>
    <x v="2"/>
    <n v="549002"/>
  </r>
  <r>
    <d v="2011-09-07T00:00:00"/>
    <s v="Wed"/>
    <s v="Sep"/>
    <s v="3rd QTR"/>
    <s v="2011"/>
    <n v="122.27200000000001"/>
    <n v="122.27500000000001"/>
    <n v="122.19499999999999"/>
    <n v="122.24"/>
    <n v="33"/>
    <x v="1"/>
    <x v="0"/>
    <x v="0"/>
    <x v="2"/>
    <n v="435918"/>
  </r>
  <r>
    <d v="2011-09-08T00:00:00"/>
    <s v="Thu"/>
    <s v="Sep"/>
    <s v="3rd QTR"/>
    <s v="2011"/>
    <n v="122.23"/>
    <n v="122.31699999999999"/>
    <n v="122.227"/>
    <n v="122.30500000000001"/>
    <n v="36"/>
    <x v="1"/>
    <x v="2"/>
    <x v="1"/>
    <x v="2"/>
    <n v="539612"/>
  </r>
  <r>
    <d v="2011-09-09T00:00:00"/>
    <s v="Fri"/>
    <s v="Sep"/>
    <s v="3rd QTR"/>
    <s v="2011"/>
    <n v="122.29"/>
    <n v="123.1"/>
    <n v="122.265"/>
    <n v="123.077"/>
    <n v="62"/>
    <x v="1"/>
    <x v="2"/>
    <x v="1"/>
    <x v="2"/>
    <n v="577435"/>
  </r>
  <r>
    <d v="2011-09-12T00:00:00"/>
    <s v="Mon"/>
    <s v="Sep"/>
    <s v="3rd QTR"/>
    <s v="2011"/>
    <n v="123.09699999999999"/>
    <n v="123.117"/>
    <n v="122.27200000000001"/>
    <n v="122.31"/>
    <n v="66"/>
    <x v="1"/>
    <x v="1"/>
    <x v="1"/>
    <x v="1"/>
    <n v="466122"/>
  </r>
  <r>
    <d v="2011-09-13T00:00:00"/>
    <s v="Tue"/>
    <s v="Sep"/>
    <s v="3rd QTR"/>
    <s v="2011"/>
    <n v="122.29"/>
    <n v="123.03"/>
    <n v="122.242"/>
    <n v="122.27200000000001"/>
    <n v="44"/>
    <x v="1"/>
    <x v="2"/>
    <x v="1"/>
    <x v="2"/>
    <n v="559732"/>
  </r>
  <r>
    <d v="2011-09-14T00:00:00"/>
    <s v="Wed"/>
    <s v="Sep"/>
    <s v="3rd QTR"/>
    <s v="2011"/>
    <n v="122.25700000000001"/>
    <n v="123.03"/>
    <n v="122.22199999999999"/>
    <n v="122.245"/>
    <n v="52"/>
    <x v="1"/>
    <x v="2"/>
    <x v="1"/>
    <x v="2"/>
    <n v="612804"/>
  </r>
  <r>
    <d v="2011-09-15T00:00:00"/>
    <s v="Thu"/>
    <s v="Sep"/>
    <s v="3rd QTR"/>
    <s v="2011"/>
    <n v="122.267"/>
    <n v="122.285"/>
    <n v="122.107"/>
    <n v="122.185"/>
    <n v="72"/>
    <x v="1"/>
    <x v="1"/>
    <x v="1"/>
    <x v="1"/>
    <n v="668233"/>
  </r>
  <r>
    <d v="2011-09-16T00:00:00"/>
    <s v="Fri"/>
    <s v="Sep"/>
    <s v="3rd QTR"/>
    <s v="2011"/>
    <n v="122.19"/>
    <n v="122.24"/>
    <n v="122.14700000000001"/>
    <n v="122.21"/>
    <n v="38"/>
    <x v="1"/>
    <x v="1"/>
    <x v="1"/>
    <x v="1"/>
    <n v="426120"/>
  </r>
  <r>
    <d v="2011-09-19T00:00:00"/>
    <s v="Mon"/>
    <s v="Sep"/>
    <s v="3rd QTR"/>
    <s v="2011"/>
    <n v="122.25"/>
    <n v="123.07"/>
    <n v="122.25"/>
    <n v="123.045"/>
    <n v="56"/>
    <x v="0"/>
    <x v="0"/>
    <x v="0"/>
    <x v="1"/>
    <n v="517019"/>
  </r>
  <r>
    <d v="2011-09-20T00:00:00"/>
    <s v="Tue"/>
    <s v="Sep"/>
    <s v="3rd QTR"/>
    <s v="2011"/>
    <n v="123.035"/>
    <n v="123.072"/>
    <n v="122.29"/>
    <n v="123.027"/>
    <n v="40"/>
    <x v="1"/>
    <x v="2"/>
    <x v="1"/>
    <x v="2"/>
    <n v="428350"/>
  </r>
  <r>
    <d v="2011-09-21T00:00:00"/>
    <s v="Wed"/>
    <s v="Sep"/>
    <s v="3rd QTR"/>
    <s v="2011"/>
    <n v="123.02200000000001"/>
    <n v="123.08199999999999"/>
    <n v="122.172"/>
    <n v="122.297"/>
    <n v="92"/>
    <x v="1"/>
    <x v="2"/>
    <x v="1"/>
    <x v="2"/>
    <n v="572525"/>
  </r>
  <r>
    <d v="2011-09-22T00:00:00"/>
    <s v="Thu"/>
    <s v="Sep"/>
    <s v="3rd QTR"/>
    <s v="2011"/>
    <n v="122.31699999999999"/>
    <n v="123.11199999999999"/>
    <n v="122.307"/>
    <n v="123.09699999999999"/>
    <n v="50"/>
    <x v="1"/>
    <x v="0"/>
    <x v="0"/>
    <x v="1"/>
    <n v="635591"/>
  </r>
  <r>
    <d v="2011-09-23T00:00:00"/>
    <s v="Fri"/>
    <s v="Sep"/>
    <s v="3rd QTR"/>
    <s v="2011"/>
    <n v="123.077"/>
    <n v="123.12"/>
    <n v="122.262"/>
    <n v="122.3"/>
    <n v="72"/>
    <x v="1"/>
    <x v="2"/>
    <x v="1"/>
    <x v="2"/>
    <n v="634054"/>
  </r>
  <r>
    <d v="2011-09-26T00:00:00"/>
    <s v="Mon"/>
    <s v="Sep"/>
    <s v="3rd QTR"/>
    <s v="2011"/>
    <n v="122.262"/>
    <n v="122.312"/>
    <n v="122.19199999999999"/>
    <n v="122.215"/>
    <n v="49"/>
    <x v="1"/>
    <x v="2"/>
    <x v="1"/>
    <x v="2"/>
    <n v="540232"/>
  </r>
  <r>
    <d v="2011-09-27T00:00:00"/>
    <s v="Tue"/>
    <s v="Sep"/>
    <s v="3rd QTR"/>
    <s v="2011"/>
    <n v="122.212"/>
    <n v="122.245"/>
    <n v="122.11499999999999"/>
    <n v="122.12"/>
    <n v="53"/>
    <x v="1"/>
    <x v="2"/>
    <x v="1"/>
    <x v="2"/>
    <n v="507046"/>
  </r>
  <r>
    <d v="2011-09-28T00:00:00"/>
    <s v="Wed"/>
    <s v="Sep"/>
    <s v="3rd QTR"/>
    <s v="2011"/>
    <n v="122.16"/>
    <n v="122.19199999999999"/>
    <n v="122.06699999999999"/>
    <n v="122.145"/>
    <n v="50"/>
    <x v="1"/>
    <x v="1"/>
    <x v="1"/>
    <x v="1"/>
    <n v="599123"/>
  </r>
  <r>
    <d v="2011-09-29T00:00:00"/>
    <s v="Thu"/>
    <s v="Sep"/>
    <s v="3rd QTR"/>
    <s v="2011"/>
    <n v="122.17700000000001"/>
    <n v="122.19499999999999"/>
    <n v="122.095"/>
    <n v="122.16200000000001"/>
    <n v="40"/>
    <x v="1"/>
    <x v="1"/>
    <x v="1"/>
    <x v="1"/>
    <n v="549178"/>
  </r>
  <r>
    <d v="2011-09-30T00:00:00"/>
    <s v="Fri"/>
    <s v="Sep"/>
    <s v="3rd QTR"/>
    <s v="2011"/>
    <n v="122.117"/>
    <n v="122.22199999999999"/>
    <n v="122.11199999999999"/>
    <n v="122.155"/>
    <n v="44"/>
    <x v="1"/>
    <x v="2"/>
    <x v="1"/>
    <x v="2"/>
    <n v="545090"/>
  </r>
  <r>
    <d v="2011-10-03T00:00:00"/>
    <s v="Mon"/>
    <s v="Oct"/>
    <s v="4th QTR"/>
    <s v="2011"/>
    <n v="122.16"/>
    <n v="123.015"/>
    <n v="122.157"/>
    <n v="122.297"/>
    <n v="72"/>
    <x v="1"/>
    <x v="0"/>
    <x v="0"/>
    <x v="1"/>
    <n v="583020"/>
  </r>
  <r>
    <d v="2011-10-04T00:00:00"/>
    <s v="Tue"/>
    <s v="Oct"/>
    <s v="4th QTR"/>
    <s v="2011"/>
    <n v="123.002"/>
    <n v="123.02200000000001"/>
    <n v="122.217"/>
    <n v="122.267"/>
    <n v="50"/>
    <x v="1"/>
    <x v="1"/>
    <x v="1"/>
    <x v="1"/>
    <n v="595838"/>
  </r>
  <r>
    <d v="2011-10-05T00:00:00"/>
    <s v="Wed"/>
    <s v="Oct"/>
    <s v="4th QTR"/>
    <s v="2011"/>
    <n v="122.25"/>
    <n v="122.26"/>
    <n v="122.15"/>
    <n v="122.167"/>
    <n v="44"/>
    <x v="1"/>
    <x v="0"/>
    <x v="0"/>
    <x v="2"/>
    <n v="529713"/>
  </r>
  <r>
    <d v="2011-10-06T00:00:00"/>
    <s v="Thu"/>
    <s v="Oct"/>
    <s v="4th QTR"/>
    <s v="2011"/>
    <n v="122.187"/>
    <n v="122.20699999999999"/>
    <n v="122.087"/>
    <n v="122.09699999999999"/>
    <n v="48"/>
    <x v="1"/>
    <x v="1"/>
    <x v="1"/>
    <x v="1"/>
    <n v="492710"/>
  </r>
  <r>
    <d v="2011-10-07T00:00:00"/>
    <s v="Fri"/>
    <s v="Oct"/>
    <s v="4th QTR"/>
    <s v="2011"/>
    <n v="122.107"/>
    <n v="122.125"/>
    <n v="121.27500000000001"/>
    <n v="121.30500000000001"/>
    <n v="67"/>
    <x v="1"/>
    <x v="1"/>
    <x v="1"/>
    <x v="1"/>
    <n v="648773"/>
  </r>
  <r>
    <d v="2011-10-10T00:00:00"/>
    <s v="Mon"/>
    <s v="Oct"/>
    <s v="4th QTR"/>
    <s v="2011"/>
    <n v="121.307"/>
    <n v="121.315"/>
    <n v="121.12"/>
    <n v="121.137"/>
    <n v="78"/>
    <x v="1"/>
    <x v="1"/>
    <x v="1"/>
    <x v="1"/>
    <n v="110655"/>
  </r>
  <r>
    <d v="2011-10-11T00:00:00"/>
    <s v="Tue"/>
    <s v="Oct"/>
    <s v="4th QTR"/>
    <s v="2011"/>
    <n v="121.14700000000001"/>
    <n v="121.26"/>
    <n v="121.145"/>
    <n v="121.21"/>
    <n v="47"/>
    <x v="1"/>
    <x v="0"/>
    <x v="0"/>
    <x v="1"/>
    <n v="473460"/>
  </r>
  <r>
    <d v="2011-10-12T00:00:00"/>
    <s v="Wed"/>
    <s v="Oct"/>
    <s v="4th QTR"/>
    <s v="2011"/>
    <n v="121.212"/>
    <n v="121.255"/>
    <n v="121.102"/>
    <n v="121.18"/>
    <n v="62"/>
    <x v="1"/>
    <x v="1"/>
    <x v="1"/>
    <x v="1"/>
    <n v="607674"/>
  </r>
  <r>
    <d v="2011-10-13T00:00:00"/>
    <s v="Thu"/>
    <s v="Oct"/>
    <s v="4th QTR"/>
    <s v="2011"/>
    <n v="121.202"/>
    <n v="122.04"/>
    <n v="121.19"/>
    <n v="121.285"/>
    <n v="69"/>
    <x v="1"/>
    <x v="0"/>
    <x v="0"/>
    <x v="1"/>
    <n v="567888"/>
  </r>
  <r>
    <d v="2011-10-14T00:00:00"/>
    <s v="Fri"/>
    <s v="Oct"/>
    <s v="4th QTR"/>
    <s v="2011"/>
    <n v="121.267"/>
    <n v="121.315"/>
    <n v="121.212"/>
    <n v="121.292"/>
    <n v="42"/>
    <x v="1"/>
    <x v="2"/>
    <x v="1"/>
    <x v="2"/>
    <n v="468397"/>
  </r>
  <r>
    <d v="2011-10-17T00:00:00"/>
    <s v="Mon"/>
    <s v="Oct"/>
    <s v="4th QTR"/>
    <s v="2011"/>
    <n v="121.277"/>
    <n v="122.05"/>
    <n v="121.20699999999999"/>
    <n v="122.04"/>
    <n v="65"/>
    <x v="1"/>
    <x v="2"/>
    <x v="1"/>
    <x v="2"/>
    <n v="453068"/>
  </r>
  <r>
    <d v="2011-10-18T00:00:00"/>
    <s v="Tue"/>
    <s v="Oct"/>
    <s v="4th QTR"/>
    <s v="2011"/>
    <n v="122.03700000000001"/>
    <n v="122.12"/>
    <n v="122.01"/>
    <n v="122.08"/>
    <n v="44"/>
    <x v="1"/>
    <x v="2"/>
    <x v="1"/>
    <x v="2"/>
    <n v="546240"/>
  </r>
  <r>
    <d v="2011-10-19T00:00:00"/>
    <s v="Wed"/>
    <s v="Oct"/>
    <s v="4th QTR"/>
    <s v="2011"/>
    <n v="122.042"/>
    <n v="122.11199999999999"/>
    <n v="122.002"/>
    <n v="122.08"/>
    <n v="44"/>
    <x v="1"/>
    <x v="2"/>
    <x v="1"/>
    <x v="2"/>
    <n v="494937"/>
  </r>
  <r>
    <d v="2011-10-20T00:00:00"/>
    <s v="Thu"/>
    <s v="Oct"/>
    <s v="4th QTR"/>
    <s v="2011"/>
    <n v="122.072"/>
    <n v="122.145"/>
    <n v="122.01"/>
    <n v="122.062"/>
    <n v="54"/>
    <x v="1"/>
    <x v="2"/>
    <x v="1"/>
    <x v="2"/>
    <n v="711989"/>
  </r>
  <r>
    <d v="2011-10-21T00:00:00"/>
    <s v="Fri"/>
    <s v="Oct"/>
    <s v="4th QTR"/>
    <s v="2011"/>
    <n v="122.05"/>
    <n v="122.095"/>
    <n v="121.3"/>
    <n v="122.072"/>
    <n v="46"/>
    <x v="1"/>
    <x v="2"/>
    <x v="1"/>
    <x v="2"/>
    <n v="479037"/>
  </r>
  <r>
    <d v="2011-10-24T00:00:00"/>
    <s v="Mon"/>
    <s v="Oct"/>
    <s v="4th QTR"/>
    <s v="2011"/>
    <n v="122.1"/>
    <n v="122.12"/>
    <n v="121.31699999999999"/>
    <n v="122.02500000000001"/>
    <n v="50"/>
    <x v="0"/>
    <x v="4"/>
    <x v="1"/>
    <x v="1"/>
    <n v="385928"/>
  </r>
  <r>
    <d v="2011-10-25T00:00:00"/>
    <s v="Tue"/>
    <s v="Oct"/>
    <s v="4th QTR"/>
    <s v="2011"/>
    <n v="122.015"/>
    <n v="122.187"/>
    <n v="121.292"/>
    <n v="122.16200000000001"/>
    <n v="86"/>
    <x v="1"/>
    <x v="2"/>
    <x v="1"/>
    <x v="2"/>
    <n v="653558"/>
  </r>
  <r>
    <d v="2011-10-26T00:00:00"/>
    <s v="Wed"/>
    <s v="Oct"/>
    <s v="4th QTR"/>
    <s v="2011"/>
    <n v="122.172"/>
    <n v="122.175"/>
    <n v="122.042"/>
    <n v="122.06699999999999"/>
    <n v="54"/>
    <x v="1"/>
    <x v="1"/>
    <x v="1"/>
    <x v="1"/>
    <n v="792460"/>
  </r>
  <r>
    <d v="2011-10-27T00:00:00"/>
    <s v="Thu"/>
    <s v="Oct"/>
    <s v="4th QTR"/>
    <s v="2011"/>
    <n v="122.06699999999999"/>
    <n v="122.09699999999999"/>
    <n v="121.185"/>
    <n v="121.22"/>
    <n v="92"/>
    <x v="1"/>
    <x v="3"/>
    <x v="2"/>
    <x v="3"/>
    <n v="811408"/>
  </r>
  <r>
    <d v="2011-10-28T00:00:00"/>
    <s v="Fri"/>
    <s v="Oct"/>
    <s v="4th QTR"/>
    <s v="2011"/>
    <n v="121.212"/>
    <n v="122.04"/>
    <n v="121.202"/>
    <n v="122.02"/>
    <n v="64"/>
    <x v="1"/>
    <x v="2"/>
    <x v="1"/>
    <x v="2"/>
    <n v="563169"/>
  </r>
  <r>
    <d v="2011-10-31T00:00:00"/>
    <s v="Mon"/>
    <s v="Oct"/>
    <s v="4th QTR"/>
    <s v="2011"/>
    <n v="121.31"/>
    <n v="122.27"/>
    <n v="121.30500000000001"/>
    <n v="122.19499999999999"/>
    <n v="113"/>
    <x v="1"/>
    <x v="2"/>
    <x v="1"/>
    <x v="2"/>
    <n v="623857"/>
  </r>
  <r>
    <d v="2011-11-01T00:00:00"/>
    <s v="Tue"/>
    <s v="Nov"/>
    <s v="4th QTR"/>
    <s v="2011"/>
    <n v="122.25700000000001"/>
    <n v="123.06"/>
    <n v="122.217"/>
    <n v="123.015"/>
    <n v="66"/>
    <x v="1"/>
    <x v="0"/>
    <x v="0"/>
    <x v="1"/>
    <n v="805189"/>
  </r>
  <r>
    <d v="2011-11-02T00:00:00"/>
    <s v="Wed"/>
    <s v="Nov"/>
    <s v="4th QTR"/>
    <s v="2011"/>
    <n v="123.02"/>
    <n v="123.05500000000001"/>
    <n v="122.27"/>
    <n v="123.032"/>
    <n v="43"/>
    <x v="1"/>
    <x v="1"/>
    <x v="1"/>
    <x v="1"/>
    <n v="619036"/>
  </r>
  <r>
    <d v="2011-11-03T00:00:00"/>
    <s v="Thu"/>
    <s v="Nov"/>
    <s v="4th QTR"/>
    <s v="2011"/>
    <n v="123.047"/>
    <n v="123.102"/>
    <n v="122.285"/>
    <n v="122.31699999999999"/>
    <n v="55"/>
    <x v="1"/>
    <x v="1"/>
    <x v="1"/>
    <x v="1"/>
    <n v="620608"/>
  </r>
  <r>
    <d v="2011-11-04T00:00:00"/>
    <s v="Fri"/>
    <s v="Nov"/>
    <s v="4th QTR"/>
    <s v="2011"/>
    <n v="122.307"/>
    <n v="123.07"/>
    <n v="122.26"/>
    <n v="123.04"/>
    <n v="51"/>
    <x v="1"/>
    <x v="2"/>
    <x v="1"/>
    <x v="2"/>
    <n v="548576"/>
  </r>
  <r>
    <d v="2011-11-07T00:00:00"/>
    <s v="Mon"/>
    <s v="Nov"/>
    <s v="4th QTR"/>
    <s v="2011"/>
    <n v="123.042"/>
    <n v="123.107"/>
    <n v="123.01"/>
    <n v="123.057"/>
    <n v="39"/>
    <x v="1"/>
    <x v="1"/>
    <x v="1"/>
    <x v="1"/>
    <n v="404645"/>
  </r>
  <r>
    <d v="2011-11-08T00:00:00"/>
    <s v="Tue"/>
    <s v="Nov"/>
    <s v="4th QTR"/>
    <s v="2011"/>
    <n v="123.015"/>
    <n v="123.072"/>
    <n v="122.295"/>
    <n v="122.315"/>
    <n v="38"/>
    <x v="1"/>
    <x v="2"/>
    <x v="1"/>
    <x v="2"/>
    <n v="412245"/>
  </r>
  <r>
    <d v="2011-11-09T00:00:00"/>
    <s v="Wed"/>
    <s v="Nov"/>
    <s v="4th QTR"/>
    <s v="2011"/>
    <n v="122.30500000000001"/>
    <n v="123.102"/>
    <n v="122.297"/>
    <n v="123.072"/>
    <n v="50"/>
    <x v="1"/>
    <x v="2"/>
    <x v="1"/>
    <x v="2"/>
    <n v="593008"/>
  </r>
  <r>
    <d v="2011-11-10T00:00:00"/>
    <s v="Thu"/>
    <s v="Nov"/>
    <s v="4th QTR"/>
    <s v="2011"/>
    <n v="123.057"/>
    <n v="123.07"/>
    <n v="122.27"/>
    <n v="123.015"/>
    <n v="48"/>
    <x v="1"/>
    <x v="0"/>
    <x v="0"/>
    <x v="2"/>
    <n v="549938"/>
  </r>
  <r>
    <d v="2011-11-11T00:00:00"/>
    <s v="Fri"/>
    <s v="Nov"/>
    <s v="4th QTR"/>
    <s v="2011"/>
    <n v="123.012"/>
    <n v="123.015"/>
    <n v="122.24"/>
    <n v="122.25"/>
    <n v="39"/>
    <x v="1"/>
    <x v="2"/>
    <x v="1"/>
    <x v="2"/>
    <n v="64122"/>
  </r>
  <r>
    <d v="2011-11-14T00:00:00"/>
    <s v="Mon"/>
    <s v="Nov"/>
    <s v="4th QTR"/>
    <s v="2011"/>
    <n v="122.262"/>
    <n v="123.05200000000001"/>
    <n v="122.23699999999999"/>
    <n v="123.02500000000001"/>
    <n v="54"/>
    <x v="1"/>
    <x v="1"/>
    <x v="1"/>
    <x v="1"/>
    <n v="386388"/>
  </r>
  <r>
    <d v="2011-11-15T00:00:00"/>
    <s v="Tue"/>
    <s v="Nov"/>
    <s v="4th QTR"/>
    <s v="2011"/>
    <n v="123.015"/>
    <n v="123.072"/>
    <n v="122.30500000000001"/>
    <n v="123.005"/>
    <n v="34"/>
    <x v="1"/>
    <x v="2"/>
    <x v="1"/>
    <x v="2"/>
    <n v="487290"/>
  </r>
  <r>
    <d v="2011-11-16T00:00:00"/>
    <s v="Wed"/>
    <s v="Nov"/>
    <s v="4th QTR"/>
    <s v="2011"/>
    <n v="123.01"/>
    <n v="123.062"/>
    <n v="122.312"/>
    <n v="123.017"/>
    <n v="28"/>
    <x v="1"/>
    <x v="1"/>
    <x v="1"/>
    <x v="1"/>
    <n v="451833"/>
  </r>
  <r>
    <d v="2011-11-17T00:00:00"/>
    <s v="Thu"/>
    <s v="Nov"/>
    <s v="4th QTR"/>
    <s v="2011"/>
    <n v="123.047"/>
    <n v="123.075"/>
    <n v="122.28"/>
    <n v="123.057"/>
    <n v="47"/>
    <x v="1"/>
    <x v="1"/>
    <x v="1"/>
    <x v="1"/>
    <n v="674277"/>
  </r>
  <r>
    <d v="2011-11-18T00:00:00"/>
    <s v="Fri"/>
    <s v="Nov"/>
    <s v="4th QTR"/>
    <s v="2011"/>
    <n v="123.065"/>
    <n v="123.087"/>
    <n v="122.28"/>
    <n v="122.3"/>
    <n v="51"/>
    <x v="1"/>
    <x v="1"/>
    <x v="1"/>
    <x v="1"/>
    <n v="426725"/>
  </r>
  <r>
    <d v="2011-11-21T00:00:00"/>
    <s v="Mon"/>
    <s v="Nov"/>
    <s v="4th QTR"/>
    <s v="2011"/>
    <n v="122.30500000000001"/>
    <n v="123.04"/>
    <n v="122.30500000000001"/>
    <n v="123.005"/>
    <n v="22"/>
    <x v="1"/>
    <x v="0"/>
    <x v="0"/>
    <x v="1"/>
    <n v="434361"/>
  </r>
  <r>
    <d v="2011-11-22T00:00:00"/>
    <s v="Tue"/>
    <s v="Nov"/>
    <s v="4th QTR"/>
    <s v="2011"/>
    <n v="123.02"/>
    <n v="123.06"/>
    <n v="122.3"/>
    <n v="123.05"/>
    <n v="33"/>
    <x v="1"/>
    <x v="1"/>
    <x v="1"/>
    <x v="1"/>
    <n v="656643"/>
  </r>
  <r>
    <d v="2011-11-23T00:00:00"/>
    <s v="Wed"/>
    <s v="Nov"/>
    <s v="4th QTR"/>
    <s v="2011"/>
    <n v="123.05500000000001"/>
    <n v="123.1"/>
    <n v="123.01"/>
    <n v="123.09"/>
    <n v="36"/>
    <x v="1"/>
    <x v="1"/>
    <x v="1"/>
    <x v="1"/>
    <n v="712905"/>
  </r>
  <r>
    <d v="2011-11-25T00:00:00"/>
    <s v="Fri"/>
    <s v="Nov"/>
    <s v="4th QTR"/>
    <s v="2011"/>
    <n v="123.08"/>
    <n v="123.08199999999999"/>
    <n v="123.002"/>
    <n v="123.02"/>
    <n v="32"/>
    <x v="1"/>
    <x v="0"/>
    <x v="0"/>
    <x v="2"/>
    <n v="525634"/>
  </r>
  <r>
    <d v="2011-11-28T00:00:00"/>
    <s v="Mon"/>
    <s v="Nov"/>
    <s v="4th QTR"/>
    <s v="2011"/>
    <n v="122.312"/>
    <n v="123.057"/>
    <n v="122.232"/>
    <n v="123.05"/>
    <n v="58"/>
    <x v="0"/>
    <x v="5"/>
    <x v="1"/>
    <x v="2"/>
    <n v="1338024"/>
  </r>
  <r>
    <d v="2011-11-29T00:00:00"/>
    <s v="Tue"/>
    <s v="Nov"/>
    <s v="4th QTR"/>
    <s v="2011"/>
    <n v="123.03"/>
    <n v="123.05500000000001"/>
    <n v="122.27200000000001"/>
    <n v="123.02500000000001"/>
    <n v="42"/>
    <x v="1"/>
    <x v="2"/>
    <x v="1"/>
    <x v="2"/>
    <n v="910309"/>
  </r>
  <r>
    <d v="2011-11-30T00:00:00"/>
    <s v="Wed"/>
    <s v="Nov"/>
    <s v="4th QTR"/>
    <s v="2011"/>
    <n v="122.23699999999999"/>
    <n v="122.267"/>
    <n v="122.1"/>
    <n v="122.205"/>
    <n v="67"/>
    <x v="0"/>
    <x v="0"/>
    <x v="0"/>
    <x v="2"/>
    <n v="824491"/>
  </r>
  <r>
    <d v="2011-12-01T00:00:00"/>
    <s v="Thu"/>
    <s v="Dec"/>
    <s v="4th QTR"/>
    <s v="2011"/>
    <n v="122.2"/>
    <n v="122.23699999999999"/>
    <n v="122.14700000000001"/>
    <n v="122.175"/>
    <n v="36"/>
    <x v="1"/>
    <x v="2"/>
    <x v="1"/>
    <x v="2"/>
    <n v="627194"/>
  </r>
  <r>
    <d v="2011-12-02T00:00:00"/>
    <s v="Fri"/>
    <s v="Dec"/>
    <s v="4th QTR"/>
    <s v="2011"/>
    <n v="122.182"/>
    <n v="122.265"/>
    <n v="122.08499999999999"/>
    <n v="122.252"/>
    <n v="73"/>
    <x v="1"/>
    <x v="1"/>
    <x v="1"/>
    <x v="1"/>
    <n v="551609"/>
  </r>
  <r>
    <d v="2011-12-05T00:00:00"/>
    <s v="Mon"/>
    <s v="Dec"/>
    <s v="4th QTR"/>
    <s v="2011"/>
    <n v="122.252"/>
    <n v="122.252"/>
    <n v="122.16200000000001"/>
    <n v="122.23"/>
    <n v="36"/>
    <x v="1"/>
    <x v="3"/>
    <x v="2"/>
    <x v="3"/>
    <n v="410160"/>
  </r>
  <r>
    <d v="2011-12-06T00:00:00"/>
    <s v="Tue"/>
    <s v="Dec"/>
    <s v="4th QTR"/>
    <s v="2011"/>
    <n v="122.215"/>
    <n v="122.252"/>
    <n v="122.185"/>
    <n v="122.22199999999999"/>
    <n v="27"/>
    <x v="1"/>
    <x v="2"/>
    <x v="1"/>
    <x v="2"/>
    <n v="382402"/>
  </r>
  <r>
    <d v="2011-12-07T00:00:00"/>
    <s v="Wed"/>
    <s v="Dec"/>
    <s v="4th QTR"/>
    <s v="2011"/>
    <n v="122.22199999999999"/>
    <n v="123.02200000000001"/>
    <n v="122.19199999999999"/>
    <n v="123.00700000000001"/>
    <n v="60"/>
    <x v="1"/>
    <x v="3"/>
    <x v="2"/>
    <x v="3"/>
    <n v="470616"/>
  </r>
  <r>
    <d v="2011-12-08T00:00:00"/>
    <s v="Thu"/>
    <s v="Dec"/>
    <s v="4th QTR"/>
    <s v="2011"/>
    <n v="122.31"/>
    <n v="123.077"/>
    <n v="122.245"/>
    <n v="123.06699999999999"/>
    <n v="60"/>
    <x v="1"/>
    <x v="2"/>
    <x v="1"/>
    <x v="2"/>
    <n v="492838"/>
  </r>
  <r>
    <d v="2011-12-09T00:00:00"/>
    <s v="Fri"/>
    <s v="Dec"/>
    <s v="4th QTR"/>
    <s v="2011"/>
    <n v="123.065"/>
    <n v="123.087"/>
    <n v="122.31"/>
    <n v="123.01"/>
    <n v="38"/>
    <x v="1"/>
    <x v="2"/>
    <x v="1"/>
    <x v="2"/>
    <n v="350264"/>
  </r>
  <r>
    <d v="2011-12-12T00:00:00"/>
    <s v="Mon"/>
    <s v="Dec"/>
    <s v="4th QTR"/>
    <s v="2011"/>
    <n v="123"/>
    <n v="123.07"/>
    <n v="122.297"/>
    <n v="123.042"/>
    <n v="37"/>
    <x v="1"/>
    <x v="2"/>
    <x v="1"/>
    <x v="2"/>
    <n v="262639"/>
  </r>
  <r>
    <d v="2011-12-13T00:00:00"/>
    <s v="Tue"/>
    <s v="Dec"/>
    <s v="4th QTR"/>
    <s v="2011"/>
    <n v="123.03"/>
    <n v="123.075"/>
    <n v="122.307"/>
    <n v="123.045"/>
    <n v="36"/>
    <x v="1"/>
    <x v="2"/>
    <x v="1"/>
    <x v="2"/>
    <n v="391364"/>
  </r>
  <r>
    <d v="2011-12-14T00:00:00"/>
    <s v="Wed"/>
    <s v="Dec"/>
    <s v="4th QTR"/>
    <s v="2011"/>
    <n v="123.047"/>
    <n v="123.057"/>
    <n v="123.01"/>
    <n v="123.04"/>
    <n v="19"/>
    <x v="1"/>
    <x v="1"/>
    <x v="1"/>
    <x v="1"/>
    <n v="433978"/>
  </r>
  <r>
    <d v="2011-12-15T00:00:00"/>
    <s v="Thu"/>
    <s v="Dec"/>
    <s v="4th QTR"/>
    <s v="2011"/>
    <n v="123.035"/>
    <n v="123.06699999999999"/>
    <n v="123"/>
    <n v="123.03700000000001"/>
    <n v="27"/>
    <x v="1"/>
    <x v="2"/>
    <x v="1"/>
    <x v="2"/>
    <n v="359039"/>
  </r>
  <r>
    <d v="2011-12-16T00:00:00"/>
    <s v="Fri"/>
    <s v="Dec"/>
    <s v="4th QTR"/>
    <s v="2011"/>
    <n v="123.04"/>
    <n v="123.125"/>
    <n v="123.017"/>
    <n v="123.1"/>
    <n v="44"/>
    <x v="1"/>
    <x v="1"/>
    <x v="1"/>
    <x v="1"/>
    <n v="361835"/>
  </r>
  <r>
    <d v="2011-12-19T00:00:00"/>
    <s v="Mon"/>
    <s v="Dec"/>
    <s v="4th QTR"/>
    <s v="2011"/>
    <n v="123.11199999999999"/>
    <n v="123.127"/>
    <n v="123.06699999999999"/>
    <n v="123.11199999999999"/>
    <n v="25"/>
    <x v="1"/>
    <x v="1"/>
    <x v="1"/>
    <x v="1"/>
    <n v="298579"/>
  </r>
  <r>
    <d v="2011-12-20T00:00:00"/>
    <s v="Tue"/>
    <s v="Dec"/>
    <s v="4th QTR"/>
    <s v="2011"/>
    <n v="123.105"/>
    <n v="123.105"/>
    <n v="122.31"/>
    <n v="123.032"/>
    <n v="46"/>
    <x v="1"/>
    <x v="0"/>
    <x v="0"/>
    <x v="2"/>
    <n v="395025"/>
  </r>
  <r>
    <d v="2011-12-21T00:00:00"/>
    <s v="Wed"/>
    <s v="Dec"/>
    <s v="4th QTR"/>
    <s v="2011"/>
    <n v="123.035"/>
    <n v="123.07"/>
    <n v="122.285"/>
    <n v="122.30500000000001"/>
    <n v="42"/>
    <x v="1"/>
    <x v="1"/>
    <x v="1"/>
    <x v="1"/>
    <n v="381387"/>
  </r>
  <r>
    <d v="2011-12-22T00:00:00"/>
    <s v="Thu"/>
    <s v="Dec"/>
    <s v="4th QTR"/>
    <s v="2011"/>
    <n v="122.30200000000001"/>
    <n v="123.02500000000001"/>
    <n v="122.28"/>
    <n v="122.297"/>
    <n v="27"/>
    <x v="1"/>
    <x v="2"/>
    <x v="1"/>
    <x v="2"/>
    <n v="245952"/>
  </r>
  <r>
    <d v="2011-12-23T00:00:00"/>
    <s v="Fri"/>
    <s v="Dec"/>
    <s v="4th QTR"/>
    <s v="2011"/>
    <n v="122.297"/>
    <n v="122.31"/>
    <n v="122.167"/>
    <n v="122.182"/>
    <n v="58"/>
    <x v="1"/>
    <x v="3"/>
    <x v="2"/>
    <x v="3"/>
    <n v="225982"/>
  </r>
  <r>
    <d v="2011-12-27T00:00:00"/>
    <s v="Tue"/>
    <s v="Dec"/>
    <s v="4th QTR"/>
    <s v="2011"/>
    <n v="122.19"/>
    <n v="122.235"/>
    <n v="122.167"/>
    <n v="122.21"/>
    <n v="28"/>
    <x v="1"/>
    <x v="1"/>
    <x v="1"/>
    <x v="1"/>
    <n v="117062"/>
  </r>
  <r>
    <d v="2011-12-28T00:00:00"/>
    <s v="Wed"/>
    <s v="Dec"/>
    <s v="4th QTR"/>
    <s v="2011"/>
    <n v="122.212"/>
    <n v="122.312"/>
    <n v="122.202"/>
    <n v="122.307"/>
    <n v="44"/>
    <x v="1"/>
    <x v="1"/>
    <x v="1"/>
    <x v="1"/>
    <n v="209041"/>
  </r>
  <r>
    <d v="2011-12-29T00:00:00"/>
    <s v="Thu"/>
    <s v="Dec"/>
    <s v="4th QTR"/>
    <s v="2011"/>
    <n v="122.28700000000001"/>
    <n v="123.032"/>
    <n v="122.265"/>
    <n v="123.027"/>
    <n v="35"/>
    <x v="1"/>
    <x v="2"/>
    <x v="1"/>
    <x v="2"/>
    <n v="211580"/>
  </r>
  <r>
    <d v="2011-12-30T00:00:00"/>
    <s v="Fri"/>
    <s v="Dec"/>
    <s v="4th QTR"/>
    <s v="2011"/>
    <n v="123.01"/>
    <n v="123.1"/>
    <n v="122.297"/>
    <n v="123.08199999999999"/>
    <n v="49"/>
    <x v="1"/>
    <x v="2"/>
    <x v="1"/>
    <x v="2"/>
    <n v="210342"/>
  </r>
  <r>
    <d v="2012-01-03T00:00:00"/>
    <s v="Tue"/>
    <s v="Jan"/>
    <s v="1ST QTR"/>
    <s v="2012"/>
    <n v="123.047"/>
    <n v="123.057"/>
    <n v="123.01"/>
    <n v="123.017"/>
    <n v="19"/>
    <x v="1"/>
    <x v="0"/>
    <x v="0"/>
    <x v="2"/>
    <n v="319901"/>
  </r>
  <r>
    <d v="2012-01-04T00:00:00"/>
    <s v="Wed"/>
    <s v="Jan"/>
    <s v="1ST QTR"/>
    <s v="2012"/>
    <n v="123.027"/>
    <n v="123.05"/>
    <n v="123"/>
    <n v="123.02"/>
    <n v="20"/>
    <x v="1"/>
    <x v="1"/>
    <x v="1"/>
    <x v="1"/>
    <n v="389399"/>
  </r>
  <r>
    <d v="2012-01-05T00:00:00"/>
    <s v="Thu"/>
    <s v="Jan"/>
    <s v="1ST QTR"/>
    <s v="2012"/>
    <n v="123.035"/>
    <n v="123.08"/>
    <n v="122.307"/>
    <n v="123.035"/>
    <n v="37"/>
    <x v="1"/>
    <x v="1"/>
    <x v="1"/>
    <x v="1"/>
    <n v="547473"/>
  </r>
  <r>
    <d v="2012-01-06T00:00:00"/>
    <s v="Fri"/>
    <s v="Jan"/>
    <s v="1ST QTR"/>
    <s v="2012"/>
    <n v="123.03"/>
    <n v="123.08499999999999"/>
    <n v="122.262"/>
    <n v="123.06699999999999"/>
    <n v="57"/>
    <x v="1"/>
    <x v="2"/>
    <x v="1"/>
    <x v="2"/>
    <n v="459180"/>
  </r>
  <r>
    <d v="2012-01-09T00:00:00"/>
    <s v="Mon"/>
    <s v="Jan"/>
    <s v="1ST QTR"/>
    <s v="2012"/>
    <n v="123.065"/>
    <n v="123.125"/>
    <n v="123.042"/>
    <n v="123.09699999999999"/>
    <n v="34"/>
    <x v="1"/>
    <x v="2"/>
    <x v="1"/>
    <x v="2"/>
    <n v="276760"/>
  </r>
  <r>
    <d v="2012-01-10T00:00:00"/>
    <s v="Tue"/>
    <s v="Jan"/>
    <s v="1ST QTR"/>
    <s v="2012"/>
    <n v="123.087"/>
    <n v="123.102"/>
    <n v="123.042"/>
    <n v="123.077"/>
    <n v="25"/>
    <x v="1"/>
    <x v="2"/>
    <x v="1"/>
    <x v="2"/>
    <n v="339978"/>
  </r>
  <r>
    <d v="2012-01-11T00:00:00"/>
    <s v="Wed"/>
    <s v="Jan"/>
    <s v="1ST QTR"/>
    <s v="2012"/>
    <n v="123.077"/>
    <n v="123.14700000000001"/>
    <n v="123.077"/>
    <n v="123.13500000000001"/>
    <n v="29"/>
    <x v="1"/>
    <x v="3"/>
    <x v="2"/>
    <x v="3"/>
    <n v="463234"/>
  </r>
  <r>
    <d v="2012-01-12T00:00:00"/>
    <s v="Thu"/>
    <s v="Jan"/>
    <s v="1ST QTR"/>
    <s v="2012"/>
    <n v="123.125"/>
    <n v="123.15"/>
    <n v="123.1"/>
    <n v="123.11199999999999"/>
    <n v="21"/>
    <x v="1"/>
    <x v="2"/>
    <x v="1"/>
    <x v="2"/>
    <n v="413327"/>
  </r>
  <r>
    <d v="2012-01-13T00:00:00"/>
    <s v="Fri"/>
    <s v="Jan"/>
    <s v="1ST QTR"/>
    <s v="2012"/>
    <n v="123.11"/>
    <n v="123.215"/>
    <n v="123.1"/>
    <n v="123.19199999999999"/>
    <n v="47"/>
    <x v="1"/>
    <x v="2"/>
    <x v="1"/>
    <x v="2"/>
    <n v="491972"/>
  </r>
  <r>
    <d v="2012-01-17T00:00:00"/>
    <s v="Tue"/>
    <s v="Jan"/>
    <s v="1ST QTR"/>
    <s v="2012"/>
    <n v="123.185"/>
    <n v="123.215"/>
    <n v="123.137"/>
    <n v="123.2"/>
    <n v="32"/>
    <x v="1"/>
    <x v="2"/>
    <x v="1"/>
    <x v="2"/>
    <n v="380524"/>
  </r>
  <r>
    <d v="2012-01-18T00:00:00"/>
    <s v="Wed"/>
    <s v="Jan"/>
    <s v="1ST QTR"/>
    <s v="2012"/>
    <n v="123.19199999999999"/>
    <n v="123.21"/>
    <n v="123.14700000000001"/>
    <n v="123.16200000000001"/>
    <n v="26"/>
    <x v="1"/>
    <x v="2"/>
    <x v="1"/>
    <x v="2"/>
    <n v="400270"/>
  </r>
  <r>
    <d v="2012-01-19T00:00:00"/>
    <s v="Thu"/>
    <s v="Jan"/>
    <s v="1ST QTR"/>
    <s v="2012"/>
    <n v="123.16"/>
    <n v="123.17700000000001"/>
    <n v="123.062"/>
    <n v="123.095"/>
    <n v="47"/>
    <x v="1"/>
    <x v="2"/>
    <x v="1"/>
    <x v="2"/>
    <n v="508310"/>
  </r>
  <r>
    <d v="2012-01-20T00:00:00"/>
    <s v="Fri"/>
    <s v="Jan"/>
    <s v="1ST QTR"/>
    <s v="2012"/>
    <n v="123.08499999999999"/>
    <n v="123.117"/>
    <n v="123.032"/>
    <n v="123.04"/>
    <n v="35"/>
    <x v="1"/>
    <x v="2"/>
    <x v="1"/>
    <x v="2"/>
    <n v="463669"/>
  </r>
  <r>
    <d v="2012-01-23T00:00:00"/>
    <s v="Mon"/>
    <s v="Jan"/>
    <s v="1ST QTR"/>
    <s v="2012"/>
    <n v="123.05"/>
    <n v="123.08499999999999"/>
    <n v="122.315"/>
    <n v="123.017"/>
    <n v="36"/>
    <x v="1"/>
    <x v="1"/>
    <x v="1"/>
    <x v="1"/>
    <n v="420496"/>
  </r>
  <r>
    <d v="2012-01-24T00:00:00"/>
    <s v="Tue"/>
    <s v="Jan"/>
    <s v="1ST QTR"/>
    <s v="2012"/>
    <n v="123.027"/>
    <n v="123.045"/>
    <n v="123.005"/>
    <n v="123.035"/>
    <n v="17"/>
    <x v="1"/>
    <x v="1"/>
    <x v="1"/>
    <x v="1"/>
    <n v="389426"/>
  </r>
  <r>
    <d v="2012-01-25T00:00:00"/>
    <s v="Wed"/>
    <s v="Jan"/>
    <s v="1ST QTR"/>
    <s v="2012"/>
    <n v="123.035"/>
    <n v="123.255"/>
    <n v="123.02"/>
    <n v="123.19499999999999"/>
    <n v="94"/>
    <x v="1"/>
    <x v="3"/>
    <x v="2"/>
    <x v="3"/>
    <n v="893121"/>
  </r>
  <r>
    <d v="2012-01-26T00:00:00"/>
    <s v="Thu"/>
    <s v="Jan"/>
    <s v="1ST QTR"/>
    <s v="2012"/>
    <n v="123.205"/>
    <n v="123.3"/>
    <n v="123.2"/>
    <n v="123.27"/>
    <n v="40"/>
    <x v="1"/>
    <x v="0"/>
    <x v="0"/>
    <x v="1"/>
    <n v="689603"/>
  </r>
  <r>
    <d v="2012-01-27T00:00:00"/>
    <s v="Fri"/>
    <s v="Jan"/>
    <s v="1ST QTR"/>
    <s v="2012"/>
    <n v="123.262"/>
    <n v="123.30500000000001"/>
    <n v="123.242"/>
    <n v="123.285"/>
    <n v="26"/>
    <x v="1"/>
    <x v="2"/>
    <x v="1"/>
    <x v="2"/>
    <n v="470724"/>
  </r>
  <r>
    <d v="2012-01-30T00:00:00"/>
    <s v="Mon"/>
    <s v="Jan"/>
    <s v="1ST QTR"/>
    <s v="2012"/>
    <n v="123.282"/>
    <n v="124.017"/>
    <n v="123.282"/>
    <n v="123.31"/>
    <n v="22"/>
    <x v="1"/>
    <x v="2"/>
    <x v="1"/>
    <x v="2"/>
    <n v="428536"/>
  </r>
  <r>
    <d v="2012-01-31T00:00:00"/>
    <s v="Tue"/>
    <s v="Jan"/>
    <s v="1ST QTR"/>
    <s v="2012"/>
    <n v="123.307"/>
    <n v="124.03"/>
    <n v="123.267"/>
    <n v="124.015"/>
    <n v="34"/>
    <x v="1"/>
    <x v="2"/>
    <x v="1"/>
    <x v="2"/>
    <n v="509502"/>
  </r>
  <r>
    <d v="2012-02-01T00:00:00"/>
    <s v="Wed"/>
    <s v="Feb"/>
    <s v="1ST QTR"/>
    <s v="2012"/>
    <n v="124.02"/>
    <n v="124.02"/>
    <n v="123.295"/>
    <n v="124"/>
    <n v="17"/>
    <x v="1"/>
    <x v="1"/>
    <x v="1"/>
    <x v="1"/>
    <n v="490785"/>
  </r>
  <r>
    <d v="2012-02-02T00:00:00"/>
    <s v="Thu"/>
    <s v="Feb"/>
    <s v="1ST QTR"/>
    <s v="2012"/>
    <n v="124"/>
    <n v="124.02500000000001"/>
    <n v="123.3"/>
    <n v="124.015"/>
    <n v="19"/>
    <x v="1"/>
    <x v="3"/>
    <x v="2"/>
    <x v="3"/>
    <n v="401632"/>
  </r>
  <r>
    <d v="2012-02-03T00:00:00"/>
    <s v="Fri"/>
    <s v="Feb"/>
    <s v="1ST QTR"/>
    <s v="2012"/>
    <n v="124.015"/>
    <n v="124.03700000000001"/>
    <n v="123.22199999999999"/>
    <n v="123.227"/>
    <n v="54"/>
    <x v="1"/>
    <x v="3"/>
    <x v="2"/>
    <x v="3"/>
    <n v="605805"/>
  </r>
  <r>
    <d v="2012-02-06T00:00:00"/>
    <s v="Mon"/>
    <s v="Feb"/>
    <s v="1ST QTR"/>
    <s v="2012"/>
    <n v="123.255"/>
    <n v="123.29"/>
    <n v="123.23699999999999"/>
    <n v="123.27500000000001"/>
    <n v="22"/>
    <x v="1"/>
    <x v="0"/>
    <x v="0"/>
    <x v="1"/>
    <n v="322458"/>
  </r>
  <r>
    <d v="2012-02-07T00:00:00"/>
    <s v="Tue"/>
    <s v="Feb"/>
    <s v="1ST QTR"/>
    <s v="2012"/>
    <n v="123.267"/>
    <n v="123.27200000000001"/>
    <n v="123.172"/>
    <n v="123.197"/>
    <n v="41"/>
    <x v="1"/>
    <x v="0"/>
    <x v="0"/>
    <x v="2"/>
    <n v="468011"/>
  </r>
  <r>
    <d v="2012-02-08T00:00:00"/>
    <s v="Wed"/>
    <s v="Feb"/>
    <s v="1ST QTR"/>
    <s v="2012"/>
    <n v="123.187"/>
    <n v="123.21"/>
    <n v="123.16200000000001"/>
    <n v="123.185"/>
    <n v="20"/>
    <x v="1"/>
    <x v="2"/>
    <x v="1"/>
    <x v="2"/>
    <n v="398471"/>
  </r>
  <r>
    <d v="2012-02-09T00:00:00"/>
    <s v="Thu"/>
    <s v="Feb"/>
    <s v="1ST QTR"/>
    <s v="2012"/>
    <n v="123.172"/>
    <n v="123.202"/>
    <n v="123.1"/>
    <n v="123.125"/>
    <n v="41"/>
    <x v="1"/>
    <x v="2"/>
    <x v="1"/>
    <x v="2"/>
    <n v="531316"/>
  </r>
  <r>
    <d v="2012-02-10T00:00:00"/>
    <s v="Fri"/>
    <s v="Feb"/>
    <s v="1ST QTR"/>
    <s v="2012"/>
    <n v="123.13200000000001"/>
    <n v="123.215"/>
    <n v="123.13"/>
    <n v="123.2"/>
    <n v="35"/>
    <x v="1"/>
    <x v="0"/>
    <x v="0"/>
    <x v="1"/>
    <n v="444601"/>
  </r>
  <r>
    <d v="2012-02-13T00:00:00"/>
    <s v="Mon"/>
    <s v="Feb"/>
    <s v="1ST QTR"/>
    <s v="2012"/>
    <n v="123.16500000000001"/>
    <n v="123.2"/>
    <n v="123.13500000000001"/>
    <n v="123.142"/>
    <n v="26"/>
    <x v="1"/>
    <x v="2"/>
    <x v="1"/>
    <x v="2"/>
    <n v="340357"/>
  </r>
  <r>
    <d v="2012-02-14T00:00:00"/>
    <s v="Tue"/>
    <s v="Feb"/>
    <s v="1ST QTR"/>
    <s v="2012"/>
    <n v="123.14700000000001"/>
    <n v="123.182"/>
    <n v="123.13"/>
    <n v="123.17700000000001"/>
    <n v="21"/>
    <x v="1"/>
    <x v="1"/>
    <x v="1"/>
    <x v="1"/>
    <n v="474475"/>
  </r>
  <r>
    <d v="2012-02-15T00:00:00"/>
    <s v="Wed"/>
    <s v="Feb"/>
    <s v="1ST QTR"/>
    <s v="2012"/>
    <n v="123.16200000000001"/>
    <n v="123.227"/>
    <n v="123.137"/>
    <n v="123.205"/>
    <n v="37"/>
    <x v="1"/>
    <x v="2"/>
    <x v="1"/>
    <x v="2"/>
    <n v="555187"/>
  </r>
  <r>
    <d v="2012-02-16T00:00:00"/>
    <s v="Thu"/>
    <s v="Feb"/>
    <s v="1ST QTR"/>
    <s v="2012"/>
    <n v="123.20699999999999"/>
    <n v="123.23"/>
    <n v="123.06699999999999"/>
    <n v="123.09"/>
    <n v="66"/>
    <x v="1"/>
    <x v="1"/>
    <x v="1"/>
    <x v="1"/>
    <n v="668029"/>
  </r>
  <r>
    <d v="2012-02-17T00:00:00"/>
    <s v="Fri"/>
    <s v="Feb"/>
    <s v="1ST QTR"/>
    <s v="2012"/>
    <n v="123.09699999999999"/>
    <n v="123.11199999999999"/>
    <n v="123.03"/>
    <n v="123.095"/>
    <n v="33"/>
    <x v="1"/>
    <x v="1"/>
    <x v="1"/>
    <x v="1"/>
    <n v="518874"/>
  </r>
  <r>
    <d v="2012-02-21T00:00:00"/>
    <s v="Tue"/>
    <s v="Feb"/>
    <s v="1ST QTR"/>
    <s v="2012"/>
    <n v="123.08199999999999"/>
    <n v="123.08199999999999"/>
    <n v="123.00700000000001"/>
    <n v="123.045"/>
    <n v="30"/>
    <x v="1"/>
    <x v="0"/>
    <x v="0"/>
    <x v="2"/>
    <n v="496319"/>
  </r>
  <r>
    <d v="2012-02-22T00:00:00"/>
    <s v="Wed"/>
    <s v="Feb"/>
    <s v="1ST QTR"/>
    <s v="2012"/>
    <n v="123.032"/>
    <n v="123.11499999999999"/>
    <n v="123.01"/>
    <n v="123.107"/>
    <n v="42"/>
    <x v="1"/>
    <x v="2"/>
    <x v="1"/>
    <x v="2"/>
    <n v="598699"/>
  </r>
  <r>
    <d v="2012-02-23T00:00:00"/>
    <s v="Thu"/>
    <s v="Feb"/>
    <s v="1ST QTR"/>
    <s v="2012"/>
    <n v="123.09699999999999"/>
    <n v="123.12"/>
    <n v="123.05500000000001"/>
    <n v="123.102"/>
    <n v="26"/>
    <x v="1"/>
    <x v="2"/>
    <x v="1"/>
    <x v="2"/>
    <n v="855503"/>
  </r>
  <r>
    <d v="2012-02-24T00:00:00"/>
    <s v="Fri"/>
    <s v="Feb"/>
    <s v="1ST QTR"/>
    <s v="2012"/>
    <n v="123.08499999999999"/>
    <n v="123.11199999999999"/>
    <n v="123.065"/>
    <n v="123.075"/>
    <n v="19"/>
    <x v="1"/>
    <x v="2"/>
    <x v="1"/>
    <x v="2"/>
    <n v="615617"/>
  </r>
  <r>
    <d v="2012-02-27T00:00:00"/>
    <s v="Mon"/>
    <s v="Feb"/>
    <s v="1ST QTR"/>
    <s v="2012"/>
    <n v="123.08"/>
    <n v="123.17"/>
    <n v="123.06699999999999"/>
    <n v="123.157"/>
    <n v="42"/>
    <x v="1"/>
    <x v="1"/>
    <x v="1"/>
    <x v="1"/>
    <n v="1212841"/>
  </r>
  <r>
    <d v="2012-02-28T00:00:00"/>
    <s v="Tue"/>
    <s v="Feb"/>
    <s v="1ST QTR"/>
    <s v="2012"/>
    <n v="123.152"/>
    <n v="123.19"/>
    <n v="123.137"/>
    <n v="123.16200000000001"/>
    <n v="22"/>
    <x v="1"/>
    <x v="2"/>
    <x v="1"/>
    <x v="2"/>
    <n v="1031604"/>
  </r>
  <r>
    <d v="2012-02-29T00:00:00"/>
    <s v="Wed"/>
    <s v="Feb"/>
    <s v="1ST QTR"/>
    <s v="2012"/>
    <n v="123.11499999999999"/>
    <n v="123.13500000000001"/>
    <n v="123.015"/>
    <n v="123.05500000000001"/>
    <n v="49"/>
    <x v="0"/>
    <x v="0"/>
    <x v="0"/>
    <x v="2"/>
    <n v="819951"/>
  </r>
  <r>
    <d v="2012-03-01T00:00:00"/>
    <s v="Thu"/>
    <s v="Mar"/>
    <s v="1ST QTR"/>
    <s v="2012"/>
    <n v="123.08199999999999"/>
    <n v="123.08199999999999"/>
    <n v="122.3"/>
    <n v="123.02500000000001"/>
    <n v="41"/>
    <x v="1"/>
    <x v="1"/>
    <x v="1"/>
    <x v="1"/>
    <n v="672202"/>
  </r>
  <r>
    <d v="2012-03-02T00:00:00"/>
    <s v="Fri"/>
    <s v="Mar"/>
    <s v="1ST QTR"/>
    <s v="2012"/>
    <n v="123.04"/>
    <n v="123.142"/>
    <n v="123.02500000000001"/>
    <n v="123.122"/>
    <n v="47"/>
    <x v="1"/>
    <x v="1"/>
    <x v="1"/>
    <x v="1"/>
    <n v="480022"/>
  </r>
  <r>
    <d v="2012-03-05T00:00:00"/>
    <s v="Mon"/>
    <s v="Mar"/>
    <s v="1ST QTR"/>
    <s v="2012"/>
    <n v="123.125"/>
    <n v="123.14700000000001"/>
    <n v="123.06"/>
    <n v="123.065"/>
    <n v="35"/>
    <x v="1"/>
    <x v="1"/>
    <x v="1"/>
    <x v="1"/>
    <n v="417184"/>
  </r>
  <r>
    <d v="2012-03-06T00:00:00"/>
    <s v="Tue"/>
    <s v="Mar"/>
    <s v="1ST QTR"/>
    <s v="2012"/>
    <n v="123.062"/>
    <n v="123.157"/>
    <n v="123.057"/>
    <n v="123.145"/>
    <n v="40"/>
    <x v="1"/>
    <x v="2"/>
    <x v="1"/>
    <x v="2"/>
    <n v="469736"/>
  </r>
  <r>
    <d v="2012-03-07T00:00:00"/>
    <s v="Wed"/>
    <s v="Mar"/>
    <s v="1ST QTR"/>
    <s v="2012"/>
    <n v="123.14700000000001"/>
    <n v="123.15"/>
    <n v="123.087"/>
    <n v="123.095"/>
    <n v="26"/>
    <x v="1"/>
    <x v="1"/>
    <x v="1"/>
    <x v="1"/>
    <n v="394474"/>
  </r>
  <r>
    <d v="2012-03-08T00:00:00"/>
    <s v="Thu"/>
    <s v="Mar"/>
    <s v="1ST QTR"/>
    <s v="2012"/>
    <n v="123.087"/>
    <n v="123.102"/>
    <n v="123.03"/>
    <n v="123.047"/>
    <n v="29"/>
    <x v="1"/>
    <x v="2"/>
    <x v="1"/>
    <x v="2"/>
    <n v="409723"/>
  </r>
  <r>
    <d v="2012-03-09T00:00:00"/>
    <s v="Fri"/>
    <s v="Mar"/>
    <s v="1ST QTR"/>
    <s v="2012"/>
    <n v="123.042"/>
    <n v="123.05500000000001"/>
    <n v="122.25"/>
    <n v="123.00700000000001"/>
    <n v="51"/>
    <x v="1"/>
    <x v="2"/>
    <x v="1"/>
    <x v="2"/>
    <n v="503452"/>
  </r>
  <r>
    <d v="2012-03-12T00:00:00"/>
    <s v="Mon"/>
    <s v="Mar"/>
    <s v="1ST QTR"/>
    <s v="2012"/>
    <n v="123.002"/>
    <n v="123.06"/>
    <n v="122.307"/>
    <n v="122.315"/>
    <n v="30"/>
    <x v="1"/>
    <x v="2"/>
    <x v="1"/>
    <x v="2"/>
    <n v="312839"/>
  </r>
  <r>
    <d v="2012-03-13T00:00:00"/>
    <s v="Tue"/>
    <s v="Mar"/>
    <s v="1ST QTR"/>
    <s v="2012"/>
    <n v="122.312"/>
    <n v="123.002"/>
    <n v="122.185"/>
    <n v="122.212"/>
    <n v="54"/>
    <x v="1"/>
    <x v="2"/>
    <x v="1"/>
    <x v="2"/>
    <n v="547092"/>
  </r>
  <r>
    <d v="2012-03-14T00:00:00"/>
    <s v="Wed"/>
    <s v="Mar"/>
    <s v="1ST QTR"/>
    <s v="2012"/>
    <n v="122.197"/>
    <n v="122.20699999999999"/>
    <n v="121.27200000000001"/>
    <n v="121.295"/>
    <n v="102"/>
    <x v="1"/>
    <x v="0"/>
    <x v="0"/>
    <x v="2"/>
    <n v="902736"/>
  </r>
  <r>
    <d v="2012-03-15T00:00:00"/>
    <s v="Thu"/>
    <s v="Mar"/>
    <s v="1ST QTR"/>
    <s v="2012"/>
    <n v="121.312"/>
    <n v="122.06"/>
    <n v="121.202"/>
    <n v="122.02200000000001"/>
    <n v="72"/>
    <x v="1"/>
    <x v="1"/>
    <x v="1"/>
    <x v="1"/>
    <n v="882323"/>
  </r>
  <r>
    <d v="2012-03-16T00:00:00"/>
    <s v="Fri"/>
    <s v="Mar"/>
    <s v="1ST QTR"/>
    <s v="2012"/>
    <n v="122.02"/>
    <n v="122.03700000000001"/>
    <n v="121.227"/>
    <n v="121.31"/>
    <n v="52"/>
    <x v="1"/>
    <x v="2"/>
    <x v="1"/>
    <x v="2"/>
    <n v="578686"/>
  </r>
  <r>
    <d v="2012-03-19T00:00:00"/>
    <s v="Mon"/>
    <s v="Mar"/>
    <s v="1ST QTR"/>
    <s v="2012"/>
    <n v="121.31"/>
    <n v="122.05"/>
    <n v="121.17700000000001"/>
    <n v="121.2"/>
    <n v="77"/>
    <x v="1"/>
    <x v="3"/>
    <x v="2"/>
    <x v="3"/>
    <n v="640222"/>
  </r>
  <r>
    <d v="2012-03-20T00:00:00"/>
    <s v="Tue"/>
    <s v="Mar"/>
    <s v="1ST QTR"/>
    <s v="2012"/>
    <n v="121.185"/>
    <n v="121.27200000000001"/>
    <n v="121.13500000000001"/>
    <n v="121.17700000000001"/>
    <n v="55"/>
    <x v="1"/>
    <x v="2"/>
    <x v="1"/>
    <x v="2"/>
    <n v="627454"/>
  </r>
  <r>
    <d v="2012-03-21T00:00:00"/>
    <s v="Wed"/>
    <s v="Mar"/>
    <s v="1ST QTR"/>
    <s v="2012"/>
    <n v="121.197"/>
    <n v="121.28700000000001"/>
    <n v="121.17"/>
    <n v="121.27500000000001"/>
    <n v="47"/>
    <x v="1"/>
    <x v="1"/>
    <x v="1"/>
    <x v="1"/>
    <n v="524752"/>
  </r>
  <r>
    <d v="2012-03-22T00:00:00"/>
    <s v="Thu"/>
    <s v="Mar"/>
    <s v="1ST QTR"/>
    <s v="2012"/>
    <n v="121.27"/>
    <n v="122.03700000000001"/>
    <n v="121.245"/>
    <n v="121.315"/>
    <n v="44"/>
    <x v="1"/>
    <x v="2"/>
    <x v="1"/>
    <x v="2"/>
    <n v="557794"/>
  </r>
  <r>
    <d v="2012-03-23T00:00:00"/>
    <s v="Fri"/>
    <s v="Mar"/>
    <s v="1ST QTR"/>
    <s v="2012"/>
    <n v="121.30500000000001"/>
    <n v="122.08"/>
    <n v="121.285"/>
    <n v="122.04"/>
    <n v="46"/>
    <x v="1"/>
    <x v="2"/>
    <x v="1"/>
    <x v="2"/>
    <n v="385999"/>
  </r>
  <r>
    <d v="2012-03-26T00:00:00"/>
    <s v="Mon"/>
    <s v="Mar"/>
    <s v="1ST QTR"/>
    <s v="2012"/>
    <n v="122.032"/>
    <n v="122.08"/>
    <n v="121.292"/>
    <n v="122.06"/>
    <n v="43"/>
    <x v="1"/>
    <x v="2"/>
    <x v="1"/>
    <x v="2"/>
    <n v="392671"/>
  </r>
  <r>
    <d v="2012-03-27T00:00:00"/>
    <s v="Tue"/>
    <s v="Mar"/>
    <s v="1ST QTR"/>
    <s v="2012"/>
    <n v="122.06"/>
    <n v="122.17700000000001"/>
    <n v="122.04"/>
    <n v="122.155"/>
    <n v="55"/>
    <x v="1"/>
    <x v="3"/>
    <x v="2"/>
    <x v="3"/>
    <n v="464240"/>
  </r>
  <r>
    <d v="2012-03-28T00:00:00"/>
    <s v="Wed"/>
    <s v="Mar"/>
    <s v="1ST QTR"/>
    <s v="2012"/>
    <n v="122.157"/>
    <n v="122.197"/>
    <n v="122.117"/>
    <n v="122.145"/>
    <n v="32"/>
    <x v="1"/>
    <x v="1"/>
    <x v="1"/>
    <x v="1"/>
    <n v="500400"/>
  </r>
  <r>
    <d v="2012-03-29T00:00:00"/>
    <s v="Thu"/>
    <s v="Mar"/>
    <s v="1ST QTR"/>
    <s v="2012"/>
    <n v="122.14"/>
    <n v="122.217"/>
    <n v="122.125"/>
    <n v="122.212"/>
    <n v="37"/>
    <x v="1"/>
    <x v="2"/>
    <x v="1"/>
    <x v="2"/>
    <n v="510669"/>
  </r>
  <r>
    <d v="2012-03-30T00:00:00"/>
    <s v="Fri"/>
    <s v="Mar"/>
    <s v="1ST QTR"/>
    <s v="2012"/>
    <n v="122.21"/>
    <n v="122.25"/>
    <n v="122.11499999999999"/>
    <n v="122.172"/>
    <n v="55"/>
    <x v="1"/>
    <x v="2"/>
    <x v="1"/>
    <x v="2"/>
    <n v="555258"/>
  </r>
  <r>
    <d v="2012-04-02T00:00:00"/>
    <s v="Mon"/>
    <s v="Apr"/>
    <s v="2nd QTR"/>
    <s v="2012"/>
    <n v="122.16"/>
    <n v="122.242"/>
    <n v="122.11"/>
    <n v="122.21"/>
    <n v="53"/>
    <x v="1"/>
    <x v="2"/>
    <x v="1"/>
    <x v="2"/>
    <n v="462677"/>
  </r>
  <r>
    <d v="2012-04-03T00:00:00"/>
    <s v="Tue"/>
    <s v="Apr"/>
    <s v="2nd QTR"/>
    <s v="2012"/>
    <n v="122.217"/>
    <n v="122.25700000000001"/>
    <n v="122.05200000000001"/>
    <n v="122.07"/>
    <n v="82"/>
    <x v="1"/>
    <x v="1"/>
    <x v="1"/>
    <x v="1"/>
    <n v="569049"/>
  </r>
  <r>
    <d v="2012-04-04T00:00:00"/>
    <s v="Wed"/>
    <s v="Apr"/>
    <s v="2nd QTR"/>
    <s v="2012"/>
    <n v="122.05500000000001"/>
    <n v="122.185"/>
    <n v="122.047"/>
    <n v="122.16200000000001"/>
    <n v="56"/>
    <x v="1"/>
    <x v="2"/>
    <x v="1"/>
    <x v="2"/>
    <n v="613215"/>
  </r>
  <r>
    <d v="2012-04-05T00:00:00"/>
    <s v="Thu"/>
    <s v="Apr"/>
    <s v="2nd QTR"/>
    <s v="2012"/>
    <n v="122.17700000000001"/>
    <n v="122.28700000000001"/>
    <n v="122.157"/>
    <n v="122.227"/>
    <n v="53"/>
    <x v="1"/>
    <x v="1"/>
    <x v="1"/>
    <x v="1"/>
    <n v="477639"/>
  </r>
  <r>
    <d v="2012-04-09T00:00:00"/>
    <s v="Mon"/>
    <s v="Apr"/>
    <s v="2nd QTR"/>
    <s v="2012"/>
    <n v="123.08"/>
    <n v="123.092"/>
    <n v="123.03700000000001"/>
    <n v="123.05500000000001"/>
    <n v="22"/>
    <x v="0"/>
    <x v="0"/>
    <x v="0"/>
    <x v="1"/>
    <n v="332341"/>
  </r>
  <r>
    <d v="2012-04-10T00:00:00"/>
    <s v="Tue"/>
    <s v="Apr"/>
    <s v="2nd QTR"/>
    <s v="2012"/>
    <n v="123.047"/>
    <n v="123.155"/>
    <n v="123.032"/>
    <n v="123.14"/>
    <n v="50"/>
    <x v="1"/>
    <x v="2"/>
    <x v="1"/>
    <x v="2"/>
    <n v="629591"/>
  </r>
  <r>
    <d v="2012-04-11T00:00:00"/>
    <s v="Wed"/>
    <s v="Apr"/>
    <s v="2nd QTR"/>
    <s v="2012"/>
    <n v="123.137"/>
    <n v="123.145"/>
    <n v="123.07"/>
    <n v="123.107"/>
    <n v="31"/>
    <x v="1"/>
    <x v="2"/>
    <x v="1"/>
    <x v="2"/>
    <n v="486684"/>
  </r>
  <r>
    <d v="2012-04-12T00:00:00"/>
    <s v="Thu"/>
    <s v="Apr"/>
    <s v="2nd QTR"/>
    <s v="2012"/>
    <n v="123.1"/>
    <n v="123.13500000000001"/>
    <n v="123.075"/>
    <n v="123.09699999999999"/>
    <n v="25"/>
    <x v="1"/>
    <x v="2"/>
    <x v="1"/>
    <x v="2"/>
    <n v="427630"/>
  </r>
  <r>
    <d v="2012-04-13T00:00:00"/>
    <s v="Fri"/>
    <s v="Apr"/>
    <s v="2nd QTR"/>
    <s v="2012"/>
    <n v="123.095"/>
    <n v="123.172"/>
    <n v="123.092"/>
    <n v="123.152"/>
    <n v="32"/>
    <x v="1"/>
    <x v="2"/>
    <x v="1"/>
    <x v="2"/>
    <n v="375489"/>
  </r>
  <r>
    <d v="2012-04-16T00:00:00"/>
    <s v="Mon"/>
    <s v="Apr"/>
    <s v="2nd QTR"/>
    <s v="2012"/>
    <n v="123.16"/>
    <n v="123.205"/>
    <n v="123.13500000000001"/>
    <n v="123.172"/>
    <n v="28"/>
    <x v="1"/>
    <x v="1"/>
    <x v="1"/>
    <x v="1"/>
    <n v="374236"/>
  </r>
  <r>
    <d v="2012-04-17T00:00:00"/>
    <s v="Tue"/>
    <s v="Apr"/>
    <s v="2nd QTR"/>
    <s v="2012"/>
    <n v="123.16200000000001"/>
    <n v="123.187"/>
    <n v="123.12"/>
    <n v="123.14"/>
    <n v="27"/>
    <x v="1"/>
    <x v="2"/>
    <x v="1"/>
    <x v="2"/>
    <n v="453326"/>
  </r>
  <r>
    <d v="2012-04-18T00:00:00"/>
    <s v="Wed"/>
    <s v="Apr"/>
    <s v="2nd QTR"/>
    <s v="2012"/>
    <n v="123.14700000000001"/>
    <n v="123.17700000000001"/>
    <n v="123.125"/>
    <n v="123.157"/>
    <n v="21"/>
    <x v="1"/>
    <x v="1"/>
    <x v="1"/>
    <x v="1"/>
    <n v="368548"/>
  </r>
  <r>
    <d v="2012-04-19T00:00:00"/>
    <s v="Thu"/>
    <s v="Apr"/>
    <s v="2nd QTR"/>
    <s v="2012"/>
    <n v="123.16200000000001"/>
    <n v="123.19499999999999"/>
    <n v="123.14"/>
    <n v="123.17700000000001"/>
    <n v="22"/>
    <x v="1"/>
    <x v="1"/>
    <x v="1"/>
    <x v="1"/>
    <n v="393548"/>
  </r>
  <r>
    <d v="2012-04-20T00:00:00"/>
    <s v="Fri"/>
    <s v="Apr"/>
    <s v="2nd QTR"/>
    <s v="2012"/>
    <n v="123.16200000000001"/>
    <n v="123.185"/>
    <n v="123.13500000000001"/>
    <n v="123.167"/>
    <n v="20"/>
    <x v="1"/>
    <x v="2"/>
    <x v="1"/>
    <x v="2"/>
    <n v="302480"/>
  </r>
  <r>
    <d v="2012-04-23T00:00:00"/>
    <s v="Mon"/>
    <s v="Apr"/>
    <s v="2nd QTR"/>
    <s v="2012"/>
    <n v="123.172"/>
    <n v="123.227"/>
    <n v="123.167"/>
    <n v="123.215"/>
    <n v="25"/>
    <x v="1"/>
    <x v="1"/>
    <x v="1"/>
    <x v="1"/>
    <n v="318221"/>
  </r>
  <r>
    <d v="2012-04-24T00:00:00"/>
    <s v="Tue"/>
    <s v="Apr"/>
    <s v="2nd QTR"/>
    <s v="2012"/>
    <n v="123.21"/>
    <n v="123.23"/>
    <n v="123.16200000000001"/>
    <n v="123.18"/>
    <n v="28"/>
    <x v="1"/>
    <x v="2"/>
    <x v="1"/>
    <x v="2"/>
    <n v="370941"/>
  </r>
  <r>
    <d v="2012-04-25T00:00:00"/>
    <s v="Wed"/>
    <s v="Apr"/>
    <s v="2nd QTR"/>
    <s v="2012"/>
    <n v="123.167"/>
    <n v="123.19499999999999"/>
    <n v="123.102"/>
    <n v="123.187"/>
    <n v="38"/>
    <x v="1"/>
    <x v="2"/>
    <x v="1"/>
    <x v="2"/>
    <n v="567034"/>
  </r>
  <r>
    <d v="2012-04-26T00:00:00"/>
    <s v="Thu"/>
    <s v="Apr"/>
    <s v="2nd QTR"/>
    <s v="2012"/>
    <n v="123.187"/>
    <n v="123.25"/>
    <n v="123.175"/>
    <n v="123.22499999999999"/>
    <n v="31"/>
    <x v="1"/>
    <x v="3"/>
    <x v="2"/>
    <x v="3"/>
    <n v="482353"/>
  </r>
  <r>
    <d v="2012-04-27T00:00:00"/>
    <s v="Fri"/>
    <s v="Apr"/>
    <s v="2nd QTR"/>
    <s v="2012"/>
    <n v="123.245"/>
    <n v="123.31"/>
    <n v="123.22"/>
    <n v="123.245"/>
    <n v="37"/>
    <x v="1"/>
    <x v="1"/>
    <x v="1"/>
    <x v="1"/>
    <n v="390440"/>
  </r>
  <r>
    <d v="2012-04-30T00:00:00"/>
    <s v="Mon"/>
    <s v="Apr"/>
    <s v="2nd QTR"/>
    <s v="2012"/>
    <n v="123.247"/>
    <n v="123.267"/>
    <n v="123.232"/>
    <n v="123.255"/>
    <n v="14"/>
    <x v="1"/>
    <x v="1"/>
    <x v="1"/>
    <x v="1"/>
    <n v="346407"/>
  </r>
  <r>
    <d v="2012-05-01T00:00:00"/>
    <s v="Tue"/>
    <s v="May"/>
    <s v="2nd QTR"/>
    <s v="2012"/>
    <n v="123.255"/>
    <n v="123.277"/>
    <n v="123.215"/>
    <n v="123.22"/>
    <n v="25"/>
    <x v="1"/>
    <x v="3"/>
    <x v="2"/>
    <x v="3"/>
    <n v="290432"/>
  </r>
  <r>
    <d v="2012-05-02T00:00:00"/>
    <s v="Wed"/>
    <s v="May"/>
    <s v="2nd QTR"/>
    <s v="2012"/>
    <n v="123.23699999999999"/>
    <n v="123.27500000000001"/>
    <n v="123.205"/>
    <n v="123.242"/>
    <n v="29"/>
    <x v="1"/>
    <x v="1"/>
    <x v="1"/>
    <x v="1"/>
    <n v="345353"/>
  </r>
  <r>
    <d v="2012-05-03T00:00:00"/>
    <s v="Thu"/>
    <s v="May"/>
    <s v="2nd QTR"/>
    <s v="2012"/>
    <n v="123.235"/>
    <n v="123.26"/>
    <n v="123.202"/>
    <n v="123.25"/>
    <n v="24"/>
    <x v="1"/>
    <x v="2"/>
    <x v="1"/>
    <x v="2"/>
    <n v="333493"/>
  </r>
  <r>
    <d v="2012-05-04T00:00:00"/>
    <s v="Fri"/>
    <s v="May"/>
    <s v="2nd QTR"/>
    <s v="2012"/>
    <n v="123.245"/>
    <n v="124.005"/>
    <n v="123.21"/>
    <n v="123.3"/>
    <n v="46"/>
    <x v="1"/>
    <x v="2"/>
    <x v="1"/>
    <x v="2"/>
    <n v="405572"/>
  </r>
  <r>
    <d v="2012-05-07T00:00:00"/>
    <s v="Mon"/>
    <s v="May"/>
    <s v="2nd QTR"/>
    <s v="2012"/>
    <n v="123.30500000000001"/>
    <n v="124.032"/>
    <n v="123.297"/>
    <n v="123.30200000000001"/>
    <n v="22"/>
    <x v="1"/>
    <x v="1"/>
    <x v="1"/>
    <x v="1"/>
    <n v="217848"/>
  </r>
  <r>
    <d v="2012-05-08T00:00:00"/>
    <s v="Tue"/>
    <s v="May"/>
    <s v="2nd QTR"/>
    <s v="2012"/>
    <n v="123.30500000000001"/>
    <n v="124.045"/>
    <n v="123.292"/>
    <n v="124.017"/>
    <n v="30"/>
    <x v="1"/>
    <x v="1"/>
    <x v="1"/>
    <x v="1"/>
    <n v="428715"/>
  </r>
  <r>
    <d v="2012-05-09T00:00:00"/>
    <s v="Wed"/>
    <s v="May"/>
    <s v="2nd QTR"/>
    <s v="2012"/>
    <n v="124.012"/>
    <n v="124.065"/>
    <n v="124.00700000000001"/>
    <n v="124.02"/>
    <n v="24"/>
    <x v="1"/>
    <x v="2"/>
    <x v="1"/>
    <x v="2"/>
    <n v="566738"/>
  </r>
  <r>
    <d v="2012-05-10T00:00:00"/>
    <s v="Thu"/>
    <s v="May"/>
    <s v="2nd QTR"/>
    <s v="2012"/>
    <n v="124.02200000000001"/>
    <n v="124.04"/>
    <n v="123.295"/>
    <n v="124.00700000000001"/>
    <n v="26"/>
    <x v="1"/>
    <x v="1"/>
    <x v="1"/>
    <x v="1"/>
    <n v="490889"/>
  </r>
  <r>
    <d v="2012-05-11T00:00:00"/>
    <s v="Fri"/>
    <s v="May"/>
    <s v="2nd QTR"/>
    <s v="2012"/>
    <n v="124.03700000000001"/>
    <n v="124.06"/>
    <n v="124.02200000000001"/>
    <n v="124.042"/>
    <n v="16"/>
    <x v="1"/>
    <x v="0"/>
    <x v="0"/>
    <x v="1"/>
    <n v="304703"/>
  </r>
  <r>
    <d v="2012-05-14T00:00:00"/>
    <s v="Mon"/>
    <s v="May"/>
    <s v="2nd QTR"/>
    <s v="2012"/>
    <n v="124.04"/>
    <n v="124.1"/>
    <n v="124.04"/>
    <n v="124.075"/>
    <n v="24"/>
    <x v="1"/>
    <x v="2"/>
    <x v="1"/>
    <x v="2"/>
    <n v="443637"/>
  </r>
  <r>
    <d v="2012-05-15T00:00:00"/>
    <s v="Tue"/>
    <s v="May"/>
    <s v="2nd QTR"/>
    <s v="2012"/>
    <n v="124.087"/>
    <n v="124.1"/>
    <n v="124.04"/>
    <n v="124.047"/>
    <n v="24"/>
    <x v="1"/>
    <x v="1"/>
    <x v="1"/>
    <x v="1"/>
    <n v="480806"/>
  </r>
  <r>
    <d v="2012-05-16T00:00:00"/>
    <s v="Wed"/>
    <s v="May"/>
    <s v="2nd QTR"/>
    <s v="2012"/>
    <n v="124.06"/>
    <n v="124.072"/>
    <n v="123.312"/>
    <n v="124.035"/>
    <n v="32"/>
    <x v="1"/>
    <x v="1"/>
    <x v="1"/>
    <x v="1"/>
    <n v="499738"/>
  </r>
  <r>
    <d v="2012-05-17T00:00:00"/>
    <s v="Thu"/>
    <s v="May"/>
    <s v="2nd QTR"/>
    <s v="2012"/>
    <n v="124.032"/>
    <n v="124.057"/>
    <n v="123.315"/>
    <n v="124.032"/>
    <n v="25"/>
    <x v="1"/>
    <x v="2"/>
    <x v="1"/>
    <x v="2"/>
    <n v="493913"/>
  </r>
  <r>
    <d v="2012-05-18T00:00:00"/>
    <s v="Fri"/>
    <s v="May"/>
    <s v="2nd QTR"/>
    <s v="2012"/>
    <n v="124.03"/>
    <n v="124.05200000000001"/>
    <n v="123.312"/>
    <n v="124.027"/>
    <n v="24"/>
    <x v="1"/>
    <x v="2"/>
    <x v="1"/>
    <x v="2"/>
    <n v="454178"/>
  </r>
  <r>
    <d v="2012-05-21T00:00:00"/>
    <s v="Mon"/>
    <s v="May"/>
    <s v="2nd QTR"/>
    <s v="2012"/>
    <n v="124.002"/>
    <n v="124.035"/>
    <n v="123.282"/>
    <n v="124.027"/>
    <n v="29"/>
    <x v="1"/>
    <x v="2"/>
    <x v="1"/>
    <x v="2"/>
    <n v="371380"/>
  </r>
  <r>
    <d v="2012-05-22T00:00:00"/>
    <s v="Tue"/>
    <s v="May"/>
    <s v="2nd QTR"/>
    <s v="2012"/>
    <n v="124.02"/>
    <n v="124.02500000000001"/>
    <n v="123.28"/>
    <n v="123.3"/>
    <n v="27"/>
    <x v="1"/>
    <x v="0"/>
    <x v="0"/>
    <x v="2"/>
    <n v="485917"/>
  </r>
  <r>
    <d v="2012-05-23T00:00:00"/>
    <s v="Wed"/>
    <s v="May"/>
    <s v="2nd QTR"/>
    <s v="2012"/>
    <n v="124"/>
    <n v="124.057"/>
    <n v="123.27500000000001"/>
    <n v="124.042"/>
    <n v="40"/>
    <x v="1"/>
    <x v="1"/>
    <x v="1"/>
    <x v="1"/>
    <n v="702903"/>
  </r>
  <r>
    <d v="2012-05-24T00:00:00"/>
    <s v="Thu"/>
    <s v="May"/>
    <s v="2nd QTR"/>
    <s v="2012"/>
    <n v="124.02500000000001"/>
    <n v="124.05200000000001"/>
    <n v="123.28700000000001"/>
    <n v="123.315"/>
    <n v="34"/>
    <x v="1"/>
    <x v="2"/>
    <x v="1"/>
    <x v="2"/>
    <n v="872587"/>
  </r>
  <r>
    <d v="2012-05-25T00:00:00"/>
    <s v="Fri"/>
    <s v="May"/>
    <s v="2nd QTR"/>
    <s v="2012"/>
    <n v="123.30500000000001"/>
    <n v="124.02"/>
    <n v="123.28700000000001"/>
    <n v="124.002"/>
    <n v="21"/>
    <x v="1"/>
    <x v="2"/>
    <x v="1"/>
    <x v="2"/>
    <n v="588867"/>
  </r>
  <r>
    <d v="2012-05-29T00:00:00"/>
    <s v="Tue"/>
    <s v="May"/>
    <s v="2nd QTR"/>
    <s v="2012"/>
    <n v="124"/>
    <n v="124.04"/>
    <n v="123.285"/>
    <n v="123.315"/>
    <n v="31"/>
    <x v="1"/>
    <x v="2"/>
    <x v="1"/>
    <x v="2"/>
    <n v="1286198"/>
  </r>
  <r>
    <d v="2012-05-30T00:00:00"/>
    <s v="Wed"/>
    <s v="May"/>
    <s v="2nd QTR"/>
    <s v="2012"/>
    <n v="123.295"/>
    <n v="124.11499999999999"/>
    <n v="123.292"/>
    <n v="124.107"/>
    <n v="57"/>
    <x v="1"/>
    <x v="2"/>
    <x v="1"/>
    <x v="2"/>
    <n v="842501"/>
  </r>
  <r>
    <d v="2012-05-31T00:00:00"/>
    <s v="Thu"/>
    <s v="May"/>
    <s v="2nd QTR"/>
    <s v="2012"/>
    <n v="124.045"/>
    <n v="124.13"/>
    <n v="124.002"/>
    <n v="124.06"/>
    <n v="52"/>
    <x v="1"/>
    <x v="2"/>
    <x v="1"/>
    <x v="2"/>
    <n v="716883"/>
  </r>
  <r>
    <d v="2012-06-01T00:00:00"/>
    <s v="Fri"/>
    <s v="Jun"/>
    <s v="2nd QTR"/>
    <s v="2012"/>
    <n v="124.08"/>
    <n v="124.197"/>
    <n v="124.062"/>
    <n v="124.127"/>
    <n v="55"/>
    <x v="1"/>
    <x v="0"/>
    <x v="0"/>
    <x v="1"/>
    <n v="752344"/>
  </r>
  <r>
    <d v="2012-06-04T00:00:00"/>
    <s v="Mon"/>
    <s v="Jun"/>
    <s v="2nd QTR"/>
    <s v="2012"/>
    <n v="124.14"/>
    <n v="124.152"/>
    <n v="124.027"/>
    <n v="124.032"/>
    <n v="50"/>
    <x v="1"/>
    <x v="1"/>
    <x v="1"/>
    <x v="1"/>
    <n v="463529"/>
  </r>
  <r>
    <d v="2012-06-05T00:00:00"/>
    <s v="Tue"/>
    <s v="Jun"/>
    <s v="2nd QTR"/>
    <s v="2012"/>
    <n v="124.04"/>
    <n v="124.08"/>
    <n v="123.315"/>
    <n v="124.05200000000001"/>
    <n v="34"/>
    <x v="1"/>
    <x v="1"/>
    <x v="1"/>
    <x v="1"/>
    <n v="418174"/>
  </r>
  <r>
    <d v="2012-06-06T00:00:00"/>
    <s v="Wed"/>
    <s v="Jun"/>
    <s v="2nd QTR"/>
    <s v="2012"/>
    <n v="124.032"/>
    <n v="124.065"/>
    <n v="123.25700000000001"/>
    <n v="123.27500000000001"/>
    <n v="51"/>
    <x v="1"/>
    <x v="2"/>
    <x v="1"/>
    <x v="2"/>
    <n v="735421"/>
  </r>
  <r>
    <d v="2012-06-07T00:00:00"/>
    <s v="Thu"/>
    <s v="Jun"/>
    <s v="2nd QTR"/>
    <s v="2012"/>
    <n v="123.26"/>
    <n v="123.307"/>
    <n v="123.252"/>
    <n v="123.295"/>
    <n v="23"/>
    <x v="1"/>
    <x v="2"/>
    <x v="1"/>
    <x v="2"/>
    <n v="670803"/>
  </r>
  <r>
    <d v="2012-06-08T00:00:00"/>
    <s v="Fri"/>
    <s v="Jun"/>
    <s v="2nd QTR"/>
    <s v="2012"/>
    <n v="123.30200000000001"/>
    <n v="124.06699999999999"/>
    <n v="123.28700000000001"/>
    <n v="123.297"/>
    <n v="40"/>
    <x v="1"/>
    <x v="1"/>
    <x v="1"/>
    <x v="1"/>
    <n v="411796"/>
  </r>
  <r>
    <d v="2012-06-11T00:00:00"/>
    <s v="Mon"/>
    <s v="Jun"/>
    <s v="2nd QTR"/>
    <s v="2012"/>
    <n v="123.27500000000001"/>
    <n v="124.03700000000001"/>
    <n v="123.08499999999999"/>
    <n v="124.012"/>
    <n v="109"/>
    <x v="0"/>
    <x v="5"/>
    <x v="1"/>
    <x v="2"/>
    <n v="515761"/>
  </r>
  <r>
    <d v="2012-06-12T00:00:00"/>
    <s v="Tue"/>
    <s v="Jun"/>
    <s v="2nd QTR"/>
    <s v="2012"/>
    <n v="124.017"/>
    <n v="124.035"/>
    <n v="123.23"/>
    <n v="123.245"/>
    <n v="49"/>
    <x v="1"/>
    <x v="1"/>
    <x v="1"/>
    <x v="1"/>
    <n v="441242"/>
  </r>
  <r>
    <d v="2012-06-13T00:00:00"/>
    <s v="Wed"/>
    <s v="Jun"/>
    <s v="2nd QTR"/>
    <s v="2012"/>
    <n v="123.25"/>
    <n v="124.002"/>
    <n v="123.217"/>
    <n v="123.312"/>
    <n v="42"/>
    <x v="1"/>
    <x v="1"/>
    <x v="1"/>
    <x v="1"/>
    <n v="511492"/>
  </r>
  <r>
    <d v="2012-06-14T00:00:00"/>
    <s v="Thu"/>
    <s v="Jun"/>
    <s v="2nd QTR"/>
    <s v="2012"/>
    <n v="123.312"/>
    <n v="124.02"/>
    <n v="123.255"/>
    <n v="123.292"/>
    <n v="34"/>
    <x v="1"/>
    <x v="3"/>
    <x v="2"/>
    <x v="3"/>
    <n v="455537"/>
  </r>
  <r>
    <d v="2012-06-15T00:00:00"/>
    <s v="Fri"/>
    <s v="Jun"/>
    <s v="2nd QTR"/>
    <s v="2012"/>
    <n v="123.26"/>
    <n v="124.06"/>
    <n v="123.26"/>
    <n v="124.047"/>
    <n v="48"/>
    <x v="1"/>
    <x v="2"/>
    <x v="1"/>
    <x v="2"/>
    <n v="394163"/>
  </r>
  <r>
    <d v="2012-06-18T00:00:00"/>
    <s v="Mon"/>
    <s v="Jun"/>
    <s v="2nd QTR"/>
    <s v="2012"/>
    <n v="123.31"/>
    <n v="124.07"/>
    <n v="123.292"/>
    <n v="124.035"/>
    <n v="39"/>
    <x v="1"/>
    <x v="2"/>
    <x v="1"/>
    <x v="2"/>
    <n v="399714"/>
  </r>
  <r>
    <d v="2012-06-19T00:00:00"/>
    <s v="Tue"/>
    <s v="Jun"/>
    <s v="2nd QTR"/>
    <s v="2012"/>
    <n v="124.04"/>
    <n v="124.065"/>
    <n v="123.295"/>
    <n v="124.00700000000001"/>
    <n v="35"/>
    <x v="1"/>
    <x v="1"/>
    <x v="1"/>
    <x v="1"/>
    <n v="408251"/>
  </r>
  <r>
    <d v="2012-06-20T00:00:00"/>
    <s v="Wed"/>
    <s v="Jun"/>
    <s v="2nd QTR"/>
    <s v="2012"/>
    <n v="123.31699999999999"/>
    <n v="124.017"/>
    <n v="123.18"/>
    <n v="123.252"/>
    <n v="62"/>
    <x v="1"/>
    <x v="2"/>
    <x v="1"/>
    <x v="2"/>
    <n v="655620"/>
  </r>
  <r>
    <d v="2012-06-21T00:00:00"/>
    <s v="Thu"/>
    <s v="Jun"/>
    <s v="2nd QTR"/>
    <s v="2012"/>
    <n v="123.23"/>
    <n v="123.312"/>
    <n v="123.23"/>
    <n v="123.282"/>
    <n v="33"/>
    <x v="1"/>
    <x v="2"/>
    <x v="1"/>
    <x v="2"/>
    <n v="498202"/>
  </r>
  <r>
    <d v="2012-06-22T00:00:00"/>
    <s v="Fri"/>
    <s v="Jun"/>
    <s v="2nd QTR"/>
    <s v="2012"/>
    <n v="123.27500000000001"/>
    <n v="123.292"/>
    <n v="123.232"/>
    <n v="123.247"/>
    <n v="25"/>
    <x v="1"/>
    <x v="2"/>
    <x v="1"/>
    <x v="2"/>
    <n v="362222"/>
  </r>
  <r>
    <d v="2012-06-25T00:00:00"/>
    <s v="Mon"/>
    <s v="Jun"/>
    <s v="2nd QTR"/>
    <s v="2012"/>
    <n v="123.245"/>
    <n v="124.012"/>
    <n v="123.24"/>
    <n v="124.005"/>
    <n v="37"/>
    <x v="1"/>
    <x v="2"/>
    <x v="1"/>
    <x v="2"/>
    <n v="317421"/>
  </r>
  <r>
    <d v="2012-06-26T00:00:00"/>
    <s v="Tue"/>
    <s v="Jun"/>
    <s v="2nd QTR"/>
    <s v="2012"/>
    <n v="124.005"/>
    <n v="124.012"/>
    <n v="123.27500000000001"/>
    <n v="123.30500000000001"/>
    <n v="22"/>
    <x v="1"/>
    <x v="3"/>
    <x v="2"/>
    <x v="3"/>
    <n v="374739"/>
  </r>
  <r>
    <d v="2012-06-27T00:00:00"/>
    <s v="Wed"/>
    <s v="Jun"/>
    <s v="2nd QTR"/>
    <s v="2012"/>
    <n v="123.30500000000001"/>
    <n v="124.00700000000001"/>
    <n v="123.285"/>
    <n v="124"/>
    <n v="17"/>
    <x v="1"/>
    <x v="3"/>
    <x v="2"/>
    <x v="3"/>
    <n v="408031"/>
  </r>
  <r>
    <d v="2012-06-28T00:00:00"/>
    <s v="Thu"/>
    <s v="Jun"/>
    <s v="2nd QTR"/>
    <s v="2012"/>
    <n v="123.315"/>
    <n v="124.077"/>
    <n v="123.30500000000001"/>
    <n v="124.057"/>
    <n v="36"/>
    <x v="1"/>
    <x v="2"/>
    <x v="1"/>
    <x v="2"/>
    <n v="484607"/>
  </r>
  <r>
    <d v="2012-06-29T00:00:00"/>
    <s v="Fri"/>
    <s v="Jun"/>
    <s v="2nd QTR"/>
    <s v="2012"/>
    <n v="124.06"/>
    <n v="124.075"/>
    <n v="123.262"/>
    <n v="123.31"/>
    <n v="54"/>
    <x v="1"/>
    <x v="1"/>
    <x v="1"/>
    <x v="1"/>
    <n v="528086"/>
  </r>
  <r>
    <d v="2012-07-02T00:00:00"/>
    <s v="Mon"/>
    <s v="Jul"/>
    <s v="3rd QTR"/>
    <s v="2012"/>
    <n v="123.31699999999999"/>
    <n v="124.11499999999999"/>
    <n v="123.307"/>
    <n v="124.09"/>
    <n v="51"/>
    <x v="1"/>
    <x v="1"/>
    <x v="1"/>
    <x v="1"/>
    <n v="486094"/>
  </r>
  <r>
    <d v="2012-07-03T00:00:00"/>
    <s v="Tue"/>
    <s v="Jul"/>
    <s v="3rd QTR"/>
    <s v="2012"/>
    <n v="124.077"/>
    <n v="124.09699999999999"/>
    <n v="124.02500000000001"/>
    <n v="124.035"/>
    <n v="29"/>
    <x v="1"/>
    <x v="2"/>
    <x v="1"/>
    <x v="2"/>
    <n v="261373"/>
  </r>
  <r>
    <d v="2012-07-05T00:00:00"/>
    <s v="Thu"/>
    <s v="Jul"/>
    <s v="3rd QTR"/>
    <s v="2012"/>
    <n v="124.032"/>
    <n v="124.09699999999999"/>
    <n v="124.027"/>
    <n v="124.075"/>
    <n v="28"/>
    <x v="1"/>
    <x v="2"/>
    <x v="1"/>
    <x v="2"/>
    <n v="393654"/>
  </r>
  <r>
    <d v="2012-07-06T00:00:00"/>
    <s v="Fri"/>
    <s v="Jul"/>
    <s v="3rd QTR"/>
    <s v="2012"/>
    <n v="124.072"/>
    <n v="124.15"/>
    <n v="124.065"/>
    <n v="124.127"/>
    <n v="35"/>
    <x v="1"/>
    <x v="2"/>
    <x v="1"/>
    <x v="2"/>
    <n v="328346"/>
  </r>
  <r>
    <d v="2012-07-09T00:00:00"/>
    <s v="Mon"/>
    <s v="Jul"/>
    <s v="3rd QTR"/>
    <s v="2012"/>
    <n v="124.13200000000001"/>
    <n v="124.16500000000001"/>
    <n v="124.13"/>
    <n v="124.152"/>
    <n v="15"/>
    <x v="1"/>
    <x v="0"/>
    <x v="0"/>
    <x v="1"/>
    <n v="203608"/>
  </r>
  <r>
    <d v="2012-07-10T00:00:00"/>
    <s v="Tue"/>
    <s v="Jul"/>
    <s v="3rd QTR"/>
    <s v="2012"/>
    <n v="124.142"/>
    <n v="124.16500000000001"/>
    <n v="124.13200000000001"/>
    <n v="124.16"/>
    <n v="14"/>
    <x v="1"/>
    <x v="2"/>
    <x v="1"/>
    <x v="2"/>
    <n v="262356"/>
  </r>
  <r>
    <d v="2012-07-11T00:00:00"/>
    <s v="Wed"/>
    <s v="Jul"/>
    <s v="3rd QTR"/>
    <s v="2012"/>
    <n v="124.157"/>
    <n v="124.187"/>
    <n v="124.122"/>
    <n v="124.14700000000001"/>
    <n v="26"/>
    <x v="1"/>
    <x v="2"/>
    <x v="1"/>
    <x v="2"/>
    <n v="398295"/>
  </r>
  <r>
    <d v="2012-07-12T00:00:00"/>
    <s v="Thu"/>
    <s v="Jul"/>
    <s v="3rd QTR"/>
    <s v="2012"/>
    <n v="124.127"/>
    <n v="124.17"/>
    <n v="124.125"/>
    <n v="124.152"/>
    <n v="19"/>
    <x v="1"/>
    <x v="2"/>
    <x v="1"/>
    <x v="2"/>
    <n v="330801"/>
  </r>
  <r>
    <d v="2012-07-13T00:00:00"/>
    <s v="Fri"/>
    <s v="Jul"/>
    <s v="3rd QTR"/>
    <s v="2012"/>
    <n v="124.155"/>
    <n v="124.17"/>
    <n v="124.12"/>
    <n v="124.152"/>
    <n v="20"/>
    <x v="1"/>
    <x v="1"/>
    <x v="1"/>
    <x v="1"/>
    <n v="267316"/>
  </r>
  <r>
    <d v="2012-07-16T00:00:00"/>
    <s v="Mon"/>
    <s v="Jul"/>
    <s v="3rd QTR"/>
    <s v="2012"/>
    <n v="124.167"/>
    <n v="124.24"/>
    <n v="124.157"/>
    <n v="124.212"/>
    <n v="34"/>
    <x v="1"/>
    <x v="0"/>
    <x v="0"/>
    <x v="1"/>
    <n v="345920"/>
  </r>
  <r>
    <d v="2012-07-17T00:00:00"/>
    <s v="Tue"/>
    <s v="Jul"/>
    <s v="3rd QTR"/>
    <s v="2012"/>
    <n v="124.205"/>
    <n v="124.227"/>
    <n v="124.16500000000001"/>
    <n v="124.175"/>
    <n v="25"/>
    <x v="1"/>
    <x v="2"/>
    <x v="1"/>
    <x v="2"/>
    <n v="345931"/>
  </r>
  <r>
    <d v="2012-07-18T00:00:00"/>
    <s v="Wed"/>
    <s v="Jul"/>
    <s v="3rd QTR"/>
    <s v="2012"/>
    <n v="124.17"/>
    <n v="124.22199999999999"/>
    <n v="124.152"/>
    <n v="124.22"/>
    <n v="28"/>
    <x v="1"/>
    <x v="2"/>
    <x v="1"/>
    <x v="2"/>
    <n v="247689"/>
  </r>
  <r>
    <d v="2012-07-19T00:00:00"/>
    <s v="Thu"/>
    <s v="Jul"/>
    <s v="3rd QTR"/>
    <s v="2012"/>
    <n v="124.202"/>
    <n v="124.232"/>
    <n v="124.187"/>
    <n v="124.19499999999999"/>
    <n v="19"/>
    <x v="1"/>
    <x v="2"/>
    <x v="1"/>
    <x v="2"/>
    <n v="330540"/>
  </r>
  <r>
    <d v="2012-07-20T00:00:00"/>
    <s v="Fri"/>
    <s v="Jul"/>
    <s v="3rd QTR"/>
    <s v="2012"/>
    <n v="124.2"/>
    <n v="124.262"/>
    <n v="124.197"/>
    <n v="124.25"/>
    <n v="26"/>
    <x v="1"/>
    <x v="0"/>
    <x v="0"/>
    <x v="1"/>
    <n v="267481"/>
  </r>
  <r>
    <d v="2012-07-23T00:00:00"/>
    <s v="Mon"/>
    <s v="Jul"/>
    <s v="3rd QTR"/>
    <s v="2012"/>
    <n v="124.247"/>
    <n v="124.3"/>
    <n v="124.247"/>
    <n v="124.28"/>
    <n v="22"/>
    <x v="1"/>
    <x v="2"/>
    <x v="1"/>
    <x v="2"/>
    <n v="372269"/>
  </r>
  <r>
    <d v="2012-07-24T00:00:00"/>
    <s v="Tue"/>
    <s v="Jul"/>
    <s v="3rd QTR"/>
    <s v="2012"/>
    <n v="124.28"/>
    <n v="124.312"/>
    <n v="124.245"/>
    <n v="124.292"/>
    <n v="27"/>
    <x v="1"/>
    <x v="3"/>
    <x v="2"/>
    <x v="3"/>
    <n v="347844"/>
  </r>
  <r>
    <d v="2012-07-25T00:00:00"/>
    <s v="Wed"/>
    <s v="Jul"/>
    <s v="3rd QTR"/>
    <s v="2012"/>
    <n v="124.30200000000001"/>
    <n v="125"/>
    <n v="124.26"/>
    <n v="124.295"/>
    <n v="23"/>
    <x v="1"/>
    <x v="1"/>
    <x v="1"/>
    <x v="1"/>
    <n v="346053"/>
  </r>
  <r>
    <d v="2012-07-26T00:00:00"/>
    <s v="Thu"/>
    <s v="Jul"/>
    <s v="3rd QTR"/>
    <s v="2012"/>
    <n v="124.295"/>
    <n v="124.30500000000001"/>
    <n v="124.25"/>
    <n v="124.27200000000001"/>
    <n v="23"/>
    <x v="1"/>
    <x v="3"/>
    <x v="2"/>
    <x v="3"/>
    <n v="343941"/>
  </r>
  <r>
    <d v="2012-07-27T00:00:00"/>
    <s v="Fri"/>
    <s v="Jul"/>
    <s v="3rd QTR"/>
    <s v="2012"/>
    <n v="124.255"/>
    <n v="124.26"/>
    <n v="124.117"/>
    <n v="124.152"/>
    <n v="58"/>
    <x v="1"/>
    <x v="0"/>
    <x v="0"/>
    <x v="2"/>
    <n v="576106"/>
  </r>
  <r>
    <d v="2012-07-30T00:00:00"/>
    <s v="Mon"/>
    <s v="Jul"/>
    <s v="3rd QTR"/>
    <s v="2012"/>
    <n v="124.167"/>
    <n v="124.23699999999999"/>
    <n v="124.145"/>
    <n v="124.22499999999999"/>
    <n v="37"/>
    <x v="1"/>
    <x v="1"/>
    <x v="1"/>
    <x v="1"/>
    <n v="360839"/>
  </r>
  <r>
    <d v="2012-07-31T00:00:00"/>
    <s v="Tue"/>
    <s v="Jul"/>
    <s v="3rd QTR"/>
    <s v="2012"/>
    <n v="124.227"/>
    <n v="124.282"/>
    <n v="124.217"/>
    <n v="124.25"/>
    <n v="26"/>
    <x v="1"/>
    <x v="1"/>
    <x v="1"/>
    <x v="1"/>
    <n v="465620"/>
  </r>
  <r>
    <d v="2012-08-01T00:00:00"/>
    <s v="Wed"/>
    <s v="Aug"/>
    <s v="3rd QTR"/>
    <s v="2012"/>
    <n v="124.27500000000001"/>
    <n v="124.28"/>
    <n v="124.17"/>
    <n v="124.175"/>
    <n v="44"/>
    <x v="1"/>
    <x v="1"/>
    <x v="1"/>
    <x v="1"/>
    <n v="442026"/>
  </r>
  <r>
    <d v="2012-08-02T00:00:00"/>
    <s v="Thu"/>
    <s v="Aug"/>
    <s v="3rd QTR"/>
    <s v="2012"/>
    <n v="124.187"/>
    <n v="124.27500000000001"/>
    <n v="124.152"/>
    <n v="124.22199999999999"/>
    <n v="50"/>
    <x v="1"/>
    <x v="1"/>
    <x v="1"/>
    <x v="1"/>
    <n v="543839"/>
  </r>
  <r>
    <d v="2012-08-03T00:00:00"/>
    <s v="Fri"/>
    <s v="Aug"/>
    <s v="3rd QTR"/>
    <s v="2012"/>
    <n v="124.217"/>
    <n v="124.232"/>
    <n v="124.11199999999999"/>
    <n v="124.122"/>
    <n v="49"/>
    <x v="1"/>
    <x v="2"/>
    <x v="1"/>
    <x v="2"/>
    <n v="446838"/>
  </r>
  <r>
    <d v="2012-08-06T00:00:00"/>
    <s v="Mon"/>
    <s v="Aug"/>
    <s v="3rd QTR"/>
    <s v="2012"/>
    <n v="124.13"/>
    <n v="124.19"/>
    <n v="124.11199999999999"/>
    <n v="124.17"/>
    <n v="32"/>
    <x v="1"/>
    <x v="1"/>
    <x v="1"/>
    <x v="1"/>
    <n v="277581"/>
  </r>
  <r>
    <d v="2012-08-07T00:00:00"/>
    <s v="Tue"/>
    <s v="Aug"/>
    <s v="3rd QTR"/>
    <s v="2012"/>
    <n v="124.155"/>
    <n v="124.167"/>
    <n v="124.065"/>
    <n v="124.087"/>
    <n v="41"/>
    <x v="1"/>
    <x v="0"/>
    <x v="0"/>
    <x v="2"/>
    <n v="431067"/>
  </r>
  <r>
    <d v="2012-08-08T00:00:00"/>
    <s v="Wed"/>
    <s v="Aug"/>
    <s v="3rd QTR"/>
    <s v="2012"/>
    <n v="124.08499999999999"/>
    <n v="124.117"/>
    <n v="124.04"/>
    <n v="124.062"/>
    <n v="31"/>
    <x v="1"/>
    <x v="2"/>
    <x v="1"/>
    <x v="2"/>
    <n v="362135"/>
  </r>
  <r>
    <d v="2012-08-09T00:00:00"/>
    <s v="Thu"/>
    <s v="Aug"/>
    <s v="3rd QTR"/>
    <s v="2012"/>
    <n v="124.047"/>
    <n v="124.075"/>
    <n v="124.01"/>
    <n v="124.057"/>
    <n v="26"/>
    <x v="1"/>
    <x v="2"/>
    <x v="1"/>
    <x v="2"/>
    <n v="398561"/>
  </r>
  <r>
    <d v="2012-08-10T00:00:00"/>
    <s v="Fri"/>
    <s v="Aug"/>
    <s v="3rd QTR"/>
    <s v="2012"/>
    <n v="124.05200000000001"/>
    <n v="124.117"/>
    <n v="124.05"/>
    <n v="124.11"/>
    <n v="27"/>
    <x v="1"/>
    <x v="2"/>
    <x v="1"/>
    <x v="2"/>
    <n v="256006"/>
  </r>
  <r>
    <d v="2012-08-13T00:00:00"/>
    <s v="Mon"/>
    <s v="Aug"/>
    <s v="3rd QTR"/>
    <s v="2012"/>
    <n v="124.09"/>
    <n v="124.13"/>
    <n v="124.06699999999999"/>
    <n v="124.105"/>
    <n v="26"/>
    <x v="1"/>
    <x v="2"/>
    <x v="1"/>
    <x v="2"/>
    <n v="224891"/>
  </r>
  <r>
    <d v="2012-08-14T00:00:00"/>
    <s v="Tue"/>
    <s v="Aug"/>
    <s v="3rd QTR"/>
    <s v="2012"/>
    <n v="124.09699999999999"/>
    <n v="124.105"/>
    <n v="124.02500000000001"/>
    <n v="124.04"/>
    <n v="32"/>
    <x v="1"/>
    <x v="2"/>
    <x v="1"/>
    <x v="2"/>
    <n v="359711"/>
  </r>
  <r>
    <d v="2012-08-15T00:00:00"/>
    <s v="Wed"/>
    <s v="Aug"/>
    <s v="3rd QTR"/>
    <s v="2012"/>
    <n v="124.027"/>
    <n v="124.042"/>
    <n v="123.27200000000001"/>
    <n v="123.28700000000001"/>
    <n v="36"/>
    <x v="1"/>
    <x v="2"/>
    <x v="1"/>
    <x v="2"/>
    <n v="449229"/>
  </r>
  <r>
    <d v="2012-08-16T00:00:00"/>
    <s v="Thu"/>
    <s v="Aug"/>
    <s v="3rd QTR"/>
    <s v="2012"/>
    <n v="123.277"/>
    <n v="123.297"/>
    <n v="123.22199999999999"/>
    <n v="123.25700000000001"/>
    <n v="31"/>
    <x v="1"/>
    <x v="2"/>
    <x v="1"/>
    <x v="2"/>
    <n v="481219"/>
  </r>
  <r>
    <d v="2012-08-17T00:00:00"/>
    <s v="Fri"/>
    <s v="Aug"/>
    <s v="3rd QTR"/>
    <s v="2012"/>
    <n v="123.26"/>
    <n v="123.30500000000001"/>
    <n v="123.255"/>
    <n v="123.28"/>
    <n v="21"/>
    <x v="1"/>
    <x v="1"/>
    <x v="1"/>
    <x v="1"/>
    <n v="289526"/>
  </r>
  <r>
    <d v="2012-08-20T00:00:00"/>
    <s v="Mon"/>
    <s v="Aug"/>
    <s v="3rd QTR"/>
    <s v="2012"/>
    <n v="123.285"/>
    <n v="123.312"/>
    <n v="123.235"/>
    <n v="123.297"/>
    <n v="31"/>
    <x v="1"/>
    <x v="1"/>
    <x v="1"/>
    <x v="1"/>
    <n v="279560"/>
  </r>
  <r>
    <d v="2012-08-21T00:00:00"/>
    <s v="Tue"/>
    <s v="Aug"/>
    <s v="3rd QTR"/>
    <s v="2012"/>
    <n v="123.30500000000001"/>
    <n v="124.005"/>
    <n v="123.252"/>
    <n v="123.3"/>
    <n v="29"/>
    <x v="1"/>
    <x v="1"/>
    <x v="1"/>
    <x v="1"/>
    <n v="397344"/>
  </r>
  <r>
    <d v="2012-08-22T00:00:00"/>
    <s v="Wed"/>
    <s v="Aug"/>
    <s v="3rd QTR"/>
    <s v="2012"/>
    <n v="123.31"/>
    <n v="124.13200000000001"/>
    <n v="123.307"/>
    <n v="124.102"/>
    <n v="58"/>
    <x v="1"/>
    <x v="0"/>
    <x v="0"/>
    <x v="1"/>
    <n v="561807"/>
  </r>
  <r>
    <d v="2012-08-23T00:00:00"/>
    <s v="Thu"/>
    <s v="Aug"/>
    <s v="3rd QTR"/>
    <s v="2012"/>
    <n v="124.127"/>
    <n v="124.172"/>
    <n v="124.1"/>
    <n v="124.14"/>
    <n v="29"/>
    <x v="1"/>
    <x v="1"/>
    <x v="1"/>
    <x v="1"/>
    <n v="541289"/>
  </r>
  <r>
    <d v="2012-08-24T00:00:00"/>
    <s v="Fri"/>
    <s v="Aug"/>
    <s v="3rd QTR"/>
    <s v="2012"/>
    <n v="124.12"/>
    <n v="124.16500000000001"/>
    <n v="124.11"/>
    <n v="124.12"/>
    <n v="23"/>
    <x v="1"/>
    <x v="2"/>
    <x v="1"/>
    <x v="2"/>
    <n v="448344"/>
  </r>
  <r>
    <d v="2012-08-27T00:00:00"/>
    <s v="Mon"/>
    <s v="Aug"/>
    <s v="3rd QTR"/>
    <s v="2012"/>
    <n v="124.117"/>
    <n v="124.16500000000001"/>
    <n v="124.102"/>
    <n v="124.15"/>
    <n v="26"/>
    <x v="1"/>
    <x v="2"/>
    <x v="1"/>
    <x v="2"/>
    <n v="452128"/>
  </r>
  <r>
    <d v="2012-08-28T00:00:00"/>
    <s v="Tue"/>
    <s v="Aug"/>
    <s v="3rd QTR"/>
    <s v="2012"/>
    <n v="124.145"/>
    <n v="124.182"/>
    <n v="124.14"/>
    <n v="124.16200000000001"/>
    <n v="17"/>
    <x v="1"/>
    <x v="2"/>
    <x v="1"/>
    <x v="2"/>
    <n v="800587"/>
  </r>
  <r>
    <d v="2012-08-29T00:00:00"/>
    <s v="Wed"/>
    <s v="Aug"/>
    <s v="3rd QTR"/>
    <s v="2012"/>
    <n v="124.157"/>
    <n v="124.172"/>
    <n v="124.125"/>
    <n v="124.155"/>
    <n v="19"/>
    <x v="1"/>
    <x v="2"/>
    <x v="1"/>
    <x v="2"/>
    <n v="955975"/>
  </r>
  <r>
    <d v="2012-08-30T00:00:00"/>
    <s v="Thu"/>
    <s v="Aug"/>
    <s v="3rd QTR"/>
    <s v="2012"/>
    <n v="124.16"/>
    <n v="124.22199999999999"/>
    <n v="124.155"/>
    <n v="124.212"/>
    <n v="27"/>
    <x v="1"/>
    <x v="1"/>
    <x v="1"/>
    <x v="1"/>
    <n v="672751"/>
  </r>
  <r>
    <d v="2012-08-31T00:00:00"/>
    <s v="Fri"/>
    <s v="Aug"/>
    <s v="3rd QTR"/>
    <s v="2012"/>
    <n v="124.11499999999999"/>
    <n v="124.227"/>
    <n v="124.06699999999999"/>
    <n v="124.212"/>
    <n v="65"/>
    <x v="0"/>
    <x v="5"/>
    <x v="1"/>
    <x v="2"/>
    <n v="728821"/>
  </r>
  <r>
    <d v="2012-09-04T00:00:00"/>
    <s v="Tue"/>
    <s v="Sep"/>
    <s v="3rd QTR"/>
    <s v="2012"/>
    <n v="124.23"/>
    <n v="124.232"/>
    <n v="124.16"/>
    <n v="124.17"/>
    <n v="29"/>
    <x v="0"/>
    <x v="4"/>
    <x v="1"/>
    <x v="1"/>
    <n v="684712"/>
  </r>
  <r>
    <d v="2012-09-05T00:00:00"/>
    <s v="Wed"/>
    <s v="Sep"/>
    <s v="3rd QTR"/>
    <s v="2012"/>
    <n v="124.17700000000001"/>
    <n v="124.217"/>
    <n v="124.16200000000001"/>
    <n v="124.175"/>
    <n v="22"/>
    <x v="1"/>
    <x v="1"/>
    <x v="1"/>
    <x v="1"/>
    <n v="482827"/>
  </r>
  <r>
    <d v="2012-09-06T00:00:00"/>
    <s v="Thu"/>
    <s v="Sep"/>
    <s v="3rd QTR"/>
    <s v="2012"/>
    <n v="124.167"/>
    <n v="124.18"/>
    <n v="124.062"/>
    <n v="124.075"/>
    <n v="48"/>
    <x v="1"/>
    <x v="2"/>
    <x v="1"/>
    <x v="2"/>
    <n v="590911"/>
  </r>
  <r>
    <d v="2012-09-07T00:00:00"/>
    <s v="Fri"/>
    <s v="Sep"/>
    <s v="3rd QTR"/>
    <s v="2012"/>
    <n v="124.065"/>
    <n v="124.2"/>
    <n v="124"/>
    <n v="124.137"/>
    <n v="81"/>
    <x v="1"/>
    <x v="2"/>
    <x v="1"/>
    <x v="2"/>
    <n v="705831"/>
  </r>
  <r>
    <d v="2012-09-10T00:00:00"/>
    <s v="Mon"/>
    <s v="Sep"/>
    <s v="3rd QTR"/>
    <s v="2012"/>
    <n v="124.127"/>
    <n v="124.167"/>
    <n v="124.102"/>
    <n v="124.11"/>
    <n v="26"/>
    <x v="1"/>
    <x v="2"/>
    <x v="1"/>
    <x v="2"/>
    <n v="391368"/>
  </r>
  <r>
    <d v="2012-09-11T00:00:00"/>
    <s v="Tue"/>
    <s v="Sep"/>
    <s v="3rd QTR"/>
    <s v="2012"/>
    <n v="124.13200000000001"/>
    <n v="124.15"/>
    <n v="124.1"/>
    <n v="124.105"/>
    <n v="21"/>
    <x v="1"/>
    <x v="1"/>
    <x v="1"/>
    <x v="1"/>
    <n v="363194"/>
  </r>
  <r>
    <d v="2012-09-12T00:00:00"/>
    <s v="Wed"/>
    <s v="Sep"/>
    <s v="3rd QTR"/>
    <s v="2012"/>
    <n v="124.102"/>
    <n v="124.12"/>
    <n v="124.047"/>
    <n v="124.06"/>
    <n v="30"/>
    <x v="1"/>
    <x v="2"/>
    <x v="1"/>
    <x v="2"/>
    <n v="558748"/>
  </r>
  <r>
    <d v="2012-09-13T00:00:00"/>
    <s v="Thu"/>
    <s v="Sep"/>
    <s v="3rd QTR"/>
    <s v="2012"/>
    <n v="124.065"/>
    <n v="124.17"/>
    <n v="123.30200000000001"/>
    <n v="124.13"/>
    <n v="76"/>
    <x v="1"/>
    <x v="1"/>
    <x v="1"/>
    <x v="1"/>
    <n v="861615"/>
  </r>
  <r>
    <d v="2012-09-14T00:00:00"/>
    <s v="Fri"/>
    <s v="Sep"/>
    <s v="3rd QTR"/>
    <s v="2012"/>
    <n v="124.14"/>
    <n v="124.14"/>
    <n v="124.02200000000001"/>
    <n v="124.03700000000001"/>
    <n v="48"/>
    <x v="1"/>
    <x v="1"/>
    <x v="1"/>
    <x v="1"/>
    <n v="773716"/>
  </r>
  <r>
    <d v="2012-09-17T00:00:00"/>
    <s v="Mon"/>
    <s v="Sep"/>
    <s v="3rd QTR"/>
    <s v="2012"/>
    <n v="124.032"/>
    <n v="124.075"/>
    <n v="124.02"/>
    <n v="124.032"/>
    <n v="23"/>
    <x v="1"/>
    <x v="2"/>
    <x v="1"/>
    <x v="2"/>
    <n v="338427"/>
  </r>
  <r>
    <d v="2012-09-18T00:00:00"/>
    <s v="Tue"/>
    <s v="Sep"/>
    <s v="3rd QTR"/>
    <s v="2012"/>
    <n v="124.02500000000001"/>
    <n v="124.1"/>
    <n v="124.015"/>
    <n v="124.05500000000001"/>
    <n v="34"/>
    <x v="1"/>
    <x v="2"/>
    <x v="1"/>
    <x v="2"/>
    <n v="416608"/>
  </r>
  <r>
    <d v="2012-09-19T00:00:00"/>
    <s v="Wed"/>
    <s v="Sep"/>
    <s v="3rd QTR"/>
    <s v="2012"/>
    <n v="124.05200000000001"/>
    <n v="124.095"/>
    <n v="124.042"/>
    <n v="124.07"/>
    <n v="22"/>
    <x v="1"/>
    <x v="2"/>
    <x v="1"/>
    <x v="2"/>
    <n v="449219"/>
  </r>
  <r>
    <d v="2012-09-20T00:00:00"/>
    <s v="Thu"/>
    <s v="Sep"/>
    <s v="3rd QTR"/>
    <s v="2012"/>
    <n v="124.077"/>
    <n v="124.13"/>
    <n v="124.062"/>
    <n v="124.07"/>
    <n v="28"/>
    <x v="1"/>
    <x v="1"/>
    <x v="1"/>
    <x v="1"/>
    <n v="588563"/>
  </r>
  <r>
    <d v="2012-09-21T00:00:00"/>
    <s v="Fri"/>
    <s v="Sep"/>
    <s v="3rd QTR"/>
    <s v="2012"/>
    <n v="124.07"/>
    <n v="124.125"/>
    <n v="124.05200000000001"/>
    <n v="124.11"/>
    <n v="30"/>
    <x v="1"/>
    <x v="3"/>
    <x v="2"/>
    <x v="3"/>
    <n v="438064"/>
  </r>
  <r>
    <d v="2012-09-24T00:00:00"/>
    <s v="Mon"/>
    <s v="Sep"/>
    <s v="3rd QTR"/>
    <s v="2012"/>
    <n v="124.102"/>
    <n v="124.15"/>
    <n v="124.1"/>
    <n v="124.127"/>
    <n v="21"/>
    <x v="1"/>
    <x v="2"/>
    <x v="1"/>
    <x v="2"/>
    <n v="405901"/>
  </r>
  <r>
    <d v="2012-09-25T00:00:00"/>
    <s v="Tue"/>
    <s v="Sep"/>
    <s v="3rd QTR"/>
    <s v="2012"/>
    <n v="124.137"/>
    <n v="124.152"/>
    <n v="124.095"/>
    <n v="124.145"/>
    <n v="23"/>
    <x v="1"/>
    <x v="1"/>
    <x v="1"/>
    <x v="1"/>
    <n v="459869"/>
  </r>
  <r>
    <d v="2012-09-26T00:00:00"/>
    <s v="Wed"/>
    <s v="Sep"/>
    <s v="3rd QTR"/>
    <s v="2012"/>
    <n v="124.15"/>
    <n v="124.21"/>
    <n v="124.13500000000001"/>
    <n v="124.202"/>
    <n v="30"/>
    <x v="1"/>
    <x v="1"/>
    <x v="1"/>
    <x v="1"/>
    <n v="553880"/>
  </r>
  <r>
    <d v="2012-09-27T00:00:00"/>
    <s v="Thu"/>
    <s v="Sep"/>
    <s v="3rd QTR"/>
    <s v="2012"/>
    <n v="124.19499999999999"/>
    <n v="124.202"/>
    <n v="124.17"/>
    <n v="124.19199999999999"/>
    <n v="13"/>
    <x v="1"/>
    <x v="2"/>
    <x v="1"/>
    <x v="2"/>
    <n v="518910"/>
  </r>
  <r>
    <d v="2012-09-28T00:00:00"/>
    <s v="Fri"/>
    <s v="Sep"/>
    <s v="3rd QTR"/>
    <s v="2012"/>
    <n v="124.19"/>
    <n v="124.24"/>
    <n v="124.18"/>
    <n v="124.202"/>
    <n v="24"/>
    <x v="1"/>
    <x v="2"/>
    <x v="1"/>
    <x v="2"/>
    <n v="591370"/>
  </r>
  <r>
    <d v="2012-10-01T00:00:00"/>
    <s v="Mon"/>
    <s v="Oct"/>
    <s v="4th QTR"/>
    <s v="2012"/>
    <n v="124.2"/>
    <n v="124.23"/>
    <n v="124.18"/>
    <n v="124.212"/>
    <n v="20"/>
    <x v="1"/>
    <x v="2"/>
    <x v="1"/>
    <x v="2"/>
    <n v="429726"/>
  </r>
  <r>
    <d v="2012-10-02T00:00:00"/>
    <s v="Tue"/>
    <s v="Oct"/>
    <s v="4th QTR"/>
    <s v="2012"/>
    <n v="124.212"/>
    <n v="124.227"/>
    <n v="124.19199999999999"/>
    <n v="124.22499999999999"/>
    <n v="15"/>
    <x v="1"/>
    <x v="3"/>
    <x v="2"/>
    <x v="3"/>
    <n v="277534"/>
  </r>
  <r>
    <d v="2012-10-03T00:00:00"/>
    <s v="Wed"/>
    <s v="Oct"/>
    <s v="4th QTR"/>
    <s v="2012"/>
    <n v="124.22499999999999"/>
    <n v="124.247"/>
    <n v="124.212"/>
    <n v="124.242"/>
    <n v="14"/>
    <x v="1"/>
    <x v="3"/>
    <x v="2"/>
    <x v="3"/>
    <n v="297253"/>
  </r>
  <r>
    <d v="2012-10-04T00:00:00"/>
    <s v="Thu"/>
    <s v="Oct"/>
    <s v="4th QTR"/>
    <s v="2012"/>
    <n v="124.245"/>
    <n v="124.247"/>
    <n v="124.19499999999999"/>
    <n v="124.20699999999999"/>
    <n v="21"/>
    <x v="1"/>
    <x v="1"/>
    <x v="1"/>
    <x v="1"/>
    <n v="350605"/>
  </r>
  <r>
    <d v="2012-10-05T00:00:00"/>
    <s v="Fri"/>
    <s v="Oct"/>
    <s v="4th QTR"/>
    <s v="2012"/>
    <n v="124.2"/>
    <n v="124.212"/>
    <n v="124.13500000000001"/>
    <n v="124.14700000000001"/>
    <n v="31"/>
    <x v="1"/>
    <x v="2"/>
    <x v="1"/>
    <x v="2"/>
    <n v="436798"/>
  </r>
  <r>
    <d v="2012-10-08T00:00:00"/>
    <s v="Mon"/>
    <s v="Oct"/>
    <s v="4th QTR"/>
    <s v="2012"/>
    <n v="124.14700000000001"/>
    <n v="124.217"/>
    <n v="124.145"/>
    <n v="124.21"/>
    <n v="29"/>
    <x v="1"/>
    <x v="3"/>
    <x v="2"/>
    <x v="3"/>
    <n v="109330"/>
  </r>
  <r>
    <d v="2012-10-09T00:00:00"/>
    <s v="Tue"/>
    <s v="Oct"/>
    <s v="4th QTR"/>
    <s v="2012"/>
    <n v="124.202"/>
    <n v="124.20699999999999"/>
    <n v="124.14"/>
    <n v="124.15"/>
    <n v="27"/>
    <x v="1"/>
    <x v="0"/>
    <x v="0"/>
    <x v="2"/>
    <n v="367038"/>
  </r>
  <r>
    <d v="2012-10-10T00:00:00"/>
    <s v="Wed"/>
    <s v="Oct"/>
    <s v="4th QTR"/>
    <s v="2012"/>
    <n v="124.152"/>
    <n v="124.175"/>
    <n v="124.117"/>
    <n v="124.152"/>
    <n v="24"/>
    <x v="1"/>
    <x v="1"/>
    <x v="1"/>
    <x v="1"/>
    <n v="366182"/>
  </r>
  <r>
    <d v="2012-10-11T00:00:00"/>
    <s v="Thu"/>
    <s v="Oct"/>
    <s v="4th QTR"/>
    <s v="2012"/>
    <n v="124.172"/>
    <n v="124.18"/>
    <n v="124.105"/>
    <n v="124.15"/>
    <n v="31"/>
    <x v="1"/>
    <x v="1"/>
    <x v="1"/>
    <x v="1"/>
    <n v="452586"/>
  </r>
  <r>
    <d v="2012-10-12T00:00:00"/>
    <s v="Fri"/>
    <s v="Oct"/>
    <s v="4th QTR"/>
    <s v="2012"/>
    <n v="124.152"/>
    <n v="124.18"/>
    <n v="124.137"/>
    <n v="124.155"/>
    <n v="18"/>
    <x v="1"/>
    <x v="1"/>
    <x v="1"/>
    <x v="1"/>
    <n v="344277"/>
  </r>
  <r>
    <d v="2012-10-15T00:00:00"/>
    <s v="Mon"/>
    <s v="Oct"/>
    <s v="4th QTR"/>
    <s v="2012"/>
    <n v="124.157"/>
    <n v="124.167"/>
    <n v="124.125"/>
    <n v="124.16"/>
    <n v="17"/>
    <x v="1"/>
    <x v="1"/>
    <x v="1"/>
    <x v="1"/>
    <n v="249921"/>
  </r>
  <r>
    <d v="2012-10-16T00:00:00"/>
    <s v="Tue"/>
    <s v="Oct"/>
    <s v="4th QTR"/>
    <s v="2012"/>
    <n v="124.16200000000001"/>
    <n v="124.16500000000001"/>
    <n v="124.09699999999999"/>
    <n v="124.11"/>
    <n v="28"/>
    <x v="1"/>
    <x v="1"/>
    <x v="1"/>
    <x v="1"/>
    <n v="443258"/>
  </r>
  <r>
    <d v="2012-10-17T00:00:00"/>
    <s v="Wed"/>
    <s v="Oct"/>
    <s v="4th QTR"/>
    <s v="2012"/>
    <n v="124.102"/>
    <n v="124.107"/>
    <n v="123.29"/>
    <n v="123.297"/>
    <n v="54"/>
    <x v="1"/>
    <x v="0"/>
    <x v="0"/>
    <x v="2"/>
    <n v="624802"/>
  </r>
  <r>
    <d v="2012-10-18T00:00:00"/>
    <s v="Thu"/>
    <s v="Oct"/>
    <s v="4th QTR"/>
    <s v="2012"/>
    <n v="123.28700000000001"/>
    <n v="124.005"/>
    <n v="123.267"/>
    <n v="123.285"/>
    <n v="23"/>
    <x v="0"/>
    <x v="5"/>
    <x v="1"/>
    <x v="2"/>
    <n v="601310"/>
  </r>
  <r>
    <d v="2012-10-19T00:00:00"/>
    <s v="Fri"/>
    <s v="Oct"/>
    <s v="4th QTR"/>
    <s v="2012"/>
    <n v="123.27200000000001"/>
    <n v="124.012"/>
    <n v="123.27"/>
    <n v="124"/>
    <n v="25"/>
    <x v="1"/>
    <x v="2"/>
    <x v="1"/>
    <x v="2"/>
    <n v="523285"/>
  </r>
  <r>
    <d v="2012-10-22T00:00:00"/>
    <s v="Mon"/>
    <s v="Oct"/>
    <s v="4th QTR"/>
    <s v="2012"/>
    <n v="123.31"/>
    <n v="124"/>
    <n v="123.25700000000001"/>
    <n v="123.28"/>
    <n v="25"/>
    <x v="1"/>
    <x v="2"/>
    <x v="1"/>
    <x v="2"/>
    <n v="449839"/>
  </r>
  <r>
    <d v="2012-10-23T00:00:00"/>
    <s v="Tue"/>
    <s v="Oct"/>
    <s v="4th QTR"/>
    <s v="2012"/>
    <n v="123.25700000000001"/>
    <n v="124.002"/>
    <n v="123.25700000000001"/>
    <n v="123.312"/>
    <n v="26"/>
    <x v="1"/>
    <x v="2"/>
    <x v="1"/>
    <x v="2"/>
    <n v="546099"/>
  </r>
  <r>
    <d v="2012-10-24T00:00:00"/>
    <s v="Wed"/>
    <s v="Oct"/>
    <s v="4th QTR"/>
    <s v="2012"/>
    <n v="123.312"/>
    <n v="124.02500000000001"/>
    <n v="123.285"/>
    <n v="124.015"/>
    <n v="25"/>
    <x v="1"/>
    <x v="3"/>
    <x v="2"/>
    <x v="3"/>
    <n v="497957"/>
  </r>
  <r>
    <d v="2012-10-25T00:00:00"/>
    <s v="Thu"/>
    <s v="Oct"/>
    <s v="4th QTR"/>
    <s v="2012"/>
    <n v="123.315"/>
    <n v="124"/>
    <n v="123.22499999999999"/>
    <n v="123.247"/>
    <n v="38"/>
    <x v="1"/>
    <x v="0"/>
    <x v="0"/>
    <x v="2"/>
    <n v="645505"/>
  </r>
  <r>
    <d v="2012-10-26T00:00:00"/>
    <s v="Fri"/>
    <s v="Oct"/>
    <s v="4th QTR"/>
    <s v="2012"/>
    <n v="123.23699999999999"/>
    <n v="124.027"/>
    <n v="123.22199999999999"/>
    <n v="124.017"/>
    <n v="50"/>
    <x v="1"/>
    <x v="2"/>
    <x v="1"/>
    <x v="2"/>
    <n v="470505"/>
  </r>
  <r>
    <d v="2012-10-29T00:00:00"/>
    <s v="Mon"/>
    <s v="Oct"/>
    <s v="4th QTR"/>
    <s v="2012"/>
    <n v="124.03"/>
    <n v="124.05200000000001"/>
    <n v="124.01"/>
    <n v="124.04"/>
    <n v="17"/>
    <x v="0"/>
    <x v="4"/>
    <x v="1"/>
    <x v="1"/>
    <n v="160104"/>
  </r>
  <r>
    <d v="2012-10-30T00:00:00"/>
    <s v="Tue"/>
    <s v="Oct"/>
    <s v="4th QTR"/>
    <s v="2012"/>
    <n v="124.04"/>
    <n v="124.07"/>
    <n v="123.292"/>
    <n v="124"/>
    <n v="39"/>
    <x v="1"/>
    <x v="3"/>
    <x v="2"/>
    <x v="3"/>
    <n v="133922"/>
  </r>
  <r>
    <d v="2012-10-31T00:00:00"/>
    <s v="Wed"/>
    <s v="Oct"/>
    <s v="4th QTR"/>
    <s v="2012"/>
    <n v="124"/>
    <n v="124.08499999999999"/>
    <n v="123.297"/>
    <n v="124.08"/>
    <n v="43"/>
    <x v="1"/>
    <x v="3"/>
    <x v="2"/>
    <x v="3"/>
    <n v="501066"/>
  </r>
  <r>
    <d v="2012-11-01T00:00:00"/>
    <s v="Thu"/>
    <s v="Nov"/>
    <s v="4th QTR"/>
    <s v="2012"/>
    <n v="124.072"/>
    <n v="124.087"/>
    <n v="124.04"/>
    <n v="124.077"/>
    <n v="19"/>
    <x v="1"/>
    <x v="2"/>
    <x v="1"/>
    <x v="2"/>
    <n v="385269"/>
  </r>
  <r>
    <d v="2012-11-02T00:00:00"/>
    <s v="Fri"/>
    <s v="Nov"/>
    <s v="4th QTR"/>
    <s v="2012"/>
    <n v="124.05500000000001"/>
    <n v="124.09"/>
    <n v="123.297"/>
    <n v="124.075"/>
    <n v="46"/>
    <x v="1"/>
    <x v="2"/>
    <x v="1"/>
    <x v="2"/>
    <n v="447653"/>
  </r>
  <r>
    <d v="2012-11-05T00:00:00"/>
    <s v="Mon"/>
    <s v="Nov"/>
    <s v="4th QTR"/>
    <s v="2012"/>
    <n v="124.087"/>
    <n v="124.137"/>
    <n v="124.077"/>
    <n v="124.122"/>
    <n v="25"/>
    <x v="1"/>
    <x v="0"/>
    <x v="0"/>
    <x v="1"/>
    <n v="361307"/>
  </r>
  <r>
    <d v="2012-11-06T00:00:00"/>
    <s v="Tue"/>
    <s v="Nov"/>
    <s v="4th QTR"/>
    <s v="2012"/>
    <n v="124.11"/>
    <n v="124.122"/>
    <n v="124.02200000000001"/>
    <n v="124.04"/>
    <n v="40"/>
    <x v="1"/>
    <x v="2"/>
    <x v="1"/>
    <x v="2"/>
    <n v="454358"/>
  </r>
  <r>
    <d v="2012-11-07T00:00:00"/>
    <s v="Wed"/>
    <s v="Nov"/>
    <s v="4th QTR"/>
    <s v="2012"/>
    <n v="124.027"/>
    <n v="124.2"/>
    <n v="124.027"/>
    <n v="124.17700000000001"/>
    <n v="70"/>
    <x v="1"/>
    <x v="2"/>
    <x v="1"/>
    <x v="2"/>
    <n v="740532"/>
  </r>
  <r>
    <d v="2012-11-08T00:00:00"/>
    <s v="Thu"/>
    <s v="Nov"/>
    <s v="4th QTR"/>
    <s v="2012"/>
    <n v="124.155"/>
    <n v="124.217"/>
    <n v="124.14700000000001"/>
    <n v="124.205"/>
    <n v="28"/>
    <x v="1"/>
    <x v="2"/>
    <x v="1"/>
    <x v="2"/>
    <n v="487466"/>
  </r>
  <r>
    <d v="2012-11-09T00:00:00"/>
    <s v="Fri"/>
    <s v="Nov"/>
    <s v="4th QTR"/>
    <s v="2012"/>
    <n v="124.20699999999999"/>
    <n v="124.24"/>
    <n v="124.185"/>
    <n v="124.215"/>
    <n v="22"/>
    <x v="1"/>
    <x v="1"/>
    <x v="1"/>
    <x v="1"/>
    <n v="531963"/>
  </r>
  <r>
    <d v="2012-11-12T00:00:00"/>
    <s v="Mon"/>
    <s v="Nov"/>
    <s v="4th QTR"/>
    <s v="2012"/>
    <n v="124.21"/>
    <n v="124.235"/>
    <n v="124.19499999999999"/>
    <n v="124.22199999999999"/>
    <n v="17"/>
    <x v="1"/>
    <x v="2"/>
    <x v="1"/>
    <x v="2"/>
    <n v="121846"/>
  </r>
  <r>
    <d v="2012-11-13T00:00:00"/>
    <s v="Tue"/>
    <s v="Nov"/>
    <s v="4th QTR"/>
    <s v="2012"/>
    <n v="124.22499999999999"/>
    <n v="124.25"/>
    <n v="124.205"/>
    <n v="124.247"/>
    <n v="19"/>
    <x v="1"/>
    <x v="1"/>
    <x v="1"/>
    <x v="1"/>
    <n v="409879"/>
  </r>
  <r>
    <d v="2012-11-14T00:00:00"/>
    <s v="Wed"/>
    <s v="Nov"/>
    <s v="4th QTR"/>
    <s v="2012"/>
    <n v="124.235"/>
    <n v="124.252"/>
    <n v="124.197"/>
    <n v="124.245"/>
    <n v="22"/>
    <x v="1"/>
    <x v="2"/>
    <x v="1"/>
    <x v="2"/>
    <n v="470565"/>
  </r>
  <r>
    <d v="2012-11-15T00:00:00"/>
    <s v="Thu"/>
    <s v="Nov"/>
    <s v="4th QTR"/>
    <s v="2012"/>
    <n v="124.235"/>
    <n v="124.26"/>
    <n v="124.22499999999999"/>
    <n v="124.247"/>
    <n v="15"/>
    <x v="1"/>
    <x v="2"/>
    <x v="1"/>
    <x v="2"/>
    <n v="435522"/>
  </r>
  <r>
    <d v="2012-11-16T00:00:00"/>
    <s v="Fri"/>
    <s v="Nov"/>
    <s v="4th QTR"/>
    <s v="2012"/>
    <n v="124.245"/>
    <n v="124.282"/>
    <n v="124.232"/>
    <n v="124.267"/>
    <n v="20"/>
    <x v="1"/>
    <x v="2"/>
    <x v="1"/>
    <x v="2"/>
    <n v="529480"/>
  </r>
  <r>
    <d v="2012-11-19T00:00:00"/>
    <s v="Mon"/>
    <s v="Nov"/>
    <s v="4th QTR"/>
    <s v="2012"/>
    <n v="124.262"/>
    <n v="124.265"/>
    <n v="124.22"/>
    <n v="124.235"/>
    <n v="19"/>
    <x v="1"/>
    <x v="0"/>
    <x v="0"/>
    <x v="2"/>
    <n v="317237"/>
  </r>
  <r>
    <d v="2012-11-20T00:00:00"/>
    <s v="Tue"/>
    <s v="Nov"/>
    <s v="4th QTR"/>
    <s v="2012"/>
    <n v="124.242"/>
    <n v="124.247"/>
    <n v="124.18"/>
    <n v="124.19499999999999"/>
    <n v="27"/>
    <x v="1"/>
    <x v="1"/>
    <x v="1"/>
    <x v="1"/>
    <n v="510695"/>
  </r>
  <r>
    <d v="2012-11-21T00:00:00"/>
    <s v="Wed"/>
    <s v="Nov"/>
    <s v="4th QTR"/>
    <s v="2012"/>
    <n v="124.185"/>
    <n v="124.205"/>
    <n v="124.145"/>
    <n v="124.155"/>
    <n v="25"/>
    <x v="1"/>
    <x v="2"/>
    <x v="1"/>
    <x v="2"/>
    <n v="428287"/>
  </r>
  <r>
    <d v="2012-11-23T00:00:00"/>
    <s v="Fri"/>
    <s v="Nov"/>
    <s v="4th QTR"/>
    <s v="2012"/>
    <n v="124.14700000000001"/>
    <n v="124.17"/>
    <n v="124.137"/>
    <n v="124.145"/>
    <n v="14"/>
    <x v="1"/>
    <x v="2"/>
    <x v="1"/>
    <x v="2"/>
    <n v="203081"/>
  </r>
  <r>
    <d v="2012-11-26T00:00:00"/>
    <s v="Mon"/>
    <s v="Nov"/>
    <s v="4th QTR"/>
    <s v="2012"/>
    <n v="124.142"/>
    <n v="124.197"/>
    <n v="124.13200000000001"/>
    <n v="124.18"/>
    <n v="26"/>
    <x v="1"/>
    <x v="2"/>
    <x v="1"/>
    <x v="2"/>
    <n v="643482"/>
  </r>
  <r>
    <d v="2012-11-27T00:00:00"/>
    <s v="Tue"/>
    <s v="Nov"/>
    <s v="4th QTR"/>
    <s v="2012"/>
    <n v="124.175"/>
    <n v="124.21"/>
    <n v="124.152"/>
    <n v="124.2"/>
    <n v="24"/>
    <x v="1"/>
    <x v="2"/>
    <x v="1"/>
    <x v="2"/>
    <n v="853934"/>
  </r>
  <r>
    <d v="2012-11-28T00:00:00"/>
    <s v="Wed"/>
    <s v="Nov"/>
    <s v="4th QTR"/>
    <s v="2012"/>
    <n v="124.202"/>
    <n v="124.245"/>
    <n v="124.2"/>
    <n v="124.24"/>
    <n v="19"/>
    <x v="1"/>
    <x v="1"/>
    <x v="1"/>
    <x v="1"/>
    <n v="1323636"/>
  </r>
  <r>
    <d v="2012-11-29T00:00:00"/>
    <s v="Thu"/>
    <s v="Nov"/>
    <s v="4th QTR"/>
    <s v="2012"/>
    <n v="124.227"/>
    <n v="124.25"/>
    <n v="124.20699999999999"/>
    <n v="124.245"/>
    <n v="18"/>
    <x v="1"/>
    <x v="2"/>
    <x v="1"/>
    <x v="2"/>
    <n v="718822"/>
  </r>
  <r>
    <d v="2012-11-30T00:00:00"/>
    <s v="Fri"/>
    <s v="Nov"/>
    <s v="4th QTR"/>
    <s v="2012"/>
    <n v="124.205"/>
    <n v="124.232"/>
    <n v="124.187"/>
    <n v="124.23"/>
    <n v="19"/>
    <x v="0"/>
    <x v="0"/>
    <x v="0"/>
    <x v="2"/>
    <n v="448367"/>
  </r>
  <r>
    <d v="2012-12-03T00:00:00"/>
    <s v="Mon"/>
    <s v="Dec"/>
    <s v="4th QTR"/>
    <s v="2012"/>
    <n v="124.22499999999999"/>
    <n v="124.232"/>
    <n v="124.18"/>
    <n v="124.205"/>
    <n v="21"/>
    <x v="1"/>
    <x v="2"/>
    <x v="1"/>
    <x v="2"/>
    <n v="394116"/>
  </r>
  <r>
    <d v="2012-12-04T00:00:00"/>
    <s v="Tue"/>
    <s v="Dec"/>
    <s v="4th QTR"/>
    <s v="2012"/>
    <n v="124.21"/>
    <n v="124.232"/>
    <n v="124.19"/>
    <n v="124.212"/>
    <n v="17"/>
    <x v="1"/>
    <x v="1"/>
    <x v="1"/>
    <x v="1"/>
    <n v="336398"/>
  </r>
  <r>
    <d v="2012-12-05T00:00:00"/>
    <s v="Wed"/>
    <s v="Dec"/>
    <s v="4th QTR"/>
    <s v="2012"/>
    <n v="124.215"/>
    <n v="124.25700000000001"/>
    <n v="124.202"/>
    <n v="124.24"/>
    <n v="23"/>
    <x v="1"/>
    <x v="1"/>
    <x v="1"/>
    <x v="1"/>
    <n v="439837"/>
  </r>
  <r>
    <d v="2012-12-06T00:00:00"/>
    <s v="Thu"/>
    <s v="Dec"/>
    <s v="4th QTR"/>
    <s v="2012"/>
    <n v="124.242"/>
    <n v="124.265"/>
    <n v="124.227"/>
    <n v="124.247"/>
    <n v="16"/>
    <x v="1"/>
    <x v="1"/>
    <x v="1"/>
    <x v="1"/>
    <n v="350440"/>
  </r>
  <r>
    <d v="2012-12-07T00:00:00"/>
    <s v="Fri"/>
    <s v="Dec"/>
    <s v="4th QTR"/>
    <s v="2012"/>
    <n v="124.245"/>
    <n v="124.265"/>
    <n v="124.197"/>
    <n v="124.22"/>
    <n v="28"/>
    <x v="1"/>
    <x v="2"/>
    <x v="1"/>
    <x v="2"/>
    <n v="494355"/>
  </r>
  <r>
    <d v="2012-12-10T00:00:00"/>
    <s v="Mon"/>
    <s v="Dec"/>
    <s v="4th QTR"/>
    <s v="2012"/>
    <n v="124.22199999999999"/>
    <n v="124.25700000000001"/>
    <n v="124.215"/>
    <n v="124.227"/>
    <n v="17"/>
    <x v="1"/>
    <x v="1"/>
    <x v="1"/>
    <x v="1"/>
    <n v="242809"/>
  </r>
  <r>
    <d v="2012-12-11T00:00:00"/>
    <s v="Tue"/>
    <s v="Dec"/>
    <s v="4th QTR"/>
    <s v="2012"/>
    <n v="124.22"/>
    <n v="124.235"/>
    <n v="124.182"/>
    <n v="124.205"/>
    <n v="22"/>
    <x v="1"/>
    <x v="2"/>
    <x v="1"/>
    <x v="2"/>
    <n v="353890"/>
  </r>
  <r>
    <d v="2012-12-12T00:00:00"/>
    <s v="Wed"/>
    <s v="Dec"/>
    <s v="4th QTR"/>
    <s v="2012"/>
    <n v="124.197"/>
    <n v="124.22"/>
    <n v="124.16500000000001"/>
    <n v="124.187"/>
    <n v="22"/>
    <x v="1"/>
    <x v="2"/>
    <x v="1"/>
    <x v="2"/>
    <n v="621650"/>
  </r>
  <r>
    <d v="2012-12-13T00:00:00"/>
    <s v="Thu"/>
    <s v="Dec"/>
    <s v="4th QTR"/>
    <s v="2012"/>
    <n v="124.185"/>
    <n v="124.20699999999999"/>
    <n v="124.105"/>
    <n v="124.12"/>
    <n v="41"/>
    <x v="1"/>
    <x v="2"/>
    <x v="1"/>
    <x v="2"/>
    <n v="719600"/>
  </r>
  <r>
    <d v="2012-12-14T00:00:00"/>
    <s v="Fri"/>
    <s v="Dec"/>
    <s v="4th QTR"/>
    <s v="2012"/>
    <n v="124.107"/>
    <n v="124.142"/>
    <n v="124.092"/>
    <n v="124.122"/>
    <n v="20"/>
    <x v="1"/>
    <x v="2"/>
    <x v="1"/>
    <x v="2"/>
    <n v="469840"/>
  </r>
  <r>
    <d v="2012-12-17T00:00:00"/>
    <s v="Mon"/>
    <s v="Dec"/>
    <s v="4th QTR"/>
    <s v="2012"/>
    <n v="124.12"/>
    <n v="124.12"/>
    <n v="124.047"/>
    <n v="124.065"/>
    <n v="30"/>
    <x v="1"/>
    <x v="0"/>
    <x v="0"/>
    <x v="2"/>
    <n v="450829"/>
  </r>
  <r>
    <d v="2012-12-18T00:00:00"/>
    <s v="Tue"/>
    <s v="Dec"/>
    <s v="4th QTR"/>
    <s v="2012"/>
    <n v="124.05"/>
    <n v="124.062"/>
    <n v="123.30200000000001"/>
    <n v="124"/>
    <n v="32"/>
    <x v="1"/>
    <x v="0"/>
    <x v="0"/>
    <x v="2"/>
    <n v="704487"/>
  </r>
  <r>
    <d v="2012-12-19T00:00:00"/>
    <s v="Wed"/>
    <s v="Dec"/>
    <s v="4th QTR"/>
    <s v="2012"/>
    <n v="124.00700000000001"/>
    <n v="124.05200000000001"/>
    <n v="123.30500000000001"/>
    <n v="124.027"/>
    <n v="26"/>
    <x v="1"/>
    <x v="1"/>
    <x v="1"/>
    <x v="1"/>
    <n v="619013"/>
  </r>
  <r>
    <d v="2012-12-20T00:00:00"/>
    <s v="Thu"/>
    <s v="Dec"/>
    <s v="4th QTR"/>
    <s v="2012"/>
    <n v="124.027"/>
    <n v="124.062"/>
    <n v="124.015"/>
    <n v="124.02500000000001"/>
    <n v="19"/>
    <x v="1"/>
    <x v="3"/>
    <x v="2"/>
    <x v="3"/>
    <n v="483059"/>
  </r>
  <r>
    <d v="2012-12-21T00:00:00"/>
    <s v="Fri"/>
    <s v="Dec"/>
    <s v="4th QTR"/>
    <s v="2012"/>
    <n v="124.017"/>
    <n v="124.095"/>
    <n v="124.005"/>
    <n v="124.065"/>
    <n v="37"/>
    <x v="1"/>
    <x v="2"/>
    <x v="1"/>
    <x v="2"/>
    <n v="412262"/>
  </r>
  <r>
    <d v="2012-12-24T00:00:00"/>
    <s v="Mon"/>
    <s v="Dec"/>
    <s v="4th QTR"/>
    <s v="2012"/>
    <n v="124.045"/>
    <n v="124.075"/>
    <n v="124.032"/>
    <n v="124.04"/>
    <n v="18"/>
    <x v="1"/>
    <x v="2"/>
    <x v="1"/>
    <x v="2"/>
    <n v="80511"/>
  </r>
  <r>
    <d v="2012-12-26T00:00:00"/>
    <s v="Wed"/>
    <s v="Dec"/>
    <s v="4th QTR"/>
    <s v="2012"/>
    <n v="124.042"/>
    <n v="124.075"/>
    <n v="124.03"/>
    <n v="124.05500000000001"/>
    <n v="19"/>
    <x v="1"/>
    <x v="1"/>
    <x v="1"/>
    <x v="1"/>
    <n v="108809"/>
  </r>
  <r>
    <d v="2012-12-27T00:00:00"/>
    <s v="Thu"/>
    <s v="Dec"/>
    <s v="4th QTR"/>
    <s v="2012"/>
    <n v="124.05500000000001"/>
    <n v="124.13"/>
    <n v="124.03"/>
    <n v="124.12"/>
    <n v="40"/>
    <x v="1"/>
    <x v="3"/>
    <x v="2"/>
    <x v="3"/>
    <n v="378190"/>
  </r>
  <r>
    <d v="2012-12-28T00:00:00"/>
    <s v="Fri"/>
    <s v="Dec"/>
    <s v="4th QTR"/>
    <s v="2012"/>
    <n v="124.092"/>
    <n v="124.145"/>
    <n v="124.087"/>
    <n v="124.127"/>
    <n v="24"/>
    <x v="1"/>
    <x v="2"/>
    <x v="1"/>
    <x v="2"/>
    <n v="259551"/>
  </r>
  <r>
    <d v="2012-12-31T00:00:00"/>
    <s v="Mon"/>
    <s v="Dec"/>
    <s v="4th QTR"/>
    <s v="2012"/>
    <n v="124.125"/>
    <n v="124.14700000000001"/>
    <n v="124.042"/>
    <n v="124.13200000000001"/>
    <n v="43"/>
    <x v="1"/>
    <x v="2"/>
    <x v="1"/>
    <x v="2"/>
    <n v="254069"/>
  </r>
  <r>
    <d v="2013-01-02T00:00:00"/>
    <s v="Wed"/>
    <s v="Jan"/>
    <s v="1ST QTR"/>
    <s v="2013"/>
    <n v="124.02"/>
    <n v="124.075"/>
    <n v="124.00700000000001"/>
    <n v="124.06"/>
    <n v="28"/>
    <x v="0"/>
    <x v="0"/>
    <x v="0"/>
    <x v="2"/>
    <n v="474143"/>
  </r>
  <r>
    <d v="2013-01-03T00:00:00"/>
    <s v="Thu"/>
    <s v="Jan"/>
    <s v="1ST QTR"/>
    <s v="2013"/>
    <n v="124.05200000000001"/>
    <n v="124.075"/>
    <n v="123.28"/>
    <n v="123.30200000000001"/>
    <n v="47"/>
    <x v="1"/>
    <x v="2"/>
    <x v="1"/>
    <x v="2"/>
    <n v="674720"/>
  </r>
  <r>
    <d v="2013-01-04T00:00:00"/>
    <s v="Fri"/>
    <s v="Jan"/>
    <s v="1ST QTR"/>
    <s v="2013"/>
    <n v="123.282"/>
    <n v="123.3"/>
    <n v="123.22199999999999"/>
    <n v="123.285"/>
    <n v="32"/>
    <x v="1"/>
    <x v="0"/>
    <x v="0"/>
    <x v="2"/>
    <n v="721395"/>
  </r>
  <r>
    <d v="2013-01-07T00:00:00"/>
    <s v="Mon"/>
    <s v="Jan"/>
    <s v="1ST QTR"/>
    <s v="2013"/>
    <n v="123.29"/>
    <n v="124"/>
    <n v="123.277"/>
    <n v="123.29"/>
    <n v="17"/>
    <x v="1"/>
    <x v="1"/>
    <x v="1"/>
    <x v="1"/>
    <n v="360774"/>
  </r>
  <r>
    <d v="2013-01-08T00:00:00"/>
    <s v="Tue"/>
    <s v="Jan"/>
    <s v="1ST QTR"/>
    <s v="2013"/>
    <n v="123.295"/>
    <n v="124.02"/>
    <n v="123.282"/>
    <n v="124.01"/>
    <n v="23"/>
    <x v="1"/>
    <x v="1"/>
    <x v="1"/>
    <x v="1"/>
    <n v="427773"/>
  </r>
  <r>
    <d v="2013-01-09T00:00:00"/>
    <s v="Wed"/>
    <s v="Jan"/>
    <s v="1ST QTR"/>
    <s v="2013"/>
    <n v="124.005"/>
    <n v="124.06"/>
    <n v="123.31"/>
    <n v="124.05200000000001"/>
    <n v="28"/>
    <x v="1"/>
    <x v="2"/>
    <x v="1"/>
    <x v="2"/>
    <n v="566506"/>
  </r>
  <r>
    <d v="2013-01-10T00:00:00"/>
    <s v="Thu"/>
    <s v="Jan"/>
    <s v="1ST QTR"/>
    <s v="2013"/>
    <n v="124.04"/>
    <n v="124.042"/>
    <n v="123.312"/>
    <n v="124.005"/>
    <n v="20"/>
    <x v="1"/>
    <x v="0"/>
    <x v="0"/>
    <x v="2"/>
    <n v="571423"/>
  </r>
  <r>
    <d v="2013-01-11T00:00:00"/>
    <s v="Fri"/>
    <s v="Jan"/>
    <s v="1ST QTR"/>
    <s v="2013"/>
    <n v="124"/>
    <n v="124.035"/>
    <n v="123.285"/>
    <n v="124.02"/>
    <n v="28"/>
    <x v="1"/>
    <x v="2"/>
    <x v="1"/>
    <x v="2"/>
    <n v="563613"/>
  </r>
  <r>
    <d v="2013-01-14T00:00:00"/>
    <s v="Mon"/>
    <s v="Jan"/>
    <s v="1ST QTR"/>
    <s v="2013"/>
    <n v="124.02"/>
    <n v="124.065"/>
    <n v="124.017"/>
    <n v="124.042"/>
    <n v="20"/>
    <x v="1"/>
    <x v="3"/>
    <x v="2"/>
    <x v="3"/>
    <n v="410247"/>
  </r>
  <r>
    <d v="2013-01-15T00:00:00"/>
    <s v="Tue"/>
    <s v="Jan"/>
    <s v="1ST QTR"/>
    <s v="2013"/>
    <n v="124.05"/>
    <n v="124.095"/>
    <n v="124.04"/>
    <n v="124.077"/>
    <n v="22"/>
    <x v="1"/>
    <x v="1"/>
    <x v="1"/>
    <x v="1"/>
    <n v="467434"/>
  </r>
  <r>
    <d v="2013-01-16T00:00:00"/>
    <s v="Wed"/>
    <s v="Jan"/>
    <s v="1ST QTR"/>
    <s v="2013"/>
    <n v="124.072"/>
    <n v="124.107"/>
    <n v="124.06699999999999"/>
    <n v="124.08499999999999"/>
    <n v="17"/>
    <x v="1"/>
    <x v="2"/>
    <x v="1"/>
    <x v="2"/>
    <n v="401980"/>
  </r>
  <r>
    <d v="2013-01-17T00:00:00"/>
    <s v="Thu"/>
    <s v="Jan"/>
    <s v="1ST QTR"/>
    <s v="2013"/>
    <n v="124.087"/>
    <n v="124.105"/>
    <n v="123.312"/>
    <n v="124.00700000000001"/>
    <n v="46"/>
    <x v="1"/>
    <x v="1"/>
    <x v="1"/>
    <x v="1"/>
    <n v="665407"/>
  </r>
  <r>
    <d v="2013-01-18T00:00:00"/>
    <s v="Fri"/>
    <s v="Jan"/>
    <s v="1ST QTR"/>
    <s v="2013"/>
    <n v="124.002"/>
    <n v="124.06"/>
    <n v="123.295"/>
    <n v="124.05"/>
    <n v="34"/>
    <x v="1"/>
    <x v="2"/>
    <x v="1"/>
    <x v="2"/>
    <n v="376356"/>
  </r>
  <r>
    <d v="2013-01-22T00:00:00"/>
    <s v="Tue"/>
    <s v="Jan"/>
    <s v="1ST QTR"/>
    <s v="2013"/>
    <n v="124.045"/>
    <n v="124.08199999999999"/>
    <n v="124.012"/>
    <n v="124.072"/>
    <n v="28"/>
    <x v="1"/>
    <x v="2"/>
    <x v="1"/>
    <x v="2"/>
    <n v="482898"/>
  </r>
  <r>
    <d v="2013-01-23T00:00:00"/>
    <s v="Wed"/>
    <s v="Jan"/>
    <s v="1ST QTR"/>
    <s v="2013"/>
    <n v="124.06"/>
    <n v="124.1"/>
    <n v="124.05500000000001"/>
    <n v="124.07"/>
    <n v="18"/>
    <x v="1"/>
    <x v="2"/>
    <x v="1"/>
    <x v="2"/>
    <n v="395465"/>
  </r>
  <r>
    <d v="2013-01-24T00:00:00"/>
    <s v="Thu"/>
    <s v="Jan"/>
    <s v="1ST QTR"/>
    <s v="2013"/>
    <n v="124.08199999999999"/>
    <n v="124.102"/>
    <n v="124.02"/>
    <n v="124.06"/>
    <n v="33"/>
    <x v="1"/>
    <x v="1"/>
    <x v="1"/>
    <x v="1"/>
    <n v="574962"/>
  </r>
  <r>
    <d v="2013-01-25T00:00:00"/>
    <s v="Fri"/>
    <s v="Jan"/>
    <s v="1ST QTR"/>
    <s v="2013"/>
    <n v="124.047"/>
    <n v="124.05"/>
    <n v="123.23"/>
    <n v="123.24"/>
    <n v="55"/>
    <x v="1"/>
    <x v="0"/>
    <x v="0"/>
    <x v="2"/>
    <n v="846779"/>
  </r>
  <r>
    <d v="2013-01-28T00:00:00"/>
    <s v="Mon"/>
    <s v="Jan"/>
    <s v="1ST QTR"/>
    <s v="2013"/>
    <n v="123.232"/>
    <n v="123.247"/>
    <n v="123.16200000000001"/>
    <n v="123.197"/>
    <n v="34"/>
    <x v="1"/>
    <x v="2"/>
    <x v="1"/>
    <x v="2"/>
    <n v="764117"/>
  </r>
  <r>
    <d v="2013-01-29T00:00:00"/>
    <s v="Tue"/>
    <s v="Jan"/>
    <s v="1ST QTR"/>
    <s v="2013"/>
    <n v="123.21"/>
    <n v="123.23699999999999"/>
    <n v="123.182"/>
    <n v="123.21"/>
    <n v="22"/>
    <x v="1"/>
    <x v="1"/>
    <x v="1"/>
    <x v="1"/>
    <n v="736864"/>
  </r>
  <r>
    <d v="2013-01-30T00:00:00"/>
    <s v="Wed"/>
    <s v="Jan"/>
    <s v="1ST QTR"/>
    <s v="2013"/>
    <n v="123.197"/>
    <n v="123.247"/>
    <n v="123.167"/>
    <n v="123.22199999999999"/>
    <n v="32"/>
    <x v="1"/>
    <x v="2"/>
    <x v="1"/>
    <x v="2"/>
    <n v="864678"/>
  </r>
  <r>
    <d v="2013-01-31T00:00:00"/>
    <s v="Thu"/>
    <s v="Jan"/>
    <s v="1ST QTR"/>
    <s v="2013"/>
    <n v="123.232"/>
    <n v="123.28"/>
    <n v="123.217"/>
    <n v="123.235"/>
    <n v="26"/>
    <x v="1"/>
    <x v="1"/>
    <x v="1"/>
    <x v="1"/>
    <n v="833134"/>
  </r>
  <r>
    <d v="2013-02-01T00:00:00"/>
    <s v="Fri"/>
    <s v="Feb"/>
    <s v="1ST QTR"/>
    <s v="2013"/>
    <n v="123.22499999999999"/>
    <n v="124.015"/>
    <n v="123.2"/>
    <n v="123.245"/>
    <n v="54"/>
    <x v="1"/>
    <x v="2"/>
    <x v="1"/>
    <x v="2"/>
    <n v="1124339"/>
  </r>
  <r>
    <d v="2013-02-04T00:00:00"/>
    <s v="Mon"/>
    <s v="Feb"/>
    <s v="1ST QTR"/>
    <s v="2013"/>
    <n v="123.235"/>
    <n v="124.01"/>
    <n v="123.182"/>
    <n v="123.295"/>
    <n v="60"/>
    <x v="1"/>
    <x v="2"/>
    <x v="1"/>
    <x v="2"/>
    <n v="692185"/>
  </r>
  <r>
    <d v="2013-02-05T00:00:00"/>
    <s v="Tue"/>
    <s v="Feb"/>
    <s v="1ST QTR"/>
    <s v="2013"/>
    <n v="123.30500000000001"/>
    <n v="123.31"/>
    <n v="123.23699999999999"/>
    <n v="123.247"/>
    <n v="30"/>
    <x v="1"/>
    <x v="1"/>
    <x v="1"/>
    <x v="1"/>
    <n v="541187"/>
  </r>
  <r>
    <d v="2013-02-06T00:00:00"/>
    <s v="Wed"/>
    <s v="Feb"/>
    <s v="1ST QTR"/>
    <s v="2013"/>
    <n v="123.262"/>
    <n v="123.315"/>
    <n v="123.25"/>
    <n v="123.30500000000001"/>
    <n v="26"/>
    <x v="1"/>
    <x v="0"/>
    <x v="0"/>
    <x v="1"/>
    <n v="621793"/>
  </r>
  <r>
    <d v="2013-02-07T00:00:00"/>
    <s v="Thu"/>
    <s v="Feb"/>
    <s v="1ST QTR"/>
    <s v="2013"/>
    <n v="123.307"/>
    <n v="124.02500000000001"/>
    <n v="123.27"/>
    <n v="124.002"/>
    <n v="31"/>
    <x v="1"/>
    <x v="1"/>
    <x v="1"/>
    <x v="1"/>
    <n v="649928"/>
  </r>
  <r>
    <d v="2013-02-08T00:00:00"/>
    <s v="Fri"/>
    <s v="Feb"/>
    <s v="1ST QTR"/>
    <s v="2013"/>
    <n v="123.312"/>
    <n v="124.02500000000001"/>
    <n v="123.27200000000001"/>
    <n v="124"/>
    <n v="30"/>
    <x v="1"/>
    <x v="2"/>
    <x v="1"/>
    <x v="2"/>
    <n v="454542"/>
  </r>
  <r>
    <d v="2013-02-11T00:00:00"/>
    <s v="Mon"/>
    <s v="Feb"/>
    <s v="1ST QTR"/>
    <s v="2013"/>
    <n v="123.31699999999999"/>
    <n v="124.005"/>
    <n v="123.277"/>
    <n v="123.30200000000001"/>
    <n v="19"/>
    <x v="1"/>
    <x v="2"/>
    <x v="1"/>
    <x v="2"/>
    <n v="342741"/>
  </r>
  <r>
    <d v="2013-02-12T00:00:00"/>
    <s v="Tue"/>
    <s v="Feb"/>
    <s v="1ST QTR"/>
    <s v="2013"/>
    <n v="123.29"/>
    <n v="123.30500000000001"/>
    <n v="123.25"/>
    <n v="123.26"/>
    <n v="23"/>
    <x v="1"/>
    <x v="2"/>
    <x v="1"/>
    <x v="2"/>
    <n v="509072"/>
  </r>
  <r>
    <d v="2013-02-13T00:00:00"/>
    <s v="Wed"/>
    <s v="Feb"/>
    <s v="1ST QTR"/>
    <s v="2013"/>
    <n v="123.26"/>
    <n v="123.27"/>
    <n v="123.19199999999999"/>
    <n v="123.21"/>
    <n v="32"/>
    <x v="1"/>
    <x v="3"/>
    <x v="2"/>
    <x v="3"/>
    <n v="640235"/>
  </r>
  <r>
    <d v="2013-02-14T00:00:00"/>
    <s v="Thu"/>
    <s v="Feb"/>
    <s v="1ST QTR"/>
    <s v="2013"/>
    <n v="123.202"/>
    <n v="123.282"/>
    <n v="123.19499999999999"/>
    <n v="123.277"/>
    <n v="35"/>
    <x v="1"/>
    <x v="2"/>
    <x v="1"/>
    <x v="2"/>
    <n v="743748"/>
  </r>
  <r>
    <d v="2013-02-15T00:00:00"/>
    <s v="Fri"/>
    <s v="Feb"/>
    <s v="1ST QTR"/>
    <s v="2013"/>
    <n v="123.277"/>
    <n v="123.3"/>
    <n v="123.227"/>
    <n v="123.262"/>
    <n v="30"/>
    <x v="1"/>
    <x v="3"/>
    <x v="2"/>
    <x v="3"/>
    <n v="515447"/>
  </r>
  <r>
    <d v="2013-02-19T00:00:00"/>
    <s v="Tue"/>
    <s v="Feb"/>
    <s v="1ST QTR"/>
    <s v="2013"/>
    <n v="123.25700000000001"/>
    <n v="123.285"/>
    <n v="123.232"/>
    <n v="123.24"/>
    <n v="22"/>
    <x v="1"/>
    <x v="2"/>
    <x v="1"/>
    <x v="2"/>
    <n v="460263"/>
  </r>
  <r>
    <d v="2013-02-20T00:00:00"/>
    <s v="Wed"/>
    <s v="Feb"/>
    <s v="1ST QTR"/>
    <s v="2013"/>
    <n v="123.235"/>
    <n v="123.277"/>
    <n v="123.217"/>
    <n v="123.265"/>
    <n v="25"/>
    <x v="1"/>
    <x v="2"/>
    <x v="1"/>
    <x v="2"/>
    <n v="743889"/>
  </r>
  <r>
    <d v="2013-02-21T00:00:00"/>
    <s v="Thu"/>
    <s v="Feb"/>
    <s v="1ST QTR"/>
    <s v="2013"/>
    <n v="123.277"/>
    <n v="124.02"/>
    <n v="123.26"/>
    <n v="123.31"/>
    <n v="31"/>
    <x v="1"/>
    <x v="1"/>
    <x v="1"/>
    <x v="1"/>
    <n v="826532"/>
  </r>
  <r>
    <d v="2013-02-22T00:00:00"/>
    <s v="Fri"/>
    <s v="Feb"/>
    <s v="1ST QTR"/>
    <s v="2013"/>
    <n v="123.307"/>
    <n v="124.012"/>
    <n v="123.285"/>
    <n v="124.01"/>
    <n v="19"/>
    <x v="1"/>
    <x v="2"/>
    <x v="1"/>
    <x v="2"/>
    <n v="869369"/>
  </r>
  <r>
    <d v="2013-02-25T00:00:00"/>
    <s v="Mon"/>
    <s v="Feb"/>
    <s v="1ST QTR"/>
    <s v="2013"/>
    <n v="124.002"/>
    <n v="124.117"/>
    <n v="123.295"/>
    <n v="124.087"/>
    <n v="56"/>
    <x v="1"/>
    <x v="2"/>
    <x v="1"/>
    <x v="2"/>
    <n v="1598205"/>
  </r>
  <r>
    <d v="2013-02-26T00:00:00"/>
    <s v="Tue"/>
    <s v="Feb"/>
    <s v="1ST QTR"/>
    <s v="2013"/>
    <n v="124.107"/>
    <n v="124.142"/>
    <n v="124.08499999999999"/>
    <n v="124.105"/>
    <n v="23"/>
    <x v="1"/>
    <x v="1"/>
    <x v="1"/>
    <x v="1"/>
    <n v="1764017"/>
  </r>
  <r>
    <d v="2013-02-27T00:00:00"/>
    <s v="Wed"/>
    <s v="Feb"/>
    <s v="1ST QTR"/>
    <s v="2013"/>
    <n v="124.102"/>
    <n v="124.145"/>
    <n v="124.095"/>
    <n v="124.102"/>
    <n v="20"/>
    <x v="1"/>
    <x v="2"/>
    <x v="1"/>
    <x v="2"/>
    <n v="1096628"/>
  </r>
  <r>
    <d v="2013-02-28T00:00:00"/>
    <s v="Thu"/>
    <s v="Feb"/>
    <s v="1ST QTR"/>
    <s v="2013"/>
    <n v="123.29"/>
    <n v="124.015"/>
    <n v="123.28700000000001"/>
    <n v="123.315"/>
    <n v="20"/>
    <x v="0"/>
    <x v="0"/>
    <x v="0"/>
    <x v="2"/>
    <n v="792039"/>
  </r>
  <r>
    <d v="2013-03-01T00:00:00"/>
    <s v="Fri"/>
    <s v="Mar"/>
    <s v="1ST QTR"/>
    <s v="2013"/>
    <n v="124"/>
    <n v="124.042"/>
    <n v="123.31"/>
    <n v="124.02500000000001"/>
    <n v="20"/>
    <x v="1"/>
    <x v="1"/>
    <x v="1"/>
    <x v="1"/>
    <n v="618666"/>
  </r>
  <r>
    <d v="2013-03-04T00:00:00"/>
    <s v="Mon"/>
    <s v="Mar"/>
    <s v="1ST QTR"/>
    <s v="2013"/>
    <n v="124.03700000000001"/>
    <n v="124.05500000000001"/>
    <n v="124"/>
    <n v="124.002"/>
    <n v="23"/>
    <x v="1"/>
    <x v="1"/>
    <x v="1"/>
    <x v="1"/>
    <n v="406146"/>
  </r>
  <r>
    <d v="2013-03-05T00:00:00"/>
    <s v="Tue"/>
    <s v="Mar"/>
    <s v="1ST QTR"/>
    <s v="2013"/>
    <n v="124.005"/>
    <n v="124.015"/>
    <n v="123.282"/>
    <n v="123.297"/>
    <n v="22"/>
    <x v="1"/>
    <x v="1"/>
    <x v="1"/>
    <x v="1"/>
    <n v="437034"/>
  </r>
  <r>
    <d v="2013-03-06T00:00:00"/>
    <s v="Wed"/>
    <s v="Mar"/>
    <s v="1ST QTR"/>
    <s v="2013"/>
    <n v="123.292"/>
    <n v="123.3"/>
    <n v="123.242"/>
    <n v="123.25"/>
    <n v="24"/>
    <x v="1"/>
    <x v="2"/>
    <x v="1"/>
    <x v="2"/>
    <n v="466294"/>
  </r>
  <r>
    <d v="2013-03-07T00:00:00"/>
    <s v="Thu"/>
    <s v="Mar"/>
    <s v="1ST QTR"/>
    <s v="2013"/>
    <n v="123.252"/>
    <n v="123.267"/>
    <n v="123.16500000000001"/>
    <n v="123.172"/>
    <n v="41"/>
    <x v="1"/>
    <x v="1"/>
    <x v="1"/>
    <x v="1"/>
    <n v="606490"/>
  </r>
  <r>
    <d v="2013-03-08T00:00:00"/>
    <s v="Fri"/>
    <s v="Mar"/>
    <s v="1ST QTR"/>
    <s v="2013"/>
    <n v="123.17"/>
    <n v="123.17700000000001"/>
    <n v="123.06"/>
    <n v="123.107"/>
    <n v="47"/>
    <x v="1"/>
    <x v="2"/>
    <x v="1"/>
    <x v="2"/>
    <n v="907275"/>
  </r>
  <r>
    <d v="2013-03-11T00:00:00"/>
    <s v="Mon"/>
    <s v="Mar"/>
    <s v="1ST QTR"/>
    <s v="2013"/>
    <n v="123.13"/>
    <n v="123.13200000000001"/>
    <n v="123.09"/>
    <n v="123.107"/>
    <n v="17"/>
    <x v="1"/>
    <x v="1"/>
    <x v="1"/>
    <x v="1"/>
    <n v="357597"/>
  </r>
  <r>
    <d v="2013-03-12T00:00:00"/>
    <s v="Tue"/>
    <s v="Mar"/>
    <s v="1ST QTR"/>
    <s v="2013"/>
    <n v="123.11"/>
    <n v="123.155"/>
    <n v="123.08499999999999"/>
    <n v="123.14700000000001"/>
    <n v="29"/>
    <x v="1"/>
    <x v="1"/>
    <x v="1"/>
    <x v="1"/>
    <n v="436738"/>
  </r>
  <r>
    <d v="2013-03-13T00:00:00"/>
    <s v="Wed"/>
    <s v="Mar"/>
    <s v="1ST QTR"/>
    <s v="2013"/>
    <n v="123.145"/>
    <n v="123.172"/>
    <n v="123.11"/>
    <n v="123.137"/>
    <n v="25"/>
    <x v="1"/>
    <x v="2"/>
    <x v="1"/>
    <x v="2"/>
    <n v="574895"/>
  </r>
  <r>
    <d v="2013-03-14T00:00:00"/>
    <s v="Thu"/>
    <s v="Mar"/>
    <s v="1ST QTR"/>
    <s v="2013"/>
    <n v="123.137"/>
    <n v="123.152"/>
    <n v="123.087"/>
    <n v="123.137"/>
    <n v="26"/>
    <x v="1"/>
    <x v="3"/>
    <x v="2"/>
    <x v="3"/>
    <n v="598403"/>
  </r>
  <r>
    <d v="2013-03-15T00:00:00"/>
    <s v="Fri"/>
    <s v="Mar"/>
    <s v="1ST QTR"/>
    <s v="2013"/>
    <n v="123.142"/>
    <n v="123.22499999999999"/>
    <n v="123.12"/>
    <n v="123.20699999999999"/>
    <n v="42"/>
    <x v="1"/>
    <x v="1"/>
    <x v="1"/>
    <x v="1"/>
    <n v="553639"/>
  </r>
  <r>
    <d v="2013-03-18T00:00:00"/>
    <s v="Mon"/>
    <s v="Mar"/>
    <s v="1ST QTR"/>
    <s v="2013"/>
    <n v="123.24"/>
    <n v="123.31699999999999"/>
    <n v="123.235"/>
    <n v="123.245"/>
    <n v="33"/>
    <x v="0"/>
    <x v="0"/>
    <x v="0"/>
    <x v="1"/>
    <n v="581387"/>
  </r>
  <r>
    <d v="2013-03-19T00:00:00"/>
    <s v="Tue"/>
    <s v="Mar"/>
    <s v="1ST QTR"/>
    <s v="2013"/>
    <n v="123.252"/>
    <n v="123.31699999999999"/>
    <n v="123.232"/>
    <n v="123.29"/>
    <n v="34"/>
    <x v="1"/>
    <x v="1"/>
    <x v="1"/>
    <x v="1"/>
    <n v="741259"/>
  </r>
  <r>
    <d v="2013-03-20T00:00:00"/>
    <s v="Wed"/>
    <s v="Mar"/>
    <s v="1ST QTR"/>
    <s v="2013"/>
    <n v="123.292"/>
    <n v="123.312"/>
    <n v="123.23699999999999"/>
    <n v="123.277"/>
    <n v="31"/>
    <x v="1"/>
    <x v="1"/>
    <x v="1"/>
    <x v="1"/>
    <n v="640031"/>
  </r>
  <r>
    <d v="2013-03-21T00:00:00"/>
    <s v="Thu"/>
    <s v="Mar"/>
    <s v="1ST QTR"/>
    <s v="2013"/>
    <n v="123.247"/>
    <n v="123.29"/>
    <n v="123.245"/>
    <n v="123.262"/>
    <n v="19"/>
    <x v="1"/>
    <x v="2"/>
    <x v="1"/>
    <x v="2"/>
    <n v="542752"/>
  </r>
  <r>
    <d v="2013-03-22T00:00:00"/>
    <s v="Fri"/>
    <s v="Mar"/>
    <s v="1ST QTR"/>
    <s v="2013"/>
    <n v="123.282"/>
    <n v="123.3"/>
    <n v="123.245"/>
    <n v="123.277"/>
    <n v="22"/>
    <x v="1"/>
    <x v="1"/>
    <x v="1"/>
    <x v="1"/>
    <n v="430331"/>
  </r>
  <r>
    <d v="2013-03-25T00:00:00"/>
    <s v="Mon"/>
    <s v="Mar"/>
    <s v="1ST QTR"/>
    <s v="2013"/>
    <n v="123.265"/>
    <n v="123.30500000000001"/>
    <n v="123.215"/>
    <n v="123.282"/>
    <n v="37"/>
    <x v="1"/>
    <x v="2"/>
    <x v="1"/>
    <x v="2"/>
    <n v="570827"/>
  </r>
  <r>
    <d v="2013-03-26T00:00:00"/>
    <s v="Tue"/>
    <s v="Mar"/>
    <s v="1ST QTR"/>
    <s v="2013"/>
    <n v="123.277"/>
    <n v="123.312"/>
    <n v="123.245"/>
    <n v="123.307"/>
    <n v="27"/>
    <x v="1"/>
    <x v="2"/>
    <x v="1"/>
    <x v="2"/>
    <n v="594579"/>
  </r>
  <r>
    <d v="2013-03-27T00:00:00"/>
    <s v="Wed"/>
    <s v="Mar"/>
    <s v="1ST QTR"/>
    <s v="2013"/>
    <n v="123.307"/>
    <n v="124.07"/>
    <n v="123.3"/>
    <n v="124.05"/>
    <n v="36"/>
    <x v="1"/>
    <x v="3"/>
    <x v="2"/>
    <x v="3"/>
    <n v="774513"/>
  </r>
  <r>
    <d v="2013-03-28T00:00:00"/>
    <s v="Thu"/>
    <s v="Mar"/>
    <s v="1ST QTR"/>
    <s v="2013"/>
    <n v="124.05"/>
    <n v="124.087"/>
    <n v="124.01"/>
    <n v="124.017"/>
    <n v="31"/>
    <x v="1"/>
    <x v="3"/>
    <x v="2"/>
    <x v="3"/>
    <n v="548288"/>
  </r>
  <r>
    <d v="2013-04-01T00:00:00"/>
    <s v="Mon"/>
    <s v="Apr"/>
    <s v="2nd QTR"/>
    <s v="2013"/>
    <n v="123.312"/>
    <n v="124.072"/>
    <n v="123.295"/>
    <n v="124.05"/>
    <n v="38"/>
    <x v="0"/>
    <x v="5"/>
    <x v="1"/>
    <x v="2"/>
    <n v="366799"/>
  </r>
  <r>
    <d v="2013-04-02T00:00:00"/>
    <s v="Tue"/>
    <s v="Apr"/>
    <s v="2nd QTR"/>
    <s v="2013"/>
    <n v="124.06"/>
    <n v="124.06699999999999"/>
    <n v="124.015"/>
    <n v="124.032"/>
    <n v="21"/>
    <x v="1"/>
    <x v="1"/>
    <x v="1"/>
    <x v="1"/>
    <n v="415312"/>
  </r>
  <r>
    <d v="2013-04-03T00:00:00"/>
    <s v="Wed"/>
    <s v="Apr"/>
    <s v="2nd QTR"/>
    <s v="2013"/>
    <n v="124.032"/>
    <n v="124.11499999999999"/>
    <n v="124.00700000000001"/>
    <n v="124.1"/>
    <n v="44"/>
    <x v="1"/>
    <x v="3"/>
    <x v="2"/>
    <x v="3"/>
    <n v="604749"/>
  </r>
  <r>
    <d v="2013-04-04T00:00:00"/>
    <s v="Thu"/>
    <s v="Apr"/>
    <s v="2nd QTR"/>
    <s v="2013"/>
    <n v="124.105"/>
    <n v="124.16200000000001"/>
    <n v="124.087"/>
    <n v="124.15"/>
    <n v="31"/>
    <x v="1"/>
    <x v="1"/>
    <x v="1"/>
    <x v="1"/>
    <n v="722276"/>
  </r>
  <r>
    <d v="2013-04-05T00:00:00"/>
    <s v="Fri"/>
    <s v="Apr"/>
    <s v="2nd QTR"/>
    <s v="2013"/>
    <n v="124.145"/>
    <n v="124.202"/>
    <n v="124.117"/>
    <n v="124.167"/>
    <n v="34"/>
    <x v="1"/>
    <x v="2"/>
    <x v="1"/>
    <x v="2"/>
    <n v="708500"/>
  </r>
  <r>
    <d v="2013-04-08T00:00:00"/>
    <s v="Mon"/>
    <s v="Apr"/>
    <s v="2nd QTR"/>
    <s v="2013"/>
    <n v="124.145"/>
    <n v="124.16500000000001"/>
    <n v="124.122"/>
    <n v="124.14"/>
    <n v="18"/>
    <x v="1"/>
    <x v="0"/>
    <x v="0"/>
    <x v="2"/>
    <n v="474302"/>
  </r>
  <r>
    <d v="2013-04-09T00:00:00"/>
    <s v="Tue"/>
    <s v="Apr"/>
    <s v="2nd QTR"/>
    <s v="2013"/>
    <n v="124.13200000000001"/>
    <n v="124.16200000000001"/>
    <n v="124.11499999999999"/>
    <n v="124.142"/>
    <n v="19"/>
    <x v="1"/>
    <x v="2"/>
    <x v="1"/>
    <x v="2"/>
    <n v="453158"/>
  </r>
  <r>
    <d v="2013-04-10T00:00:00"/>
    <s v="Wed"/>
    <s v="Apr"/>
    <s v="2nd QTR"/>
    <s v="2013"/>
    <n v="124.145"/>
    <n v="124.15"/>
    <n v="124.075"/>
    <n v="124.087"/>
    <n v="31"/>
    <x v="1"/>
    <x v="1"/>
    <x v="1"/>
    <x v="1"/>
    <n v="555866"/>
  </r>
  <r>
    <d v="2013-04-11T00:00:00"/>
    <s v="Thu"/>
    <s v="Apr"/>
    <s v="2nd QTR"/>
    <s v="2013"/>
    <n v="124.087"/>
    <n v="124.12"/>
    <n v="124.07"/>
    <n v="124.1"/>
    <n v="21"/>
    <x v="1"/>
    <x v="3"/>
    <x v="2"/>
    <x v="3"/>
    <n v="490246"/>
  </r>
  <r>
    <d v="2013-04-12T00:00:00"/>
    <s v="Fri"/>
    <s v="Apr"/>
    <s v="2nd QTR"/>
    <s v="2013"/>
    <n v="124.1"/>
    <n v="124.16500000000001"/>
    <n v="124.09699999999999"/>
    <n v="124.155"/>
    <n v="28"/>
    <x v="1"/>
    <x v="3"/>
    <x v="2"/>
    <x v="3"/>
    <n v="431566"/>
  </r>
  <r>
    <d v="2013-04-15T00:00:00"/>
    <s v="Mon"/>
    <s v="Apr"/>
    <s v="2nd QTR"/>
    <s v="2013"/>
    <n v="124.16"/>
    <n v="124.187"/>
    <n v="124.14"/>
    <n v="124.157"/>
    <n v="19"/>
    <x v="1"/>
    <x v="1"/>
    <x v="1"/>
    <x v="1"/>
    <n v="547599"/>
  </r>
  <r>
    <d v="2013-04-16T00:00:00"/>
    <s v="Tue"/>
    <s v="Apr"/>
    <s v="2nd QTR"/>
    <s v="2013"/>
    <n v="124.172"/>
    <n v="124.185"/>
    <n v="124.127"/>
    <n v="124.145"/>
    <n v="24"/>
    <x v="1"/>
    <x v="1"/>
    <x v="1"/>
    <x v="1"/>
    <n v="456632"/>
  </r>
  <r>
    <d v="2013-04-17T00:00:00"/>
    <s v="Wed"/>
    <s v="Apr"/>
    <s v="2nd QTR"/>
    <s v="2013"/>
    <n v="124.142"/>
    <n v="124.17700000000001"/>
    <n v="124.13"/>
    <n v="124.142"/>
    <n v="19"/>
    <x v="1"/>
    <x v="2"/>
    <x v="1"/>
    <x v="2"/>
    <n v="545877"/>
  </r>
  <r>
    <d v="2013-04-18T00:00:00"/>
    <s v="Thu"/>
    <s v="Apr"/>
    <s v="2nd QTR"/>
    <s v="2013"/>
    <n v="124.145"/>
    <n v="124.16500000000001"/>
    <n v="124.127"/>
    <n v="124.14"/>
    <n v="16"/>
    <x v="1"/>
    <x v="1"/>
    <x v="1"/>
    <x v="1"/>
    <n v="572258"/>
  </r>
  <r>
    <d v="2013-04-19T00:00:00"/>
    <s v="Fri"/>
    <s v="Apr"/>
    <s v="2nd QTR"/>
    <s v="2013"/>
    <n v="124.13500000000001"/>
    <n v="124.145"/>
    <n v="124.11499999999999"/>
    <n v="124.127"/>
    <n v="13"/>
    <x v="1"/>
    <x v="2"/>
    <x v="1"/>
    <x v="2"/>
    <n v="417320"/>
  </r>
  <r>
    <d v="2013-04-22T00:00:00"/>
    <s v="Mon"/>
    <s v="Apr"/>
    <s v="2nd QTR"/>
    <s v="2013"/>
    <n v="124.12"/>
    <n v="124.16500000000001"/>
    <n v="124.1"/>
    <n v="124.14700000000001"/>
    <n v="27"/>
    <x v="1"/>
    <x v="2"/>
    <x v="1"/>
    <x v="2"/>
    <n v="434093"/>
  </r>
  <r>
    <d v="2013-04-23T00:00:00"/>
    <s v="Tue"/>
    <s v="Apr"/>
    <s v="2nd QTR"/>
    <s v="2013"/>
    <n v="124.15"/>
    <n v="124.20699999999999"/>
    <n v="124.13200000000001"/>
    <n v="124.14"/>
    <n v="30"/>
    <x v="1"/>
    <x v="1"/>
    <x v="1"/>
    <x v="1"/>
    <n v="666649"/>
  </r>
  <r>
    <d v="2013-04-24T00:00:00"/>
    <s v="Wed"/>
    <s v="Apr"/>
    <s v="2nd QTR"/>
    <s v="2013"/>
    <n v="124.13500000000001"/>
    <n v="124.16500000000001"/>
    <n v="124.12"/>
    <n v="124.157"/>
    <n v="19"/>
    <x v="1"/>
    <x v="2"/>
    <x v="1"/>
    <x v="2"/>
    <n v="449338"/>
  </r>
  <r>
    <d v="2013-04-25T00:00:00"/>
    <s v="Thu"/>
    <s v="Apr"/>
    <s v="2nd QTR"/>
    <s v="2013"/>
    <n v="124.15"/>
    <n v="124.16"/>
    <n v="124.127"/>
    <n v="124.152"/>
    <n v="14"/>
    <x v="1"/>
    <x v="2"/>
    <x v="1"/>
    <x v="2"/>
    <n v="383291"/>
  </r>
  <r>
    <d v="2013-04-26T00:00:00"/>
    <s v="Fri"/>
    <s v="Apr"/>
    <s v="2nd QTR"/>
    <s v="2013"/>
    <n v="124.152"/>
    <n v="124.205"/>
    <n v="124.15"/>
    <n v="124.197"/>
    <n v="22"/>
    <x v="1"/>
    <x v="3"/>
    <x v="2"/>
    <x v="3"/>
    <n v="394734"/>
  </r>
  <r>
    <d v="2013-04-29T00:00:00"/>
    <s v="Mon"/>
    <s v="Apr"/>
    <s v="2nd QTR"/>
    <s v="2013"/>
    <n v="124.19199999999999"/>
    <n v="124.212"/>
    <n v="124.187"/>
    <n v="124.20699999999999"/>
    <n v="11"/>
    <x v="1"/>
    <x v="2"/>
    <x v="1"/>
    <x v="2"/>
    <n v="307708"/>
  </r>
  <r>
    <d v="2013-04-30T00:00:00"/>
    <s v="Tue"/>
    <s v="Apr"/>
    <s v="2nd QTR"/>
    <s v="2013"/>
    <n v="124.202"/>
    <n v="124.25"/>
    <n v="124.197"/>
    <n v="124.205"/>
    <n v="22"/>
    <x v="1"/>
    <x v="2"/>
    <x v="1"/>
    <x v="2"/>
    <n v="593180"/>
  </r>
  <r>
    <d v="2013-05-01T00:00:00"/>
    <s v="Wed"/>
    <s v="May"/>
    <s v="2nd QTR"/>
    <s v="2013"/>
    <n v="124.202"/>
    <n v="124.267"/>
    <n v="124.19"/>
    <n v="124.24"/>
    <n v="31"/>
    <x v="1"/>
    <x v="2"/>
    <x v="1"/>
    <x v="2"/>
    <n v="420109"/>
  </r>
  <r>
    <d v="2013-05-02T00:00:00"/>
    <s v="Thu"/>
    <s v="May"/>
    <s v="2nd QTR"/>
    <s v="2013"/>
    <n v="124.242"/>
    <n v="124.26"/>
    <n v="124.217"/>
    <n v="124.247"/>
    <n v="18"/>
    <x v="1"/>
    <x v="1"/>
    <x v="1"/>
    <x v="1"/>
    <n v="426133"/>
  </r>
  <r>
    <d v="2013-05-03T00:00:00"/>
    <s v="Fri"/>
    <s v="May"/>
    <s v="2nd QTR"/>
    <s v="2013"/>
    <n v="124.247"/>
    <n v="124.252"/>
    <n v="124.117"/>
    <n v="124.13200000000001"/>
    <n v="54"/>
    <x v="1"/>
    <x v="3"/>
    <x v="2"/>
    <x v="3"/>
    <n v="873893"/>
  </r>
  <r>
    <d v="2013-05-06T00:00:00"/>
    <s v="Mon"/>
    <s v="May"/>
    <s v="2nd QTR"/>
    <s v="2013"/>
    <n v="124.145"/>
    <n v="124.145"/>
    <n v="124.1"/>
    <n v="124.105"/>
    <n v="19"/>
    <x v="1"/>
    <x v="1"/>
    <x v="1"/>
    <x v="1"/>
    <n v="363691"/>
  </r>
  <r>
    <d v="2013-05-07T00:00:00"/>
    <s v="Tue"/>
    <s v="May"/>
    <s v="2nd QTR"/>
    <s v="2013"/>
    <n v="124.122"/>
    <n v="124.13200000000001"/>
    <n v="124.087"/>
    <n v="124.09699999999999"/>
    <n v="19"/>
    <x v="1"/>
    <x v="1"/>
    <x v="1"/>
    <x v="1"/>
    <n v="378407"/>
  </r>
  <r>
    <d v="2013-05-08T00:00:00"/>
    <s v="Wed"/>
    <s v="May"/>
    <s v="2nd QTR"/>
    <s v="2013"/>
    <n v="124.1"/>
    <n v="124.122"/>
    <n v="124.077"/>
    <n v="124.11"/>
    <n v="19"/>
    <x v="1"/>
    <x v="1"/>
    <x v="1"/>
    <x v="1"/>
    <n v="487469"/>
  </r>
  <r>
    <d v="2013-05-09T00:00:00"/>
    <s v="Thu"/>
    <s v="May"/>
    <s v="2nd QTR"/>
    <s v="2013"/>
    <n v="124.105"/>
    <n v="124.137"/>
    <n v="124.092"/>
    <n v="124.1"/>
    <n v="19"/>
    <x v="1"/>
    <x v="2"/>
    <x v="1"/>
    <x v="2"/>
    <n v="636980"/>
  </r>
  <r>
    <d v="2013-05-10T00:00:00"/>
    <s v="Fri"/>
    <s v="May"/>
    <s v="2nd QTR"/>
    <s v="2013"/>
    <n v="124.092"/>
    <n v="124.1"/>
    <n v="123.295"/>
    <n v="123.31699999999999"/>
    <n v="49"/>
    <x v="1"/>
    <x v="2"/>
    <x v="1"/>
    <x v="2"/>
    <n v="894712"/>
  </r>
  <r>
    <d v="2013-05-13T00:00:00"/>
    <s v="Mon"/>
    <s v="May"/>
    <s v="2nd QTR"/>
    <s v="2013"/>
    <n v="123.307"/>
    <n v="124.017"/>
    <n v="123.27500000000001"/>
    <n v="123.307"/>
    <n v="24"/>
    <x v="1"/>
    <x v="2"/>
    <x v="1"/>
    <x v="2"/>
    <n v="630928"/>
  </r>
  <r>
    <d v="2013-05-14T00:00:00"/>
    <s v="Tue"/>
    <s v="May"/>
    <s v="2nd QTR"/>
    <s v="2013"/>
    <n v="123.31"/>
    <n v="124.015"/>
    <n v="123.245"/>
    <n v="123.277"/>
    <n v="36"/>
    <x v="1"/>
    <x v="1"/>
    <x v="1"/>
    <x v="1"/>
    <n v="638850"/>
  </r>
  <r>
    <d v="2013-05-15T00:00:00"/>
    <s v="Wed"/>
    <s v="May"/>
    <s v="2nd QTR"/>
    <s v="2013"/>
    <n v="123.255"/>
    <n v="123.31699999999999"/>
    <n v="123.24"/>
    <n v="123.292"/>
    <n v="31"/>
    <x v="1"/>
    <x v="2"/>
    <x v="1"/>
    <x v="2"/>
    <n v="707519"/>
  </r>
  <r>
    <d v="2013-05-16T00:00:00"/>
    <s v="Thu"/>
    <s v="May"/>
    <s v="2nd QTR"/>
    <s v="2013"/>
    <n v="123.297"/>
    <n v="124.06699999999999"/>
    <n v="123.28"/>
    <n v="124.057"/>
    <n v="43"/>
    <x v="1"/>
    <x v="1"/>
    <x v="1"/>
    <x v="1"/>
    <n v="709320"/>
  </r>
  <r>
    <d v="2013-05-17T00:00:00"/>
    <s v="Fri"/>
    <s v="May"/>
    <s v="2nd QTR"/>
    <s v="2013"/>
    <n v="124.027"/>
    <n v="124.06"/>
    <n v="123.27500000000001"/>
    <n v="123.297"/>
    <n v="42"/>
    <x v="1"/>
    <x v="2"/>
    <x v="1"/>
    <x v="2"/>
    <n v="694960"/>
  </r>
  <r>
    <d v="2013-05-20T00:00:00"/>
    <s v="Mon"/>
    <s v="May"/>
    <s v="2nd QTR"/>
    <s v="2013"/>
    <n v="123.3"/>
    <n v="124.012"/>
    <n v="123.265"/>
    <n v="123.29"/>
    <n v="27"/>
    <x v="1"/>
    <x v="1"/>
    <x v="1"/>
    <x v="1"/>
    <n v="647000"/>
  </r>
  <r>
    <d v="2013-05-21T00:00:00"/>
    <s v="Tue"/>
    <s v="May"/>
    <s v="2nd QTR"/>
    <s v="2013"/>
    <n v="123.292"/>
    <n v="124.002"/>
    <n v="123.25"/>
    <n v="123.3"/>
    <n v="29"/>
    <x v="1"/>
    <x v="1"/>
    <x v="1"/>
    <x v="1"/>
    <n v="797665"/>
  </r>
  <r>
    <d v="2013-05-22T00:00:00"/>
    <s v="Wed"/>
    <s v="May"/>
    <s v="2nd QTR"/>
    <s v="2013"/>
    <n v="123.312"/>
    <n v="124.05500000000001"/>
    <n v="123.19"/>
    <n v="123.202"/>
    <n v="75"/>
    <x v="1"/>
    <x v="1"/>
    <x v="1"/>
    <x v="1"/>
    <n v="1478155"/>
  </r>
  <r>
    <d v="2013-05-23T00:00:00"/>
    <s v="Thu"/>
    <s v="May"/>
    <s v="2nd QTR"/>
    <s v="2013"/>
    <n v="123.19499999999999"/>
    <n v="123.267"/>
    <n v="123.14700000000001"/>
    <n v="123.2"/>
    <n v="48"/>
    <x v="1"/>
    <x v="2"/>
    <x v="1"/>
    <x v="2"/>
    <n v="1187088"/>
  </r>
  <r>
    <d v="2013-05-24T00:00:00"/>
    <s v="Fri"/>
    <s v="May"/>
    <s v="2nd QTR"/>
    <s v="2013"/>
    <n v="123.197"/>
    <n v="123.24"/>
    <n v="123.185"/>
    <n v="123.212"/>
    <n v="22"/>
    <x v="1"/>
    <x v="2"/>
    <x v="1"/>
    <x v="2"/>
    <n v="753027"/>
  </r>
  <r>
    <d v="2013-05-28T00:00:00"/>
    <s v="Tue"/>
    <s v="May"/>
    <s v="2nd QTR"/>
    <s v="2013"/>
    <n v="123.2"/>
    <n v="123.215"/>
    <n v="123.002"/>
    <n v="123.047"/>
    <n v="86"/>
    <x v="1"/>
    <x v="2"/>
    <x v="1"/>
    <x v="2"/>
    <n v="1877653"/>
  </r>
  <r>
    <d v="2013-05-29T00:00:00"/>
    <s v="Wed"/>
    <s v="May"/>
    <s v="2nd QTR"/>
    <s v="2013"/>
    <n v="123.015"/>
    <n v="123.05200000000001"/>
    <n v="122.22199999999999"/>
    <n v="123.035"/>
    <n v="60"/>
    <x v="1"/>
    <x v="2"/>
    <x v="1"/>
    <x v="2"/>
    <n v="2142097"/>
  </r>
  <r>
    <d v="2013-05-30T00:00:00"/>
    <s v="Thu"/>
    <s v="May"/>
    <s v="2nd QTR"/>
    <s v="2013"/>
    <n v="123.047"/>
    <n v="123.075"/>
    <n v="122.312"/>
    <n v="123.04"/>
    <n v="34"/>
    <x v="1"/>
    <x v="1"/>
    <x v="1"/>
    <x v="1"/>
    <n v="1272221"/>
  </r>
  <r>
    <d v="2013-05-31T00:00:00"/>
    <s v="Fri"/>
    <s v="May"/>
    <s v="2nd QTR"/>
    <s v="2013"/>
    <n v="122.197"/>
    <n v="122.265"/>
    <n v="122.06699999999999"/>
    <n v="122.13200000000001"/>
    <n v="80"/>
    <x v="0"/>
    <x v="0"/>
    <x v="0"/>
    <x v="2"/>
    <n v="1358782"/>
  </r>
  <r>
    <d v="2013-06-03T00:00:00"/>
    <s v="Mon"/>
    <s v="Jun"/>
    <s v="2nd QTR"/>
    <s v="2013"/>
    <n v="122.155"/>
    <n v="122.25"/>
    <n v="122.08199999999999"/>
    <n v="122.16500000000001"/>
    <n v="68"/>
    <x v="1"/>
    <x v="1"/>
    <x v="1"/>
    <x v="1"/>
    <n v="959036"/>
  </r>
  <r>
    <d v="2013-06-04T00:00:00"/>
    <s v="Tue"/>
    <s v="Jun"/>
    <s v="2nd QTR"/>
    <s v="2013"/>
    <n v="122.19"/>
    <n v="122.197"/>
    <n v="122.117"/>
    <n v="122.14"/>
    <n v="32"/>
    <x v="1"/>
    <x v="1"/>
    <x v="1"/>
    <x v="1"/>
    <n v="605766"/>
  </r>
  <r>
    <d v="2013-06-05T00:00:00"/>
    <s v="Wed"/>
    <s v="Jun"/>
    <s v="2nd QTR"/>
    <s v="2013"/>
    <n v="122.125"/>
    <n v="122.205"/>
    <n v="122.11499999999999"/>
    <n v="122.17"/>
    <n v="37"/>
    <x v="1"/>
    <x v="2"/>
    <x v="1"/>
    <x v="2"/>
    <n v="731825"/>
  </r>
  <r>
    <d v="2013-06-06T00:00:00"/>
    <s v="Thu"/>
    <s v="Jun"/>
    <s v="2nd QTR"/>
    <s v="2013"/>
    <n v="122.175"/>
    <n v="122.31"/>
    <n v="122.137"/>
    <n v="122.19499999999999"/>
    <n v="70"/>
    <x v="1"/>
    <x v="1"/>
    <x v="1"/>
    <x v="1"/>
    <n v="836852"/>
  </r>
  <r>
    <d v="2013-06-07T00:00:00"/>
    <s v="Fri"/>
    <s v="Jun"/>
    <s v="2nd QTR"/>
    <s v="2013"/>
    <n v="122.19"/>
    <n v="122.25"/>
    <n v="122.047"/>
    <n v="122.06699999999999"/>
    <n v="82"/>
    <x v="1"/>
    <x v="2"/>
    <x v="1"/>
    <x v="2"/>
    <n v="914590"/>
  </r>
  <r>
    <d v="2013-06-10T00:00:00"/>
    <s v="Mon"/>
    <s v="Jun"/>
    <s v="2nd QTR"/>
    <s v="2013"/>
    <n v="122.06699999999999"/>
    <n v="122.087"/>
    <n v="121.3"/>
    <n v="122.00700000000001"/>
    <n v="43"/>
    <x v="1"/>
    <x v="3"/>
    <x v="2"/>
    <x v="3"/>
    <n v="799085"/>
  </r>
  <r>
    <d v="2013-06-11T00:00:00"/>
    <s v="Tue"/>
    <s v="Jun"/>
    <s v="2nd QTR"/>
    <s v="2013"/>
    <n v="122.017"/>
    <n v="122.05200000000001"/>
    <n v="121.202"/>
    <n v="122.03"/>
    <n v="68"/>
    <x v="1"/>
    <x v="1"/>
    <x v="1"/>
    <x v="1"/>
    <n v="1127439"/>
  </r>
  <r>
    <d v="2013-06-12T00:00:00"/>
    <s v="Wed"/>
    <s v="Jun"/>
    <s v="2nd QTR"/>
    <s v="2013"/>
    <n v="122.04"/>
    <n v="122.062"/>
    <n v="121.28700000000001"/>
    <n v="121.30500000000001"/>
    <n v="38"/>
    <x v="1"/>
    <x v="1"/>
    <x v="1"/>
    <x v="1"/>
    <n v="691264"/>
  </r>
  <r>
    <d v="2013-06-13T00:00:00"/>
    <s v="Thu"/>
    <s v="Jun"/>
    <s v="2nd QTR"/>
    <s v="2013"/>
    <n v="121.3"/>
    <n v="122.142"/>
    <n v="121.28700000000001"/>
    <n v="122.06"/>
    <n v="70"/>
    <x v="1"/>
    <x v="2"/>
    <x v="1"/>
    <x v="2"/>
    <n v="816164"/>
  </r>
  <r>
    <d v="2013-06-14T00:00:00"/>
    <s v="Fri"/>
    <s v="Jun"/>
    <s v="2nd QTR"/>
    <s v="2013"/>
    <n v="122.122"/>
    <n v="122.22199999999999"/>
    <n v="122.122"/>
    <n v="122.19199999999999"/>
    <n v="40"/>
    <x v="1"/>
    <x v="0"/>
    <x v="0"/>
    <x v="1"/>
    <n v="701289"/>
  </r>
  <r>
    <d v="2013-06-17T00:00:00"/>
    <s v="Mon"/>
    <s v="Jun"/>
    <s v="2nd QTR"/>
    <s v="2013"/>
    <n v="122.175"/>
    <n v="122.22499999999999"/>
    <n v="122.137"/>
    <n v="122.16"/>
    <n v="36"/>
    <x v="1"/>
    <x v="2"/>
    <x v="1"/>
    <x v="2"/>
    <n v="496076"/>
  </r>
  <r>
    <d v="2013-06-18T00:00:00"/>
    <s v="Tue"/>
    <s v="Jun"/>
    <s v="2nd QTR"/>
    <s v="2013"/>
    <n v="122.14"/>
    <n v="122.172"/>
    <n v="122.1"/>
    <n v="122.155"/>
    <n v="29"/>
    <x v="1"/>
    <x v="2"/>
    <x v="1"/>
    <x v="2"/>
    <n v="557229"/>
  </r>
  <r>
    <d v="2013-06-19T00:00:00"/>
    <s v="Wed"/>
    <s v="Jun"/>
    <s v="2nd QTR"/>
    <s v="2013"/>
    <n v="122.145"/>
    <n v="122.182"/>
    <n v="121.117"/>
    <n v="121.2"/>
    <n v="154"/>
    <x v="1"/>
    <x v="2"/>
    <x v="1"/>
    <x v="2"/>
    <n v="966389"/>
  </r>
  <r>
    <d v="2013-06-20T00:00:00"/>
    <s v="Thu"/>
    <s v="Jun"/>
    <s v="2nd QTR"/>
    <s v="2013"/>
    <n v="121.175"/>
    <n v="121.182"/>
    <n v="121"/>
    <n v="121.06699999999999"/>
    <n v="73"/>
    <x v="1"/>
    <x v="0"/>
    <x v="0"/>
    <x v="2"/>
    <n v="1150641"/>
  </r>
  <r>
    <d v="2013-06-21T00:00:00"/>
    <s v="Fri"/>
    <s v="Jun"/>
    <s v="2nd QTR"/>
    <s v="2013"/>
    <n v="121.072"/>
    <n v="121.127"/>
    <n v="120.175"/>
    <n v="120.227"/>
    <n v="109"/>
    <x v="1"/>
    <x v="1"/>
    <x v="1"/>
    <x v="1"/>
    <n v="955839"/>
  </r>
  <r>
    <d v="2013-06-24T00:00:00"/>
    <s v="Mon"/>
    <s v="Jun"/>
    <s v="2nd QTR"/>
    <s v="2013"/>
    <n v="120.23699999999999"/>
    <n v="120.23699999999999"/>
    <n v="119.31699999999999"/>
    <n v="120.175"/>
    <n v="96"/>
    <x v="1"/>
    <x v="1"/>
    <x v="1"/>
    <x v="1"/>
    <n v="1014147"/>
  </r>
  <r>
    <d v="2013-06-25T00:00:00"/>
    <s v="Tue"/>
    <s v="Jun"/>
    <s v="2nd QTR"/>
    <s v="2013"/>
    <n v="120.18"/>
    <n v="120.282"/>
    <n v="120.102"/>
    <n v="120.142"/>
    <n v="72"/>
    <x v="1"/>
    <x v="1"/>
    <x v="1"/>
    <x v="1"/>
    <n v="888543"/>
  </r>
  <r>
    <d v="2013-06-26T00:00:00"/>
    <s v="Wed"/>
    <s v="Jun"/>
    <s v="2nd QTR"/>
    <s v="2013"/>
    <n v="120.12"/>
    <n v="120.28"/>
    <n v="120.075"/>
    <n v="120.22199999999999"/>
    <n v="82"/>
    <x v="1"/>
    <x v="2"/>
    <x v="1"/>
    <x v="2"/>
    <n v="852953"/>
  </r>
  <r>
    <d v="2013-06-27T00:00:00"/>
    <s v="Thu"/>
    <s v="Jun"/>
    <s v="2nd QTR"/>
    <s v="2013"/>
    <n v="120.23699999999999"/>
    <n v="121.03"/>
    <n v="120.21"/>
    <n v="121.00700000000001"/>
    <n v="57"/>
    <x v="1"/>
    <x v="1"/>
    <x v="1"/>
    <x v="1"/>
    <n v="744825"/>
  </r>
  <r>
    <d v="2013-06-28T00:00:00"/>
    <s v="Fri"/>
    <s v="Jun"/>
    <s v="2nd QTR"/>
    <s v="2013"/>
    <n v="121.015"/>
    <n v="121.077"/>
    <n v="120.217"/>
    <n v="121.015"/>
    <n v="72"/>
    <x v="1"/>
    <x v="1"/>
    <x v="1"/>
    <x v="1"/>
    <n v="795049"/>
  </r>
  <r>
    <d v="2013-07-01T00:00:00"/>
    <s v="Mon"/>
    <s v="Jul"/>
    <s v="3rd QTR"/>
    <s v="2013"/>
    <n v="120.3"/>
    <n v="121.035"/>
    <n v="120.227"/>
    <n v="121.002"/>
    <n v="51"/>
    <x v="1"/>
    <x v="2"/>
    <x v="1"/>
    <x v="2"/>
    <n v="460172"/>
  </r>
  <r>
    <d v="2013-07-02T00:00:00"/>
    <s v="Tue"/>
    <s v="Jul"/>
    <s v="3rd QTR"/>
    <s v="2013"/>
    <n v="121.017"/>
    <n v="121.05500000000001"/>
    <n v="120.30500000000001"/>
    <n v="121.02500000000001"/>
    <n v="28"/>
    <x v="1"/>
    <x v="1"/>
    <x v="1"/>
    <x v="1"/>
    <n v="435753"/>
  </r>
  <r>
    <d v="2013-07-03T00:00:00"/>
    <s v="Wed"/>
    <s v="Jul"/>
    <s v="3rd QTR"/>
    <s v="2013"/>
    <n v="121.02500000000001"/>
    <n v="121.11"/>
    <n v="120.245"/>
    <n v="120.29"/>
    <n v="73"/>
    <x v="1"/>
    <x v="3"/>
    <x v="2"/>
    <x v="3"/>
    <n v="431244"/>
  </r>
  <r>
    <d v="2013-07-05T00:00:00"/>
    <s v="Fri"/>
    <s v="Jul"/>
    <s v="3rd QTR"/>
    <s v="2013"/>
    <n v="120.25"/>
    <n v="121.04"/>
    <n v="119.30500000000001"/>
    <n v="120.01"/>
    <n v="150"/>
    <x v="1"/>
    <x v="2"/>
    <x v="1"/>
    <x v="2"/>
    <n v="924408"/>
  </r>
  <r>
    <d v="2013-07-08T00:00:00"/>
    <s v="Mon"/>
    <s v="Jul"/>
    <s v="3rd QTR"/>
    <s v="2013"/>
    <n v="120.005"/>
    <n v="120.172"/>
    <n v="119.27200000000001"/>
    <n v="120.157"/>
    <n v="88"/>
    <x v="1"/>
    <x v="2"/>
    <x v="1"/>
    <x v="2"/>
    <n v="524429"/>
  </r>
  <r>
    <d v="2013-07-09T00:00:00"/>
    <s v="Tue"/>
    <s v="Jul"/>
    <s v="3rd QTR"/>
    <s v="2013"/>
    <n v="120.16500000000001"/>
    <n v="120.21"/>
    <n v="120.127"/>
    <n v="120.19"/>
    <n v="34"/>
    <x v="1"/>
    <x v="1"/>
    <x v="1"/>
    <x v="1"/>
    <n v="460467"/>
  </r>
  <r>
    <d v="2013-07-10T00:00:00"/>
    <s v="Wed"/>
    <s v="Jul"/>
    <s v="3rd QTR"/>
    <s v="2013"/>
    <n v="120.182"/>
    <n v="120.25"/>
    <n v="120.127"/>
    <n v="120.155"/>
    <n v="50"/>
    <x v="1"/>
    <x v="2"/>
    <x v="1"/>
    <x v="2"/>
    <n v="622420"/>
  </r>
  <r>
    <d v="2013-07-11T00:00:00"/>
    <s v="Thu"/>
    <s v="Jul"/>
    <s v="3rd QTR"/>
    <s v="2013"/>
    <n v="120.292"/>
    <n v="121.05200000000001"/>
    <n v="120.28"/>
    <n v="121.027"/>
    <n v="37"/>
    <x v="0"/>
    <x v="0"/>
    <x v="0"/>
    <x v="1"/>
    <n v="756725"/>
  </r>
  <r>
    <d v="2013-07-12T00:00:00"/>
    <s v="Fri"/>
    <s v="Jul"/>
    <s v="3rd QTR"/>
    <s v="2013"/>
    <n v="121.02200000000001"/>
    <n v="121.105"/>
    <n v="120.28"/>
    <n v="120.285"/>
    <n v="59"/>
    <x v="1"/>
    <x v="2"/>
    <x v="1"/>
    <x v="2"/>
    <n v="517303"/>
  </r>
  <r>
    <d v="2013-07-15T00:00:00"/>
    <s v="Mon"/>
    <s v="Jul"/>
    <s v="3rd QTR"/>
    <s v="2013"/>
    <n v="120.295"/>
    <n v="121.057"/>
    <n v="120.245"/>
    <n v="121.03"/>
    <n v="52"/>
    <x v="1"/>
    <x v="1"/>
    <x v="1"/>
    <x v="1"/>
    <n v="387847"/>
  </r>
  <r>
    <d v="2013-07-16T00:00:00"/>
    <s v="Tue"/>
    <s v="Jul"/>
    <s v="3rd QTR"/>
    <s v="2013"/>
    <n v="121.05200000000001"/>
    <n v="121.09"/>
    <n v="121.02500000000001"/>
    <n v="121.06699999999999"/>
    <n v="26"/>
    <x v="1"/>
    <x v="1"/>
    <x v="1"/>
    <x v="1"/>
    <n v="478606"/>
  </r>
  <r>
    <d v="2013-07-17T00:00:00"/>
    <s v="Wed"/>
    <s v="Jul"/>
    <s v="3rd QTR"/>
    <s v="2013"/>
    <n v="121.06"/>
    <n v="121.212"/>
    <n v="121.032"/>
    <n v="121.152"/>
    <n v="73"/>
    <x v="1"/>
    <x v="2"/>
    <x v="1"/>
    <x v="2"/>
    <n v="628029"/>
  </r>
  <r>
    <d v="2013-07-18T00:00:00"/>
    <s v="Thu"/>
    <s v="Jul"/>
    <s v="3rd QTR"/>
    <s v="2013"/>
    <n v="121.15"/>
    <n v="121.20699999999999"/>
    <n v="121.11"/>
    <n v="121.13200000000001"/>
    <n v="39"/>
    <x v="1"/>
    <x v="2"/>
    <x v="1"/>
    <x v="2"/>
    <n v="595185"/>
  </r>
  <r>
    <d v="2013-07-19T00:00:00"/>
    <s v="Fri"/>
    <s v="Jul"/>
    <s v="3rd QTR"/>
    <s v="2013"/>
    <n v="121.14700000000001"/>
    <n v="121.19499999999999"/>
    <n v="121.11499999999999"/>
    <n v="121.185"/>
    <n v="32"/>
    <x v="1"/>
    <x v="1"/>
    <x v="1"/>
    <x v="1"/>
    <n v="329774"/>
  </r>
  <r>
    <d v="2013-07-22T00:00:00"/>
    <s v="Mon"/>
    <s v="Jul"/>
    <s v="3rd QTR"/>
    <s v="2013"/>
    <n v="121.185"/>
    <n v="121.22499999999999"/>
    <n v="121.157"/>
    <n v="121.175"/>
    <n v="28"/>
    <x v="1"/>
    <x v="3"/>
    <x v="2"/>
    <x v="3"/>
    <n v="421671"/>
  </r>
  <r>
    <d v="2013-07-23T00:00:00"/>
    <s v="Tue"/>
    <s v="Jul"/>
    <s v="3rd QTR"/>
    <s v="2013"/>
    <n v="121.19"/>
    <n v="121.19199999999999"/>
    <n v="121.122"/>
    <n v="121.16200000000001"/>
    <n v="28"/>
    <x v="1"/>
    <x v="1"/>
    <x v="1"/>
    <x v="1"/>
    <n v="453583"/>
  </r>
  <r>
    <d v="2013-07-24T00:00:00"/>
    <s v="Wed"/>
    <s v="Jul"/>
    <s v="3rd QTR"/>
    <s v="2013"/>
    <n v="121.172"/>
    <n v="121.172"/>
    <n v="121.03700000000001"/>
    <n v="121.08"/>
    <n v="54"/>
    <x v="1"/>
    <x v="1"/>
    <x v="1"/>
    <x v="1"/>
    <n v="745614"/>
  </r>
  <r>
    <d v="2013-07-25T00:00:00"/>
    <s v="Thu"/>
    <s v="Jul"/>
    <s v="3rd QTR"/>
    <s v="2013"/>
    <n v="121.077"/>
    <n v="121.145"/>
    <n v="121.027"/>
    <n v="121.065"/>
    <n v="48"/>
    <x v="1"/>
    <x v="2"/>
    <x v="1"/>
    <x v="2"/>
    <n v="596662"/>
  </r>
  <r>
    <d v="2013-07-26T00:00:00"/>
    <s v="Fri"/>
    <s v="Jul"/>
    <s v="3rd QTR"/>
    <s v="2013"/>
    <n v="121.13"/>
    <n v="121.16500000000001"/>
    <n v="121.105"/>
    <n v="121.16"/>
    <n v="25"/>
    <x v="1"/>
    <x v="0"/>
    <x v="0"/>
    <x v="1"/>
    <n v="406084"/>
  </r>
  <r>
    <d v="2013-07-29T00:00:00"/>
    <s v="Mon"/>
    <s v="Jul"/>
    <s v="3rd QTR"/>
    <s v="2013"/>
    <n v="121.145"/>
    <n v="121.17700000000001"/>
    <n v="121.107"/>
    <n v="121.13500000000001"/>
    <n v="29"/>
    <x v="1"/>
    <x v="2"/>
    <x v="1"/>
    <x v="2"/>
    <n v="361564"/>
  </r>
  <r>
    <d v="2013-07-30T00:00:00"/>
    <s v="Tue"/>
    <s v="Jul"/>
    <s v="3rd QTR"/>
    <s v="2013"/>
    <n v="121.117"/>
    <n v="121.155"/>
    <n v="121.102"/>
    <n v="121.11199999999999"/>
    <n v="22"/>
    <x v="1"/>
    <x v="2"/>
    <x v="1"/>
    <x v="2"/>
    <n v="386085"/>
  </r>
  <r>
    <d v="2013-07-31T00:00:00"/>
    <s v="Wed"/>
    <s v="Jul"/>
    <s v="3rd QTR"/>
    <s v="2013"/>
    <n v="121.11499999999999"/>
    <n v="121.142"/>
    <n v="120.282"/>
    <n v="121.117"/>
    <n v="72"/>
    <x v="1"/>
    <x v="1"/>
    <x v="1"/>
    <x v="1"/>
    <n v="821532"/>
  </r>
  <r>
    <d v="2013-08-01T00:00:00"/>
    <s v="Thu"/>
    <s v="Aug"/>
    <s v="3rd QTR"/>
    <s v="2013"/>
    <n v="121.125"/>
    <n v="121.13500000000001"/>
    <n v="120.27"/>
    <n v="120.27"/>
    <n v="75"/>
    <x v="1"/>
    <x v="1"/>
    <x v="1"/>
    <x v="1"/>
    <n v="701472"/>
  </r>
  <r>
    <d v="2013-08-02T00:00:00"/>
    <s v="Fri"/>
    <s v="Aug"/>
    <s v="3rd QTR"/>
    <s v="2013"/>
    <n v="120.295"/>
    <n v="121.18"/>
    <n v="120.232"/>
    <n v="121.175"/>
    <n v="108"/>
    <x v="1"/>
    <x v="1"/>
    <x v="1"/>
    <x v="1"/>
    <n v="801764"/>
  </r>
  <r>
    <d v="2013-08-05T00:00:00"/>
    <s v="Mon"/>
    <s v="Aug"/>
    <s v="3rd QTR"/>
    <s v="2013"/>
    <n v="121.167"/>
    <n v="121.17700000000001"/>
    <n v="121.09699999999999"/>
    <n v="121.122"/>
    <n v="33"/>
    <x v="1"/>
    <x v="2"/>
    <x v="1"/>
    <x v="2"/>
    <n v="405129"/>
  </r>
  <r>
    <d v="2013-08-06T00:00:00"/>
    <s v="Tue"/>
    <s v="Aug"/>
    <s v="3rd QTR"/>
    <s v="2013"/>
    <n v="121.13200000000001"/>
    <n v="121.15"/>
    <n v="121.09699999999999"/>
    <n v="121.125"/>
    <n v="22"/>
    <x v="1"/>
    <x v="1"/>
    <x v="1"/>
    <x v="1"/>
    <n v="419382"/>
  </r>
  <r>
    <d v="2013-08-07T00:00:00"/>
    <s v="Wed"/>
    <s v="Aug"/>
    <s v="3rd QTR"/>
    <s v="2013"/>
    <n v="121.12"/>
    <n v="121.175"/>
    <n v="121.117"/>
    <n v="121.152"/>
    <n v="24"/>
    <x v="1"/>
    <x v="2"/>
    <x v="1"/>
    <x v="2"/>
    <n v="402601"/>
  </r>
  <r>
    <d v="2013-08-08T00:00:00"/>
    <s v="Thu"/>
    <s v="Aug"/>
    <s v="3rd QTR"/>
    <s v="2013"/>
    <n v="121.14700000000001"/>
    <n v="121.19199999999999"/>
    <n v="121.14"/>
    <n v="121.17"/>
    <n v="21"/>
    <x v="1"/>
    <x v="2"/>
    <x v="1"/>
    <x v="2"/>
    <n v="471362"/>
  </r>
  <r>
    <d v="2013-08-09T00:00:00"/>
    <s v="Fri"/>
    <s v="Aug"/>
    <s v="3rd QTR"/>
    <s v="2013"/>
    <n v="121.16500000000001"/>
    <n v="121.185"/>
    <n v="121.14"/>
    <n v="121.17"/>
    <n v="19"/>
    <x v="1"/>
    <x v="2"/>
    <x v="1"/>
    <x v="2"/>
    <n v="335285"/>
  </r>
  <r>
    <d v="2013-08-12T00:00:00"/>
    <s v="Mon"/>
    <s v="Aug"/>
    <s v="3rd QTR"/>
    <s v="2013"/>
    <n v="121.167"/>
    <n v="121.20699999999999"/>
    <n v="121.127"/>
    <n v="121.14700000000001"/>
    <n v="32"/>
    <x v="1"/>
    <x v="2"/>
    <x v="1"/>
    <x v="2"/>
    <n v="361936"/>
  </r>
  <r>
    <d v="2013-08-13T00:00:00"/>
    <s v="Tue"/>
    <s v="Aug"/>
    <s v="3rd QTR"/>
    <s v="2013"/>
    <n v="121.13"/>
    <n v="121.13200000000001"/>
    <n v="120.297"/>
    <n v="121"/>
    <n v="62"/>
    <x v="1"/>
    <x v="0"/>
    <x v="0"/>
    <x v="2"/>
    <n v="606518"/>
  </r>
  <r>
    <d v="2013-08-14T00:00:00"/>
    <s v="Wed"/>
    <s v="Aug"/>
    <s v="3rd QTR"/>
    <s v="2013"/>
    <n v="121"/>
    <n v="121.042"/>
    <n v="120.30200000000001"/>
    <n v="121.012"/>
    <n v="24"/>
    <x v="1"/>
    <x v="3"/>
    <x v="2"/>
    <x v="3"/>
    <n v="385502"/>
  </r>
  <r>
    <d v="2013-08-15T00:00:00"/>
    <s v="Thu"/>
    <s v="Aug"/>
    <s v="3rd QTR"/>
    <s v="2013"/>
    <n v="121.01"/>
    <n v="121.027"/>
    <n v="120.16200000000001"/>
    <n v="120.26"/>
    <n v="74"/>
    <x v="1"/>
    <x v="2"/>
    <x v="1"/>
    <x v="2"/>
    <n v="805302"/>
  </r>
  <r>
    <d v="2013-08-16T00:00:00"/>
    <s v="Fri"/>
    <s v="Aug"/>
    <s v="3rd QTR"/>
    <s v="2013"/>
    <n v="120.255"/>
    <n v="120.267"/>
    <n v="120.125"/>
    <n v="120.19199999999999"/>
    <n v="57"/>
    <x v="1"/>
    <x v="2"/>
    <x v="1"/>
    <x v="2"/>
    <n v="587898"/>
  </r>
  <r>
    <d v="2013-08-19T00:00:00"/>
    <s v="Mon"/>
    <s v="Aug"/>
    <s v="3rd QTR"/>
    <s v="2013"/>
    <n v="120.20699999999999"/>
    <n v="120.20699999999999"/>
    <n v="120.11199999999999"/>
    <n v="120.13500000000001"/>
    <n v="38"/>
    <x v="1"/>
    <x v="1"/>
    <x v="1"/>
    <x v="1"/>
    <n v="531079"/>
  </r>
  <r>
    <d v="2013-08-20T00:00:00"/>
    <s v="Tue"/>
    <s v="Aug"/>
    <s v="3rd QTR"/>
    <s v="2013"/>
    <n v="120.14"/>
    <n v="120.242"/>
    <n v="120.14"/>
    <n v="120.227"/>
    <n v="41"/>
    <x v="1"/>
    <x v="0"/>
    <x v="0"/>
    <x v="1"/>
    <n v="564248"/>
  </r>
  <r>
    <d v="2013-08-21T00:00:00"/>
    <s v="Wed"/>
    <s v="Aug"/>
    <s v="3rd QTR"/>
    <s v="2013"/>
    <n v="120.22"/>
    <n v="120.23699999999999"/>
    <n v="120.075"/>
    <n v="120.13"/>
    <n v="65"/>
    <x v="1"/>
    <x v="2"/>
    <x v="1"/>
    <x v="2"/>
    <n v="714824"/>
  </r>
  <r>
    <d v="2013-08-22T00:00:00"/>
    <s v="Thu"/>
    <s v="Aug"/>
    <s v="3rd QTR"/>
    <s v="2013"/>
    <n v="120.09"/>
    <n v="120.092"/>
    <n v="119.3"/>
    <n v="120.005"/>
    <n v="45"/>
    <x v="1"/>
    <x v="0"/>
    <x v="0"/>
    <x v="2"/>
    <n v="786345"/>
  </r>
  <r>
    <d v="2013-08-23T00:00:00"/>
    <s v="Fri"/>
    <s v="Aug"/>
    <s v="3rd QTR"/>
    <s v="2013"/>
    <n v="120.02"/>
    <n v="120.122"/>
    <n v="119.262"/>
    <n v="120.08"/>
    <n v="72"/>
    <x v="1"/>
    <x v="1"/>
    <x v="1"/>
    <x v="1"/>
    <n v="1025695"/>
  </r>
  <r>
    <d v="2013-08-26T00:00:00"/>
    <s v="Mon"/>
    <s v="Aug"/>
    <s v="3rd QTR"/>
    <s v="2013"/>
    <n v="120.095"/>
    <n v="120.16"/>
    <n v="120.06699999999999"/>
    <n v="120.125"/>
    <n v="38"/>
    <x v="1"/>
    <x v="1"/>
    <x v="1"/>
    <x v="1"/>
    <n v="890589"/>
  </r>
  <r>
    <d v="2013-08-27T00:00:00"/>
    <s v="Tue"/>
    <s v="Aug"/>
    <s v="3rd QTR"/>
    <s v="2013"/>
    <n v="120.145"/>
    <n v="120.26"/>
    <n v="120.117"/>
    <n v="120.23"/>
    <n v="58"/>
    <x v="1"/>
    <x v="1"/>
    <x v="1"/>
    <x v="1"/>
    <n v="1119225"/>
  </r>
  <r>
    <d v="2013-08-28T00:00:00"/>
    <s v="Wed"/>
    <s v="Aug"/>
    <s v="3rd QTR"/>
    <s v="2013"/>
    <n v="120.232"/>
    <n v="120.245"/>
    <n v="120.13200000000001"/>
    <n v="120.155"/>
    <n v="46"/>
    <x v="1"/>
    <x v="1"/>
    <x v="1"/>
    <x v="1"/>
    <n v="1249511"/>
  </r>
  <r>
    <d v="2013-08-29T00:00:00"/>
    <s v="Thu"/>
    <s v="Aug"/>
    <s v="3rd QTR"/>
    <s v="2013"/>
    <n v="120.175"/>
    <n v="120.205"/>
    <n v="120.08"/>
    <n v="120.19199999999999"/>
    <n v="50"/>
    <x v="1"/>
    <x v="1"/>
    <x v="1"/>
    <x v="1"/>
    <n v="890080"/>
  </r>
  <r>
    <d v="2013-08-30T00:00:00"/>
    <s v="Fri"/>
    <s v="Aug"/>
    <s v="3rd QTR"/>
    <s v="2013"/>
    <n v="119.202"/>
    <n v="119.24"/>
    <n v="119.16"/>
    <n v="119.217"/>
    <n v="32"/>
    <x v="0"/>
    <x v="0"/>
    <x v="0"/>
    <x v="2"/>
    <n v="669190"/>
  </r>
  <r>
    <d v="2013-09-03T00:00:00"/>
    <s v="Tue"/>
    <s v="Sep"/>
    <s v="3rd QTR"/>
    <s v="2013"/>
    <n v="119.145"/>
    <n v="119.15"/>
    <n v="119"/>
    <n v="119.107"/>
    <n v="61"/>
    <x v="0"/>
    <x v="0"/>
    <x v="0"/>
    <x v="2"/>
    <n v="944262"/>
  </r>
  <r>
    <d v="2013-09-04T00:00:00"/>
    <s v="Wed"/>
    <s v="Sep"/>
    <s v="3rd QTR"/>
    <s v="2013"/>
    <n v="119.102"/>
    <n v="119.11499999999999"/>
    <n v="118.28700000000001"/>
    <n v="118.307"/>
    <n v="59"/>
    <x v="1"/>
    <x v="2"/>
    <x v="1"/>
    <x v="2"/>
    <n v="636265"/>
  </r>
  <r>
    <d v="2013-09-05T00:00:00"/>
    <s v="Thu"/>
    <s v="Sep"/>
    <s v="3rd QTR"/>
    <s v="2013"/>
    <n v="118.30500000000001"/>
    <n v="118.307"/>
    <n v="118.11499999999999"/>
    <n v="118.14700000000001"/>
    <n v="77"/>
    <x v="1"/>
    <x v="2"/>
    <x v="1"/>
    <x v="2"/>
    <n v="907544"/>
  </r>
  <r>
    <d v="2013-09-06T00:00:00"/>
    <s v="Fri"/>
    <s v="Sep"/>
    <s v="3rd QTR"/>
    <s v="2013"/>
    <n v="118.117"/>
    <n v="119.08"/>
    <n v="118.1"/>
    <n v="118.265"/>
    <n v="120"/>
    <x v="1"/>
    <x v="2"/>
    <x v="1"/>
    <x v="2"/>
    <n v="891848"/>
  </r>
  <r>
    <d v="2013-09-09T00:00:00"/>
    <s v="Mon"/>
    <s v="Sep"/>
    <s v="3rd QTR"/>
    <s v="2013"/>
    <n v="118.28"/>
    <n v="119.075"/>
    <n v="118.265"/>
    <n v="119.06"/>
    <n v="53"/>
    <x v="1"/>
    <x v="1"/>
    <x v="1"/>
    <x v="1"/>
    <n v="560082"/>
  </r>
  <r>
    <d v="2013-09-10T00:00:00"/>
    <s v="Tue"/>
    <s v="Sep"/>
    <s v="3rd QTR"/>
    <s v="2013"/>
    <n v="119.02500000000001"/>
    <n v="119.03700000000001"/>
    <n v="118.262"/>
    <n v="118.28700000000001"/>
    <n v="38"/>
    <x v="1"/>
    <x v="0"/>
    <x v="0"/>
    <x v="2"/>
    <n v="562155"/>
  </r>
  <r>
    <d v="2013-09-11T00:00:00"/>
    <s v="Wed"/>
    <s v="Sep"/>
    <s v="3rd QTR"/>
    <s v="2013"/>
    <n v="118.27"/>
    <n v="119.075"/>
    <n v="118.262"/>
    <n v="119.065"/>
    <n v="54"/>
    <x v="1"/>
    <x v="2"/>
    <x v="1"/>
    <x v="2"/>
    <n v="818351"/>
  </r>
  <r>
    <d v="2013-09-12T00:00:00"/>
    <s v="Thu"/>
    <s v="Sep"/>
    <s v="3rd QTR"/>
    <s v="2013"/>
    <n v="119.062"/>
    <n v="119.14"/>
    <n v="119.047"/>
    <n v="119.065"/>
    <n v="38"/>
    <x v="1"/>
    <x v="2"/>
    <x v="1"/>
    <x v="2"/>
    <n v="521930"/>
  </r>
  <r>
    <d v="2013-09-13T00:00:00"/>
    <s v="Fri"/>
    <s v="Sep"/>
    <s v="3rd QTR"/>
    <s v="2013"/>
    <n v="119.045"/>
    <n v="119.09699999999999"/>
    <n v="118.28"/>
    <n v="119.065"/>
    <n v="55"/>
    <x v="0"/>
    <x v="5"/>
    <x v="1"/>
    <x v="2"/>
    <n v="537896"/>
  </r>
  <r>
    <d v="2013-09-16T00:00:00"/>
    <s v="Mon"/>
    <s v="Sep"/>
    <s v="3rd QTR"/>
    <s v="2013"/>
    <n v="119.182"/>
    <n v="120.05"/>
    <n v="119.182"/>
    <n v="119.19"/>
    <n v="75"/>
    <x v="0"/>
    <x v="0"/>
    <x v="0"/>
    <x v="1"/>
    <n v="810789"/>
  </r>
  <r>
    <d v="2013-09-17T00:00:00"/>
    <s v="Tue"/>
    <s v="Sep"/>
    <s v="3rd QTR"/>
    <s v="2013"/>
    <n v="119.205"/>
    <n v="119.265"/>
    <n v="119.19499999999999"/>
    <n v="119.22499999999999"/>
    <n v="29"/>
    <x v="1"/>
    <x v="0"/>
    <x v="0"/>
    <x v="1"/>
    <n v="554051"/>
  </r>
  <r>
    <d v="2013-09-18T00:00:00"/>
    <s v="Wed"/>
    <s v="Sep"/>
    <s v="3rd QTR"/>
    <s v="2013"/>
    <n v="119.22499999999999"/>
    <n v="120.24"/>
    <n v="119.14"/>
    <n v="120.19199999999999"/>
    <n v="167"/>
    <x v="1"/>
    <x v="3"/>
    <x v="2"/>
    <x v="3"/>
    <n v="1081184"/>
  </r>
  <r>
    <d v="2013-09-19T00:00:00"/>
    <s v="Thu"/>
    <s v="Sep"/>
    <s v="3rd QTR"/>
    <s v="2013"/>
    <n v="120.187"/>
    <n v="120.27200000000001"/>
    <n v="120.09699999999999"/>
    <n v="120.13"/>
    <n v="71"/>
    <x v="1"/>
    <x v="2"/>
    <x v="1"/>
    <x v="2"/>
    <n v="756875"/>
  </r>
  <r>
    <d v="2013-09-20T00:00:00"/>
    <s v="Fri"/>
    <s v="Sep"/>
    <s v="3rd QTR"/>
    <s v="2013"/>
    <n v="120.095"/>
    <n v="120.167"/>
    <n v="120.07"/>
    <n v="120.13"/>
    <n v="39"/>
    <x v="0"/>
    <x v="5"/>
    <x v="1"/>
    <x v="2"/>
    <n v="505108"/>
  </r>
  <r>
    <d v="2013-09-23T00:00:00"/>
    <s v="Mon"/>
    <s v="Sep"/>
    <s v="3rd QTR"/>
    <s v="2013"/>
    <n v="120.122"/>
    <n v="120.185"/>
    <n v="120.08199999999999"/>
    <n v="120.152"/>
    <n v="42"/>
    <x v="1"/>
    <x v="2"/>
    <x v="1"/>
    <x v="2"/>
    <n v="360289"/>
  </r>
  <r>
    <d v="2013-09-24T00:00:00"/>
    <s v="Tue"/>
    <s v="Sep"/>
    <s v="3rd QTR"/>
    <s v="2013"/>
    <n v="120.17"/>
    <n v="120.25"/>
    <n v="120.16500000000001"/>
    <n v="120.22199999999999"/>
    <n v="34"/>
    <x v="1"/>
    <x v="0"/>
    <x v="0"/>
    <x v="1"/>
    <n v="518028"/>
  </r>
  <r>
    <d v="2013-09-25T00:00:00"/>
    <s v="Wed"/>
    <s v="Sep"/>
    <s v="3rd QTR"/>
    <s v="2013"/>
    <n v="120.2"/>
    <n v="120.28700000000001"/>
    <n v="120.19499999999999"/>
    <n v="120.282"/>
    <n v="37"/>
    <x v="1"/>
    <x v="2"/>
    <x v="1"/>
    <x v="2"/>
    <n v="506601"/>
  </r>
  <r>
    <d v="2013-09-26T00:00:00"/>
    <s v="Thu"/>
    <s v="Sep"/>
    <s v="3rd QTR"/>
    <s v="2013"/>
    <n v="120.25700000000001"/>
    <n v="120.28"/>
    <n v="120.22199999999999"/>
    <n v="120.26"/>
    <n v="24"/>
    <x v="1"/>
    <x v="0"/>
    <x v="0"/>
    <x v="2"/>
    <n v="470745"/>
  </r>
  <r>
    <d v="2013-09-27T00:00:00"/>
    <s v="Fri"/>
    <s v="Sep"/>
    <s v="3rd QTR"/>
    <s v="2013"/>
    <n v="120.247"/>
    <n v="121.017"/>
    <n v="120.22199999999999"/>
    <n v="120.312"/>
    <n v="46"/>
    <x v="1"/>
    <x v="2"/>
    <x v="1"/>
    <x v="2"/>
    <n v="457102"/>
  </r>
  <r>
    <d v="2013-09-30T00:00:00"/>
    <s v="Mon"/>
    <s v="Sep"/>
    <s v="3rd QTR"/>
    <s v="2013"/>
    <n v="121.017"/>
    <n v="121.057"/>
    <n v="120.27500000000001"/>
    <n v="121.015"/>
    <n v="40"/>
    <x v="1"/>
    <x v="1"/>
    <x v="1"/>
    <x v="1"/>
    <n v="592719"/>
  </r>
  <r>
    <d v="2013-10-01T00:00:00"/>
    <s v="Tue"/>
    <s v="Oct"/>
    <s v="4th QTR"/>
    <s v="2013"/>
    <n v="121.02"/>
    <n v="121.027"/>
    <n v="120.267"/>
    <n v="120.28"/>
    <n v="32"/>
    <x v="1"/>
    <x v="1"/>
    <x v="1"/>
    <x v="1"/>
    <n v="564353"/>
  </r>
  <r>
    <d v="2013-10-02T00:00:00"/>
    <s v="Wed"/>
    <s v="Oct"/>
    <s v="4th QTR"/>
    <s v="2013"/>
    <n v="120.262"/>
    <n v="121.057"/>
    <n v="120.252"/>
    <n v="121.02"/>
    <n v="50"/>
    <x v="0"/>
    <x v="5"/>
    <x v="1"/>
    <x v="2"/>
    <n v="527634"/>
  </r>
  <r>
    <d v="2013-10-03T00:00:00"/>
    <s v="Thu"/>
    <s v="Oct"/>
    <s v="4th QTR"/>
    <s v="2013"/>
    <n v="121.03"/>
    <n v="121.09699999999999"/>
    <n v="120.3"/>
    <n v="121.05500000000001"/>
    <n v="47"/>
    <x v="1"/>
    <x v="1"/>
    <x v="1"/>
    <x v="1"/>
    <n v="492891"/>
  </r>
  <r>
    <d v="2013-10-04T00:00:00"/>
    <s v="Fri"/>
    <s v="Oct"/>
    <s v="4th QTR"/>
    <s v="2013"/>
    <n v="121.07"/>
    <n v="121.072"/>
    <n v="120.29"/>
    <n v="120.307"/>
    <n v="40"/>
    <x v="1"/>
    <x v="1"/>
    <x v="1"/>
    <x v="1"/>
    <n v="370634"/>
  </r>
  <r>
    <d v="2013-10-07T00:00:00"/>
    <s v="Mon"/>
    <s v="Oct"/>
    <s v="4th QTR"/>
    <s v="2013"/>
    <n v="121.002"/>
    <n v="121.05200000000001"/>
    <n v="120.30200000000001"/>
    <n v="120.307"/>
    <n v="28"/>
    <x v="1"/>
    <x v="1"/>
    <x v="1"/>
    <x v="1"/>
    <n v="290008"/>
  </r>
  <r>
    <d v="2013-10-08T00:00:00"/>
    <s v="Tue"/>
    <s v="Oct"/>
    <s v="4th QTR"/>
    <s v="2013"/>
    <n v="120.31"/>
    <n v="121.02500000000001"/>
    <n v="120.255"/>
    <n v="120.277"/>
    <n v="37"/>
    <x v="1"/>
    <x v="1"/>
    <x v="1"/>
    <x v="1"/>
    <n v="455542"/>
  </r>
  <r>
    <d v="2013-10-09T00:00:00"/>
    <s v="Wed"/>
    <s v="Oct"/>
    <s v="4th QTR"/>
    <s v="2013"/>
    <n v="120.27"/>
    <n v="121.02"/>
    <n v="120.247"/>
    <n v="120.3"/>
    <n v="37"/>
    <x v="1"/>
    <x v="2"/>
    <x v="1"/>
    <x v="2"/>
    <n v="491481"/>
  </r>
  <r>
    <d v="2013-10-10T00:00:00"/>
    <s v="Thu"/>
    <s v="Oct"/>
    <s v="4th QTR"/>
    <s v="2013"/>
    <n v="120.277"/>
    <n v="120.3"/>
    <n v="120.21"/>
    <n v="120.282"/>
    <n v="37"/>
    <x v="1"/>
    <x v="2"/>
    <x v="1"/>
    <x v="2"/>
    <n v="648961"/>
  </r>
  <r>
    <d v="2013-10-11T00:00:00"/>
    <s v="Fri"/>
    <s v="Oct"/>
    <s v="4th QTR"/>
    <s v="2013"/>
    <n v="120.295"/>
    <n v="121.035"/>
    <n v="120.277"/>
    <n v="121.002"/>
    <n v="31"/>
    <x v="1"/>
    <x v="1"/>
    <x v="1"/>
    <x v="1"/>
    <n v="383767"/>
  </r>
  <r>
    <d v="2013-10-14T00:00:00"/>
    <s v="Mon"/>
    <s v="Oct"/>
    <s v="4th QTR"/>
    <s v="2013"/>
    <n v="121.04"/>
    <n v="121.04"/>
    <n v="120.242"/>
    <n v="120.27"/>
    <n v="48"/>
    <x v="0"/>
    <x v="4"/>
    <x v="1"/>
    <x v="1"/>
    <n v="76186"/>
  </r>
  <r>
    <d v="2013-10-15T00:00:00"/>
    <s v="Tue"/>
    <s v="Oct"/>
    <s v="4th QTR"/>
    <s v="2013"/>
    <n v="120.255"/>
    <n v="121"/>
    <n v="120.245"/>
    <n v="120.295"/>
    <n v="29"/>
    <x v="1"/>
    <x v="2"/>
    <x v="1"/>
    <x v="2"/>
    <n v="431929"/>
  </r>
  <r>
    <d v="2013-10-16T00:00:00"/>
    <s v="Wed"/>
    <s v="Oct"/>
    <s v="4th QTR"/>
    <s v="2013"/>
    <n v="120.292"/>
    <n v="121.042"/>
    <n v="120.22499999999999"/>
    <n v="121.035"/>
    <n v="55"/>
    <x v="1"/>
    <x v="2"/>
    <x v="1"/>
    <x v="2"/>
    <n v="551949"/>
  </r>
  <r>
    <d v="2013-10-17T00:00:00"/>
    <s v="Thu"/>
    <s v="Oct"/>
    <s v="4th QTR"/>
    <s v="2013"/>
    <n v="121.03700000000001"/>
    <n v="121.155"/>
    <n v="121.035"/>
    <n v="121.142"/>
    <n v="49"/>
    <x v="1"/>
    <x v="1"/>
    <x v="1"/>
    <x v="1"/>
    <n v="539160"/>
  </r>
  <r>
    <d v="2013-10-18T00:00:00"/>
    <s v="Fri"/>
    <s v="Oct"/>
    <s v="4th QTR"/>
    <s v="2013"/>
    <n v="121.117"/>
    <n v="121.187"/>
    <n v="121.11199999999999"/>
    <n v="121.12"/>
    <n v="31"/>
    <x v="1"/>
    <x v="2"/>
    <x v="1"/>
    <x v="2"/>
    <n v="470229"/>
  </r>
  <r>
    <d v="2013-10-21T00:00:00"/>
    <s v="Mon"/>
    <s v="Oct"/>
    <s v="4th QTR"/>
    <s v="2013"/>
    <n v="121.11499999999999"/>
    <n v="121.137"/>
    <n v="121.075"/>
    <n v="121.095"/>
    <n v="25"/>
    <x v="1"/>
    <x v="2"/>
    <x v="1"/>
    <x v="2"/>
    <n v="289461"/>
  </r>
  <r>
    <d v="2013-10-22T00:00:00"/>
    <s v="Tue"/>
    <s v="Oct"/>
    <s v="4th QTR"/>
    <s v="2013"/>
    <n v="121.095"/>
    <n v="121.212"/>
    <n v="121.087"/>
    <n v="121.20699999999999"/>
    <n v="50"/>
    <x v="1"/>
    <x v="3"/>
    <x v="2"/>
    <x v="3"/>
    <n v="542121"/>
  </r>
  <r>
    <d v="2013-10-23T00:00:00"/>
    <s v="Wed"/>
    <s v="Oct"/>
    <s v="4th QTR"/>
    <s v="2013"/>
    <n v="121.202"/>
    <n v="121.25"/>
    <n v="121.187"/>
    <n v="121.215"/>
    <n v="26"/>
    <x v="1"/>
    <x v="2"/>
    <x v="1"/>
    <x v="2"/>
    <n v="487778"/>
  </r>
  <r>
    <d v="2013-10-24T00:00:00"/>
    <s v="Thu"/>
    <s v="Oct"/>
    <s v="4th QTR"/>
    <s v="2013"/>
    <n v="121.19"/>
    <n v="121.232"/>
    <n v="121.17"/>
    <n v="121.175"/>
    <n v="25"/>
    <x v="1"/>
    <x v="2"/>
    <x v="1"/>
    <x v="2"/>
    <n v="429412"/>
  </r>
  <r>
    <d v="2013-10-25T00:00:00"/>
    <s v="Fri"/>
    <s v="Oct"/>
    <s v="4th QTR"/>
    <s v="2013"/>
    <n v="121.182"/>
    <n v="121.23"/>
    <n v="121.172"/>
    <n v="121.217"/>
    <n v="24"/>
    <x v="1"/>
    <x v="1"/>
    <x v="1"/>
    <x v="1"/>
    <n v="282130"/>
  </r>
  <r>
    <d v="2013-10-28T00:00:00"/>
    <s v="Mon"/>
    <s v="Oct"/>
    <s v="4th QTR"/>
    <s v="2013"/>
    <n v="121.217"/>
    <n v="121.232"/>
    <n v="121.18"/>
    <n v="121.22199999999999"/>
    <n v="21"/>
    <x v="1"/>
    <x v="3"/>
    <x v="2"/>
    <x v="3"/>
    <n v="289708"/>
  </r>
  <r>
    <d v="2013-10-29T00:00:00"/>
    <s v="Tue"/>
    <s v="Oct"/>
    <s v="4th QTR"/>
    <s v="2013"/>
    <n v="121.20699999999999"/>
    <n v="121.25"/>
    <n v="121.2"/>
    <n v="121.245"/>
    <n v="20"/>
    <x v="1"/>
    <x v="2"/>
    <x v="1"/>
    <x v="2"/>
    <n v="382520"/>
  </r>
  <r>
    <d v="2013-10-30T00:00:00"/>
    <s v="Wed"/>
    <s v="Oct"/>
    <s v="4th QTR"/>
    <s v="2013"/>
    <n v="121.242"/>
    <n v="121.30500000000001"/>
    <n v="121.17700000000001"/>
    <n v="121.217"/>
    <n v="52"/>
    <x v="1"/>
    <x v="2"/>
    <x v="1"/>
    <x v="2"/>
    <n v="556483"/>
  </r>
  <r>
    <d v="2013-10-31T00:00:00"/>
    <s v="Thu"/>
    <s v="Oct"/>
    <s v="4th QTR"/>
    <s v="2013"/>
    <n v="121.20699999999999"/>
    <n v="121.267"/>
    <n v="121.16200000000001"/>
    <n v="121.22"/>
    <n v="42"/>
    <x v="1"/>
    <x v="2"/>
    <x v="1"/>
    <x v="2"/>
    <n v="632848"/>
  </r>
  <r>
    <d v="2013-11-01T00:00:00"/>
    <s v="Fri"/>
    <s v="Nov"/>
    <s v="4th QTR"/>
    <s v="2013"/>
    <n v="121.19499999999999"/>
    <n v="121.202"/>
    <n v="121.125"/>
    <n v="121.14"/>
    <n v="31"/>
    <x v="1"/>
    <x v="0"/>
    <x v="0"/>
    <x v="2"/>
    <n v="521535"/>
  </r>
  <r>
    <d v="2013-11-04T00:00:00"/>
    <s v="Mon"/>
    <s v="Nov"/>
    <s v="4th QTR"/>
    <s v="2013"/>
    <n v="121.13200000000001"/>
    <n v="121.19"/>
    <n v="121.122"/>
    <n v="121.175"/>
    <n v="28"/>
    <x v="1"/>
    <x v="2"/>
    <x v="1"/>
    <x v="2"/>
    <n v="282773"/>
  </r>
  <r>
    <d v="2013-11-05T00:00:00"/>
    <s v="Tue"/>
    <s v="Nov"/>
    <s v="4th QTR"/>
    <s v="2013"/>
    <n v="121.16500000000001"/>
    <n v="121.182"/>
    <n v="121.09699999999999"/>
    <n v="121.137"/>
    <n v="35"/>
    <x v="1"/>
    <x v="2"/>
    <x v="1"/>
    <x v="2"/>
    <n v="567728"/>
  </r>
  <r>
    <d v="2013-11-06T00:00:00"/>
    <s v="Wed"/>
    <s v="Nov"/>
    <s v="4th QTR"/>
    <s v="2013"/>
    <n v="121.13500000000001"/>
    <n v="121.247"/>
    <n v="121.13200000000001"/>
    <n v="121.212"/>
    <n v="46"/>
    <x v="1"/>
    <x v="2"/>
    <x v="1"/>
    <x v="2"/>
    <n v="630317"/>
  </r>
  <r>
    <d v="2013-11-07T00:00:00"/>
    <s v="Thu"/>
    <s v="Nov"/>
    <s v="4th QTR"/>
    <s v="2013"/>
    <n v="121.20699999999999"/>
    <n v="121.312"/>
    <n v="121.20699999999999"/>
    <n v="121.25"/>
    <n v="43"/>
    <x v="1"/>
    <x v="2"/>
    <x v="1"/>
    <x v="2"/>
    <n v="721584"/>
  </r>
  <r>
    <d v="2013-11-08T00:00:00"/>
    <s v="Fri"/>
    <s v="Nov"/>
    <s v="4th QTR"/>
    <s v="2013"/>
    <n v="121.255"/>
    <n v="122.05200000000001"/>
    <n v="121.035"/>
    <n v="121.105"/>
    <n v="135"/>
    <x v="1"/>
    <x v="1"/>
    <x v="1"/>
    <x v="1"/>
    <n v="748865"/>
  </r>
  <r>
    <d v="2013-11-11T00:00:00"/>
    <s v="Mon"/>
    <s v="Nov"/>
    <s v="4th QTR"/>
    <s v="2013"/>
    <n v="121.102"/>
    <n v="121.13500000000001"/>
    <n v="121.08199999999999"/>
    <n v="121.087"/>
    <n v="22"/>
    <x v="1"/>
    <x v="2"/>
    <x v="1"/>
    <x v="2"/>
    <n v="79836"/>
  </r>
  <r>
    <d v="2013-11-12T00:00:00"/>
    <s v="Tue"/>
    <s v="Nov"/>
    <s v="4th QTR"/>
    <s v="2013"/>
    <n v="121.08499999999999"/>
    <n v="121.102"/>
    <n v="121.03"/>
    <n v="121.047"/>
    <n v="29"/>
    <x v="1"/>
    <x v="2"/>
    <x v="1"/>
    <x v="2"/>
    <n v="463789"/>
  </r>
  <r>
    <d v="2013-11-13T00:00:00"/>
    <s v="Wed"/>
    <s v="Nov"/>
    <s v="4th QTR"/>
    <s v="2013"/>
    <n v="121.05"/>
    <n v="121.217"/>
    <n v="121.047"/>
    <n v="121.13500000000001"/>
    <n v="69"/>
    <x v="1"/>
    <x v="1"/>
    <x v="1"/>
    <x v="1"/>
    <n v="516469"/>
  </r>
  <r>
    <d v="2013-11-14T00:00:00"/>
    <s v="Thu"/>
    <s v="Nov"/>
    <s v="4th QTR"/>
    <s v="2013"/>
    <n v="121.205"/>
    <n v="121.247"/>
    <n v="121.16200000000001"/>
    <n v="121.23"/>
    <n v="34"/>
    <x v="1"/>
    <x v="0"/>
    <x v="0"/>
    <x v="1"/>
    <n v="682710"/>
  </r>
  <r>
    <d v="2013-11-15T00:00:00"/>
    <s v="Fri"/>
    <s v="Nov"/>
    <s v="4th QTR"/>
    <s v="2013"/>
    <n v="121.232"/>
    <n v="121.242"/>
    <n v="121.187"/>
    <n v="121.217"/>
    <n v="23"/>
    <x v="1"/>
    <x v="1"/>
    <x v="1"/>
    <x v="1"/>
    <n v="418183"/>
  </r>
  <r>
    <d v="2013-11-18T00:00:00"/>
    <s v="Mon"/>
    <s v="Nov"/>
    <s v="4th QTR"/>
    <s v="2013"/>
    <n v="121.21"/>
    <n v="121.282"/>
    <n v="121.202"/>
    <n v="121.25700000000001"/>
    <n v="32"/>
    <x v="1"/>
    <x v="2"/>
    <x v="1"/>
    <x v="2"/>
    <n v="366112"/>
  </r>
  <r>
    <d v="2013-11-19T00:00:00"/>
    <s v="Tue"/>
    <s v="Nov"/>
    <s v="4th QTR"/>
    <s v="2013"/>
    <n v="121.262"/>
    <n v="121.27500000000001"/>
    <n v="121.19499999999999"/>
    <n v="121.2"/>
    <n v="33"/>
    <x v="1"/>
    <x v="1"/>
    <x v="1"/>
    <x v="1"/>
    <n v="509313"/>
  </r>
  <r>
    <d v="2013-11-20T00:00:00"/>
    <s v="Wed"/>
    <s v="Nov"/>
    <s v="4th QTR"/>
    <s v="2013"/>
    <n v="121.2"/>
    <n v="121.27500000000001"/>
    <n v="121.16500000000001"/>
    <n v="121.2"/>
    <n v="44"/>
    <x v="1"/>
    <x v="3"/>
    <x v="2"/>
    <x v="3"/>
    <n v="1011919"/>
  </r>
  <r>
    <d v="2013-11-21T00:00:00"/>
    <s v="Thu"/>
    <s v="Nov"/>
    <s v="4th QTR"/>
    <s v="2013"/>
    <n v="121.187"/>
    <n v="121.24"/>
    <n v="121.13500000000001"/>
    <n v="121.20699999999999"/>
    <n v="42"/>
    <x v="1"/>
    <x v="2"/>
    <x v="1"/>
    <x v="2"/>
    <n v="944233"/>
  </r>
  <r>
    <d v="2013-11-22T00:00:00"/>
    <s v="Fri"/>
    <s v="Nov"/>
    <s v="4th QTR"/>
    <s v="2013"/>
    <n v="121.20699999999999"/>
    <n v="121.23"/>
    <n v="121.18"/>
    <n v="121.22"/>
    <n v="20"/>
    <x v="1"/>
    <x v="3"/>
    <x v="2"/>
    <x v="3"/>
    <n v="716871"/>
  </r>
  <r>
    <d v="2013-11-25T00:00:00"/>
    <s v="Mon"/>
    <s v="Nov"/>
    <s v="4th QTR"/>
    <s v="2013"/>
    <n v="121.22499999999999"/>
    <n v="121.247"/>
    <n v="121.185"/>
    <n v="121.235"/>
    <n v="25"/>
    <x v="1"/>
    <x v="1"/>
    <x v="1"/>
    <x v="1"/>
    <n v="1094294"/>
  </r>
  <r>
    <d v="2013-11-26T00:00:00"/>
    <s v="Tue"/>
    <s v="Nov"/>
    <s v="4th QTR"/>
    <s v="2013"/>
    <n v="121.245"/>
    <n v="121.30200000000001"/>
    <n v="121.22"/>
    <n v="121.3"/>
    <n v="33"/>
    <x v="1"/>
    <x v="1"/>
    <x v="1"/>
    <x v="1"/>
    <n v="1404171"/>
  </r>
  <r>
    <d v="2013-11-27T00:00:00"/>
    <s v="Wed"/>
    <s v="Nov"/>
    <s v="4th QTR"/>
    <s v="2013"/>
    <n v="121.28700000000001"/>
    <n v="121.292"/>
    <n v="121.2"/>
    <n v="121.267"/>
    <n v="37"/>
    <x v="1"/>
    <x v="0"/>
    <x v="0"/>
    <x v="2"/>
    <n v="937470"/>
  </r>
  <r>
    <d v="2013-11-29T00:00:00"/>
    <s v="Fri"/>
    <s v="Nov"/>
    <s v="4th QTR"/>
    <s v="2013"/>
    <n v="120.297"/>
    <n v="120.30200000000001"/>
    <n v="120.245"/>
    <n v="120.295"/>
    <n v="23"/>
    <x v="0"/>
    <x v="0"/>
    <x v="0"/>
    <x v="2"/>
    <n v="315380"/>
  </r>
  <r>
    <d v="2013-12-02T00:00:00"/>
    <s v="Mon"/>
    <s v="Dec"/>
    <s v="4th QTR"/>
    <s v="2013"/>
    <n v="120.27200000000001"/>
    <n v="120.29"/>
    <n v="120.18"/>
    <n v="120.20699999999999"/>
    <n v="44"/>
    <x v="1"/>
    <x v="0"/>
    <x v="0"/>
    <x v="2"/>
    <n v="663198"/>
  </r>
  <r>
    <d v="2013-12-03T00:00:00"/>
    <s v="Tue"/>
    <s v="Dec"/>
    <s v="4th QTR"/>
    <s v="2013"/>
    <n v="120.217"/>
    <n v="120.27"/>
    <n v="120.19499999999999"/>
    <n v="120.25700000000001"/>
    <n v="31"/>
    <x v="1"/>
    <x v="1"/>
    <x v="1"/>
    <x v="1"/>
    <n v="515532"/>
  </r>
  <r>
    <d v="2013-12-04T00:00:00"/>
    <s v="Wed"/>
    <s v="Dec"/>
    <s v="4th QTR"/>
    <s v="2013"/>
    <n v="120.252"/>
    <n v="120.255"/>
    <n v="120.142"/>
    <n v="120.17"/>
    <n v="46"/>
    <x v="1"/>
    <x v="0"/>
    <x v="0"/>
    <x v="2"/>
    <n v="727025"/>
  </r>
  <r>
    <d v="2013-12-05T00:00:00"/>
    <s v="Thu"/>
    <s v="Dec"/>
    <s v="4th QTR"/>
    <s v="2013"/>
    <n v="120.175"/>
    <n v="120.19"/>
    <n v="120.092"/>
    <n v="120.11199999999999"/>
    <n v="40"/>
    <x v="1"/>
    <x v="1"/>
    <x v="1"/>
    <x v="1"/>
    <n v="562459"/>
  </r>
  <r>
    <d v="2013-12-06T00:00:00"/>
    <s v="Fri"/>
    <s v="Dec"/>
    <s v="4th QTR"/>
    <s v="2013"/>
    <n v="120.09699999999999"/>
    <n v="120.127"/>
    <n v="119.31699999999999"/>
    <n v="120.06699999999999"/>
    <n v="52"/>
    <x v="1"/>
    <x v="2"/>
    <x v="1"/>
    <x v="2"/>
    <n v="879830"/>
  </r>
  <r>
    <d v="2013-12-09T00:00:00"/>
    <s v="Mon"/>
    <s v="Dec"/>
    <s v="4th QTR"/>
    <s v="2013"/>
    <n v="120.08"/>
    <n v="120.122"/>
    <n v="120.057"/>
    <n v="120.08"/>
    <n v="26"/>
    <x v="1"/>
    <x v="1"/>
    <x v="1"/>
    <x v="1"/>
    <n v="389699"/>
  </r>
  <r>
    <d v="2013-12-10T00:00:00"/>
    <s v="Tue"/>
    <s v="Dec"/>
    <s v="4th QTR"/>
    <s v="2013"/>
    <n v="120.1"/>
    <n v="120.167"/>
    <n v="120.09"/>
    <n v="120.157"/>
    <n v="31"/>
    <x v="1"/>
    <x v="0"/>
    <x v="0"/>
    <x v="1"/>
    <n v="415796"/>
  </r>
  <r>
    <d v="2013-12-11T00:00:00"/>
    <s v="Wed"/>
    <s v="Dec"/>
    <s v="4th QTR"/>
    <s v="2013"/>
    <n v="120.142"/>
    <n v="120.152"/>
    <n v="120.072"/>
    <n v="120.09699999999999"/>
    <n v="32"/>
    <x v="1"/>
    <x v="0"/>
    <x v="0"/>
    <x v="2"/>
    <n v="378468"/>
  </r>
  <r>
    <d v="2013-12-12T00:00:00"/>
    <s v="Thu"/>
    <s v="Dec"/>
    <s v="4th QTR"/>
    <s v="2013"/>
    <n v="120.075"/>
    <n v="120.092"/>
    <n v="120.005"/>
    <n v="120.027"/>
    <n v="35"/>
    <x v="1"/>
    <x v="0"/>
    <x v="0"/>
    <x v="2"/>
    <n v="597298"/>
  </r>
  <r>
    <d v="2013-12-13T00:00:00"/>
    <s v="Fri"/>
    <s v="Dec"/>
    <s v="4th QTR"/>
    <s v="2013"/>
    <n v="120.02200000000001"/>
    <n v="120.05"/>
    <n v="119.312"/>
    <n v="120.02500000000001"/>
    <n v="23"/>
    <x v="1"/>
    <x v="2"/>
    <x v="1"/>
    <x v="2"/>
    <n v="406103"/>
  </r>
  <r>
    <d v="2013-12-16T00:00:00"/>
    <s v="Mon"/>
    <s v="Dec"/>
    <s v="4th QTR"/>
    <s v="2013"/>
    <n v="120.03"/>
    <n v="120.062"/>
    <n v="120.015"/>
    <n v="120.03"/>
    <n v="19"/>
    <x v="1"/>
    <x v="1"/>
    <x v="1"/>
    <x v="1"/>
    <n v="323855"/>
  </r>
  <r>
    <d v="2013-12-17T00:00:00"/>
    <s v="Tue"/>
    <s v="Dec"/>
    <s v="4th QTR"/>
    <s v="2013"/>
    <n v="120.02200000000001"/>
    <n v="120.09699999999999"/>
    <n v="120.02"/>
    <n v="120.09"/>
    <n v="31"/>
    <x v="1"/>
    <x v="2"/>
    <x v="1"/>
    <x v="2"/>
    <n v="400359"/>
  </r>
  <r>
    <d v="2013-12-18T00:00:00"/>
    <s v="Wed"/>
    <s v="Dec"/>
    <s v="4th QTR"/>
    <s v="2013"/>
    <n v="120.087"/>
    <n v="120.14700000000001"/>
    <n v="119.25"/>
    <n v="120.07"/>
    <n v="87"/>
    <x v="1"/>
    <x v="2"/>
    <x v="1"/>
    <x v="2"/>
    <n v="792750"/>
  </r>
  <r>
    <d v="2013-12-19T00:00:00"/>
    <s v="Thu"/>
    <s v="Dec"/>
    <s v="4th QTR"/>
    <s v="2013"/>
    <n v="120.02500000000001"/>
    <n v="120.035"/>
    <n v="119.18"/>
    <n v="119.24"/>
    <n v="69"/>
    <x v="1"/>
    <x v="0"/>
    <x v="0"/>
    <x v="2"/>
    <n v="958083"/>
  </r>
  <r>
    <d v="2013-12-20T00:00:00"/>
    <s v="Fri"/>
    <s v="Dec"/>
    <s v="4th QTR"/>
    <s v="2013"/>
    <n v="119.252"/>
    <n v="119.252"/>
    <n v="119.13"/>
    <n v="119.197"/>
    <n v="49"/>
    <x v="1"/>
    <x v="1"/>
    <x v="1"/>
    <x v="1"/>
    <n v="598701"/>
  </r>
  <r>
    <d v="2013-12-23T00:00:00"/>
    <s v="Mon"/>
    <s v="Dec"/>
    <s v="4th QTR"/>
    <s v="2013"/>
    <n v="119.19"/>
    <n v="119.202"/>
    <n v="119.127"/>
    <n v="119.16500000000001"/>
    <n v="31"/>
    <x v="1"/>
    <x v="2"/>
    <x v="1"/>
    <x v="2"/>
    <n v="270220"/>
  </r>
  <r>
    <d v="2013-12-24T00:00:00"/>
    <s v="Tue"/>
    <s v="Dec"/>
    <s v="4th QTR"/>
    <s v="2013"/>
    <n v="119.155"/>
    <n v="119.185"/>
    <n v="119.072"/>
    <n v="119.08199999999999"/>
    <n v="46"/>
    <x v="1"/>
    <x v="2"/>
    <x v="1"/>
    <x v="2"/>
    <n v="132991"/>
  </r>
  <r>
    <d v="2013-12-26T00:00:00"/>
    <s v="Thu"/>
    <s v="Dec"/>
    <s v="4th QTR"/>
    <s v="2013"/>
    <n v="119.08499999999999"/>
    <n v="119.095"/>
    <n v="119.065"/>
    <n v="119.08199999999999"/>
    <n v="13"/>
    <x v="1"/>
    <x v="1"/>
    <x v="1"/>
    <x v="1"/>
    <n v="82342"/>
  </r>
  <r>
    <d v="2013-12-27T00:00:00"/>
    <s v="Fri"/>
    <s v="Dec"/>
    <s v="4th QTR"/>
    <s v="2013"/>
    <n v="119.08"/>
    <n v="119.13200000000001"/>
    <n v="119.06"/>
    <n v="119.08499999999999"/>
    <n v="29"/>
    <x v="1"/>
    <x v="2"/>
    <x v="1"/>
    <x v="2"/>
    <n v="305473"/>
  </r>
  <r>
    <d v="2013-12-30T00:00:00"/>
    <s v="Mon"/>
    <s v="Dec"/>
    <s v="4th QTR"/>
    <s v="2013"/>
    <n v="119.095"/>
    <n v="119.142"/>
    <n v="119.06699999999999"/>
    <n v="119.13"/>
    <n v="31"/>
    <x v="1"/>
    <x v="1"/>
    <x v="1"/>
    <x v="1"/>
    <n v="267376"/>
  </r>
  <r>
    <d v="2013-12-31T00:00:00"/>
    <s v="Tue"/>
    <s v="Dec"/>
    <s v="4th QTR"/>
    <s v="2013"/>
    <n v="119.13500000000001"/>
    <n v="119.14"/>
    <n v="119.06699999999999"/>
    <n v="119.1"/>
    <n v="30"/>
    <x v="1"/>
    <x v="1"/>
    <x v="1"/>
    <x v="1"/>
    <n v="246713"/>
  </r>
  <r>
    <d v="2014-01-02T00:00:00"/>
    <s v="Thu"/>
    <s v="Jan"/>
    <s v="1ST QTR"/>
    <s v="2014"/>
    <n v="119.092"/>
    <n v="119.142"/>
    <n v="119.077"/>
    <n v="119.13"/>
    <n v="26"/>
    <x v="1"/>
    <x v="2"/>
    <x v="1"/>
    <x v="2"/>
    <n v="344463"/>
  </r>
  <r>
    <d v="2014-01-03T00:00:00"/>
    <s v="Fri"/>
    <s v="Jan"/>
    <s v="1ST QTR"/>
    <s v="2014"/>
    <n v="119.12"/>
    <n v="119.157"/>
    <n v="119.092"/>
    <n v="119.11199999999999"/>
    <n v="26"/>
    <x v="1"/>
    <x v="2"/>
    <x v="1"/>
    <x v="2"/>
    <n v="385391"/>
  </r>
  <r>
    <d v="2014-01-06T00:00:00"/>
    <s v="Mon"/>
    <s v="Jan"/>
    <s v="1ST QTR"/>
    <s v="2014"/>
    <n v="119.09699999999999"/>
    <n v="119.182"/>
    <n v="119.06"/>
    <n v="119.16200000000001"/>
    <n v="49"/>
    <x v="1"/>
    <x v="2"/>
    <x v="1"/>
    <x v="2"/>
    <n v="430303"/>
  </r>
  <r>
    <d v="2014-01-07T00:00:00"/>
    <s v="Tue"/>
    <s v="Jan"/>
    <s v="1ST QTR"/>
    <s v="2014"/>
    <n v="119.16500000000001"/>
    <n v="119.197"/>
    <n v="119.155"/>
    <n v="119.197"/>
    <n v="17"/>
    <x v="1"/>
    <x v="1"/>
    <x v="1"/>
    <x v="1"/>
    <n v="431818"/>
  </r>
  <r>
    <d v="2014-01-08T00:00:00"/>
    <s v="Wed"/>
    <s v="Jan"/>
    <s v="1ST QTR"/>
    <s v="2014"/>
    <n v="119.185"/>
    <n v="119.185"/>
    <n v="119.035"/>
    <n v="119.05200000000001"/>
    <n v="61"/>
    <x v="1"/>
    <x v="0"/>
    <x v="0"/>
    <x v="2"/>
    <n v="680545"/>
  </r>
  <r>
    <d v="2014-01-09T00:00:00"/>
    <s v="Thu"/>
    <s v="Jan"/>
    <s v="1ST QTR"/>
    <s v="2014"/>
    <n v="119.05500000000001"/>
    <n v="119.09699999999999"/>
    <n v="119.027"/>
    <n v="119.08"/>
    <n v="28"/>
    <x v="1"/>
    <x v="1"/>
    <x v="1"/>
    <x v="1"/>
    <n v="688503"/>
  </r>
  <r>
    <d v="2014-01-10T00:00:00"/>
    <s v="Fri"/>
    <s v="Jan"/>
    <s v="1ST QTR"/>
    <s v="2014"/>
    <n v="119.06699999999999"/>
    <n v="119.282"/>
    <n v="119.06"/>
    <n v="119.27200000000001"/>
    <n v="89"/>
    <x v="1"/>
    <x v="2"/>
    <x v="1"/>
    <x v="2"/>
    <n v="904767"/>
  </r>
  <r>
    <d v="2014-01-13T00:00:00"/>
    <s v="Mon"/>
    <s v="Jan"/>
    <s v="1ST QTR"/>
    <s v="2014"/>
    <n v="119.26"/>
    <n v="120.02"/>
    <n v="119.26"/>
    <n v="120.002"/>
    <n v="31"/>
    <x v="1"/>
    <x v="2"/>
    <x v="1"/>
    <x v="2"/>
    <n v="455732"/>
  </r>
  <r>
    <d v="2014-01-14T00:00:00"/>
    <s v="Tue"/>
    <s v="Jan"/>
    <s v="1ST QTR"/>
    <s v="2014"/>
    <n v="119.31699999999999"/>
    <n v="120.005"/>
    <n v="119.23"/>
    <n v="119.24"/>
    <n v="37"/>
    <x v="1"/>
    <x v="2"/>
    <x v="1"/>
    <x v="2"/>
    <n v="460288"/>
  </r>
  <r>
    <d v="2014-01-15T00:00:00"/>
    <s v="Wed"/>
    <s v="Jan"/>
    <s v="1ST QTR"/>
    <s v="2014"/>
    <n v="119.235"/>
    <n v="119.26"/>
    <n v="119.152"/>
    <n v="119.19499999999999"/>
    <n v="44"/>
    <x v="1"/>
    <x v="2"/>
    <x v="1"/>
    <x v="2"/>
    <n v="544808"/>
  </r>
  <r>
    <d v="2014-01-16T00:00:00"/>
    <s v="Thu"/>
    <s v="Jan"/>
    <s v="1ST QTR"/>
    <s v="2014"/>
    <n v="119.19199999999999"/>
    <n v="119.26"/>
    <n v="119.182"/>
    <n v="119.242"/>
    <n v="32"/>
    <x v="1"/>
    <x v="2"/>
    <x v="1"/>
    <x v="2"/>
    <n v="484215"/>
  </r>
  <r>
    <d v="2014-01-17T00:00:00"/>
    <s v="Fri"/>
    <s v="Jan"/>
    <s v="1ST QTR"/>
    <s v="2014"/>
    <n v="119.245"/>
    <n v="119.292"/>
    <n v="119.227"/>
    <n v="119.265"/>
    <n v="26"/>
    <x v="1"/>
    <x v="1"/>
    <x v="1"/>
    <x v="1"/>
    <n v="448359"/>
  </r>
  <r>
    <d v="2014-01-21T00:00:00"/>
    <s v="Tue"/>
    <s v="Jan"/>
    <s v="1ST QTR"/>
    <s v="2014"/>
    <n v="119.267"/>
    <n v="119.3"/>
    <n v="119.187"/>
    <n v="119.247"/>
    <n v="46"/>
    <x v="1"/>
    <x v="1"/>
    <x v="1"/>
    <x v="1"/>
    <n v="497862"/>
  </r>
  <r>
    <d v="2014-01-22T00:00:00"/>
    <s v="Wed"/>
    <s v="Jan"/>
    <s v="1ST QTR"/>
    <s v="2014"/>
    <n v="119.235"/>
    <n v="119.245"/>
    <n v="119.15"/>
    <n v="119.167"/>
    <n v="38"/>
    <x v="1"/>
    <x v="0"/>
    <x v="0"/>
    <x v="2"/>
    <n v="504418"/>
  </r>
  <r>
    <d v="2014-01-23T00:00:00"/>
    <s v="Thu"/>
    <s v="Jan"/>
    <s v="1ST QTR"/>
    <s v="2014"/>
    <n v="119.155"/>
    <n v="120.05200000000001"/>
    <n v="119.145"/>
    <n v="120.017"/>
    <n v="91"/>
    <x v="1"/>
    <x v="2"/>
    <x v="1"/>
    <x v="2"/>
    <n v="915153"/>
  </r>
  <r>
    <d v="2014-01-24T00:00:00"/>
    <s v="Fri"/>
    <s v="Jan"/>
    <s v="1ST QTR"/>
    <s v="2014"/>
    <n v="119.31699999999999"/>
    <n v="120.19199999999999"/>
    <n v="119.307"/>
    <n v="120.057"/>
    <n v="82"/>
    <x v="1"/>
    <x v="2"/>
    <x v="1"/>
    <x v="2"/>
    <n v="945190"/>
  </r>
  <r>
    <d v="2014-01-27T00:00:00"/>
    <s v="Mon"/>
    <s v="Jan"/>
    <s v="1ST QTR"/>
    <s v="2014"/>
    <n v="120.09"/>
    <n v="120.107"/>
    <n v="120.017"/>
    <n v="120.02500000000001"/>
    <n v="37"/>
    <x v="1"/>
    <x v="1"/>
    <x v="1"/>
    <x v="1"/>
    <n v="754469"/>
  </r>
  <r>
    <d v="2014-01-28T00:00:00"/>
    <s v="Tue"/>
    <s v="Jan"/>
    <s v="1ST QTR"/>
    <s v="2014"/>
    <n v="120.05"/>
    <n v="120.1"/>
    <n v="119.30500000000001"/>
    <n v="120.08"/>
    <n v="45"/>
    <x v="1"/>
    <x v="1"/>
    <x v="1"/>
    <x v="1"/>
    <n v="624317"/>
  </r>
  <r>
    <d v="2014-01-29T00:00:00"/>
    <s v="Wed"/>
    <s v="Jan"/>
    <s v="1ST QTR"/>
    <s v="2014"/>
    <n v="120.03700000000001"/>
    <n v="120.202"/>
    <n v="120.00700000000001"/>
    <n v="120.17700000000001"/>
    <n v="78"/>
    <x v="1"/>
    <x v="2"/>
    <x v="1"/>
    <x v="2"/>
    <n v="951655"/>
  </r>
  <r>
    <d v="2014-01-30T00:00:00"/>
    <s v="Thu"/>
    <s v="Jan"/>
    <s v="1ST QTR"/>
    <s v="2014"/>
    <n v="120.157"/>
    <n v="120.167"/>
    <n v="120.095"/>
    <n v="120.152"/>
    <n v="29"/>
    <x v="1"/>
    <x v="0"/>
    <x v="0"/>
    <x v="2"/>
    <n v="790904"/>
  </r>
  <r>
    <d v="2014-01-31T00:00:00"/>
    <s v="Fri"/>
    <s v="Jan"/>
    <s v="1ST QTR"/>
    <s v="2014"/>
    <n v="120.14700000000001"/>
    <n v="120.23699999999999"/>
    <n v="120.13500000000001"/>
    <n v="120.2"/>
    <n v="41"/>
    <x v="1"/>
    <x v="2"/>
    <x v="1"/>
    <x v="2"/>
    <n v="810776"/>
  </r>
  <r>
    <d v="2014-02-03T00:00:00"/>
    <s v="Mon"/>
    <s v="Feb"/>
    <s v="1ST QTR"/>
    <s v="2014"/>
    <n v="120.20699999999999"/>
    <n v="121"/>
    <n v="120.185"/>
    <n v="120.31"/>
    <n v="53"/>
    <x v="1"/>
    <x v="1"/>
    <x v="1"/>
    <x v="1"/>
    <n v="762115"/>
  </r>
  <r>
    <d v="2014-02-04T00:00:00"/>
    <s v="Tue"/>
    <s v="Feb"/>
    <s v="1ST QTR"/>
    <s v="2014"/>
    <n v="120.3"/>
    <n v="120.315"/>
    <n v="120.26"/>
    <n v="120.28"/>
    <n v="22"/>
    <x v="1"/>
    <x v="2"/>
    <x v="1"/>
    <x v="2"/>
    <n v="618009"/>
  </r>
  <r>
    <d v="2014-02-05T00:00:00"/>
    <s v="Wed"/>
    <s v="Feb"/>
    <s v="1ST QTR"/>
    <s v="2014"/>
    <n v="120.265"/>
    <n v="121.03"/>
    <n v="120.227"/>
    <n v="120.242"/>
    <n v="50"/>
    <x v="1"/>
    <x v="2"/>
    <x v="1"/>
    <x v="2"/>
    <n v="733298"/>
  </r>
  <r>
    <d v="2014-02-06T00:00:00"/>
    <s v="Thu"/>
    <s v="Feb"/>
    <s v="1ST QTR"/>
    <s v="2014"/>
    <n v="120.24"/>
    <n v="120.252"/>
    <n v="120.185"/>
    <n v="120.20699999999999"/>
    <n v="27"/>
    <x v="1"/>
    <x v="2"/>
    <x v="1"/>
    <x v="2"/>
    <n v="542997"/>
  </r>
  <r>
    <d v="2014-02-07T00:00:00"/>
    <s v="Fri"/>
    <s v="Feb"/>
    <s v="1ST QTR"/>
    <s v="2014"/>
    <n v="120.202"/>
    <n v="121.017"/>
    <n v="120.145"/>
    <n v="120.292"/>
    <n v="77"/>
    <x v="1"/>
    <x v="2"/>
    <x v="1"/>
    <x v="2"/>
    <n v="871529"/>
  </r>
  <r>
    <d v="2014-02-10T00:00:00"/>
    <s v="Mon"/>
    <s v="Feb"/>
    <s v="1ST QTR"/>
    <s v="2014"/>
    <n v="120.27500000000001"/>
    <n v="120.31699999999999"/>
    <n v="120.262"/>
    <n v="120.267"/>
    <n v="22"/>
    <x v="1"/>
    <x v="2"/>
    <x v="1"/>
    <x v="2"/>
    <n v="377583"/>
  </r>
  <r>
    <d v="2014-02-11T00:00:00"/>
    <s v="Tue"/>
    <s v="Feb"/>
    <s v="1ST QTR"/>
    <s v="2014"/>
    <n v="120.27"/>
    <n v="120.27500000000001"/>
    <n v="120.172"/>
    <n v="120.19199999999999"/>
    <n v="42"/>
    <x v="1"/>
    <x v="1"/>
    <x v="1"/>
    <x v="1"/>
    <n v="560496"/>
  </r>
  <r>
    <d v="2014-02-12T00:00:00"/>
    <s v="Wed"/>
    <s v="Feb"/>
    <s v="1ST QTR"/>
    <s v="2014"/>
    <n v="120.17700000000001"/>
    <n v="120.19499999999999"/>
    <n v="120.11"/>
    <n v="120.13200000000001"/>
    <n v="34"/>
    <x v="1"/>
    <x v="2"/>
    <x v="1"/>
    <x v="2"/>
    <n v="495091"/>
  </r>
  <r>
    <d v="2014-02-13T00:00:00"/>
    <s v="Thu"/>
    <s v="Feb"/>
    <s v="1ST QTR"/>
    <s v="2014"/>
    <n v="120.14"/>
    <n v="120.242"/>
    <n v="120.137"/>
    <n v="120.235"/>
    <n v="43"/>
    <x v="1"/>
    <x v="0"/>
    <x v="0"/>
    <x v="1"/>
    <n v="532715"/>
  </r>
  <r>
    <d v="2014-02-14T00:00:00"/>
    <s v="Fri"/>
    <s v="Feb"/>
    <s v="1ST QTR"/>
    <s v="2014"/>
    <n v="120.232"/>
    <n v="120.27"/>
    <n v="120.19"/>
    <n v="120.20699999999999"/>
    <n v="32"/>
    <x v="1"/>
    <x v="2"/>
    <x v="1"/>
    <x v="2"/>
    <n v="435342"/>
  </r>
  <r>
    <d v="2014-02-18T00:00:00"/>
    <s v="Tue"/>
    <s v="Feb"/>
    <s v="1ST QTR"/>
    <s v="2014"/>
    <n v="120.20699999999999"/>
    <n v="120.295"/>
    <n v="120.18"/>
    <n v="120.277"/>
    <n v="46"/>
    <x v="1"/>
    <x v="3"/>
    <x v="2"/>
    <x v="3"/>
    <n v="409994"/>
  </r>
  <r>
    <d v="2014-02-19T00:00:00"/>
    <s v="Wed"/>
    <s v="Feb"/>
    <s v="1ST QTR"/>
    <s v="2014"/>
    <n v="120.27500000000001"/>
    <n v="121.01"/>
    <n v="120.215"/>
    <n v="120.22499999999999"/>
    <n v="46"/>
    <x v="1"/>
    <x v="2"/>
    <x v="1"/>
    <x v="2"/>
    <n v="581916"/>
  </r>
  <r>
    <d v="2014-02-20T00:00:00"/>
    <s v="Thu"/>
    <s v="Feb"/>
    <s v="1ST QTR"/>
    <s v="2014"/>
    <n v="120.22"/>
    <n v="120.29"/>
    <n v="120.145"/>
    <n v="120.18"/>
    <n v="59"/>
    <x v="1"/>
    <x v="2"/>
    <x v="1"/>
    <x v="2"/>
    <n v="853724"/>
  </r>
  <r>
    <d v="2014-02-21T00:00:00"/>
    <s v="Fri"/>
    <s v="Feb"/>
    <s v="1ST QTR"/>
    <s v="2014"/>
    <n v="120.182"/>
    <n v="120.20699999999999"/>
    <n v="120.137"/>
    <n v="120.2"/>
    <n v="28"/>
    <x v="1"/>
    <x v="1"/>
    <x v="1"/>
    <x v="1"/>
    <n v="564536"/>
  </r>
  <r>
    <d v="2014-02-24T00:00:00"/>
    <s v="Mon"/>
    <s v="Feb"/>
    <s v="1ST QTR"/>
    <s v="2014"/>
    <n v="120.202"/>
    <n v="120.227"/>
    <n v="120.15"/>
    <n v="120.18"/>
    <n v="31"/>
    <x v="1"/>
    <x v="1"/>
    <x v="1"/>
    <x v="1"/>
    <n v="778889"/>
  </r>
  <r>
    <d v="2014-02-25T00:00:00"/>
    <s v="Tue"/>
    <s v="Feb"/>
    <s v="1ST QTR"/>
    <s v="2014"/>
    <n v="120.187"/>
    <n v="120.255"/>
    <n v="120.18"/>
    <n v="120.242"/>
    <n v="30"/>
    <x v="1"/>
    <x v="1"/>
    <x v="1"/>
    <x v="1"/>
    <n v="1090734"/>
  </r>
  <r>
    <d v="2014-02-26T00:00:00"/>
    <s v="Wed"/>
    <s v="Feb"/>
    <s v="1ST QTR"/>
    <s v="2014"/>
    <n v="120.235"/>
    <n v="120.30500000000001"/>
    <n v="120.215"/>
    <n v="120.292"/>
    <n v="37"/>
    <x v="1"/>
    <x v="2"/>
    <x v="1"/>
    <x v="2"/>
    <n v="1452355"/>
  </r>
  <r>
    <d v="2014-02-27T00:00:00"/>
    <s v="Thu"/>
    <s v="Feb"/>
    <s v="1ST QTR"/>
    <s v="2014"/>
    <n v="120.30200000000001"/>
    <n v="121.032"/>
    <n v="120.28700000000001"/>
    <n v="121.01"/>
    <n v="26"/>
    <x v="1"/>
    <x v="1"/>
    <x v="1"/>
    <x v="1"/>
    <n v="1358985"/>
  </r>
  <r>
    <d v="2014-02-28T00:00:00"/>
    <s v="Fri"/>
    <s v="Feb"/>
    <s v="1ST QTR"/>
    <s v="2014"/>
    <n v="119.31"/>
    <n v="120.005"/>
    <n v="119.202"/>
    <n v="119.27500000000001"/>
    <n v="49"/>
    <x v="0"/>
    <x v="0"/>
    <x v="0"/>
    <x v="2"/>
    <n v="924720"/>
  </r>
  <r>
    <d v="2014-03-03T00:00:00"/>
    <s v="Mon"/>
    <s v="Mar"/>
    <s v="1ST QTR"/>
    <s v="2014"/>
    <n v="120.045"/>
    <n v="120.105"/>
    <n v="119.285"/>
    <n v="120.02500000000001"/>
    <n v="57"/>
    <x v="0"/>
    <x v="0"/>
    <x v="0"/>
    <x v="1"/>
    <n v="875697"/>
  </r>
  <r>
    <d v="2014-03-04T00:00:00"/>
    <s v="Tue"/>
    <s v="Mar"/>
    <s v="1ST QTR"/>
    <s v="2014"/>
    <n v="120.03"/>
    <n v="120.032"/>
    <n v="119.22499999999999"/>
    <n v="119.245"/>
    <n v="51"/>
    <x v="1"/>
    <x v="1"/>
    <x v="1"/>
    <x v="1"/>
    <n v="676881"/>
  </r>
  <r>
    <d v="2014-03-05T00:00:00"/>
    <s v="Wed"/>
    <s v="Mar"/>
    <s v="1ST QTR"/>
    <s v="2014"/>
    <n v="119.232"/>
    <n v="119.255"/>
    <n v="119.18"/>
    <n v="119.235"/>
    <n v="30"/>
    <x v="1"/>
    <x v="2"/>
    <x v="1"/>
    <x v="2"/>
    <n v="626575"/>
  </r>
  <r>
    <d v="2014-03-06T00:00:00"/>
    <s v="Thu"/>
    <s v="Mar"/>
    <s v="1ST QTR"/>
    <s v="2014"/>
    <n v="119.22499999999999"/>
    <n v="119.235"/>
    <n v="119.16"/>
    <n v="119.185"/>
    <n v="31"/>
    <x v="1"/>
    <x v="2"/>
    <x v="1"/>
    <x v="2"/>
    <n v="500551"/>
  </r>
  <r>
    <d v="2014-03-07T00:00:00"/>
    <s v="Fri"/>
    <s v="Mar"/>
    <s v="1ST QTR"/>
    <s v="2014"/>
    <n v="119.19"/>
    <n v="119.205"/>
    <n v="119.027"/>
    <n v="119.06699999999999"/>
    <n v="72"/>
    <x v="1"/>
    <x v="1"/>
    <x v="1"/>
    <x v="1"/>
    <n v="903489"/>
  </r>
  <r>
    <d v="2014-03-10T00:00:00"/>
    <s v="Mon"/>
    <s v="Mar"/>
    <s v="1ST QTR"/>
    <s v="2014"/>
    <n v="119.08"/>
    <n v="119.11"/>
    <n v="119.047"/>
    <n v="119.095"/>
    <n v="26"/>
    <x v="1"/>
    <x v="1"/>
    <x v="1"/>
    <x v="1"/>
    <n v="511219"/>
  </r>
  <r>
    <d v="2014-03-11T00:00:00"/>
    <s v="Tue"/>
    <s v="Mar"/>
    <s v="1ST QTR"/>
    <s v="2014"/>
    <n v="119.092"/>
    <n v="119.13"/>
    <n v="119.07"/>
    <n v="119.12"/>
    <n v="25"/>
    <x v="1"/>
    <x v="2"/>
    <x v="1"/>
    <x v="2"/>
    <n v="532789"/>
  </r>
  <r>
    <d v="2014-03-12T00:00:00"/>
    <s v="Wed"/>
    <s v="Mar"/>
    <s v="1ST QTR"/>
    <s v="2014"/>
    <n v="119.11"/>
    <n v="119.197"/>
    <n v="119.105"/>
    <n v="119.167"/>
    <n v="37"/>
    <x v="1"/>
    <x v="2"/>
    <x v="1"/>
    <x v="2"/>
    <n v="605684"/>
  </r>
  <r>
    <d v="2014-03-13T00:00:00"/>
    <s v="Thu"/>
    <s v="Mar"/>
    <s v="1ST QTR"/>
    <s v="2014"/>
    <n v="119.16"/>
    <n v="119.292"/>
    <n v="119.09699999999999"/>
    <n v="119.27"/>
    <n v="79"/>
    <x v="1"/>
    <x v="2"/>
    <x v="1"/>
    <x v="2"/>
    <n v="1030302"/>
  </r>
  <r>
    <d v="2014-03-14T00:00:00"/>
    <s v="Fri"/>
    <s v="Mar"/>
    <s v="1ST QTR"/>
    <s v="2014"/>
    <n v="119.262"/>
    <n v="120.015"/>
    <n v="119.23"/>
    <n v="119.27"/>
    <n v="42"/>
    <x v="1"/>
    <x v="2"/>
    <x v="1"/>
    <x v="2"/>
    <n v="838396"/>
  </r>
  <r>
    <d v="2014-03-17T00:00:00"/>
    <s v="Mon"/>
    <s v="Mar"/>
    <s v="1ST QTR"/>
    <s v="2014"/>
    <n v="119.25700000000001"/>
    <n v="119.27500000000001"/>
    <n v="119.19"/>
    <n v="119.19499999999999"/>
    <n v="35"/>
    <x v="1"/>
    <x v="2"/>
    <x v="1"/>
    <x v="2"/>
    <n v="515270"/>
  </r>
  <r>
    <d v="2014-03-18T00:00:00"/>
    <s v="Tue"/>
    <s v="Mar"/>
    <s v="1ST QTR"/>
    <s v="2014"/>
    <n v="119.202"/>
    <n v="119.252"/>
    <n v="119.19199999999999"/>
    <n v="119.235"/>
    <n v="25"/>
    <x v="1"/>
    <x v="1"/>
    <x v="1"/>
    <x v="1"/>
    <n v="550400"/>
  </r>
  <r>
    <d v="2014-03-19T00:00:00"/>
    <s v="Wed"/>
    <s v="Mar"/>
    <s v="1ST QTR"/>
    <s v="2014"/>
    <n v="119.23699999999999"/>
    <n v="119.252"/>
    <n v="118.22499999999999"/>
    <n v="118.30500000000001"/>
    <n v="139"/>
    <x v="1"/>
    <x v="1"/>
    <x v="1"/>
    <x v="1"/>
    <n v="1195028"/>
  </r>
  <r>
    <d v="2014-03-20T00:00:00"/>
    <s v="Thu"/>
    <s v="Mar"/>
    <s v="1ST QTR"/>
    <s v="2014"/>
    <n v="118.29"/>
    <n v="118.315"/>
    <n v="118.24"/>
    <n v="118.27500000000001"/>
    <n v="31"/>
    <x v="1"/>
    <x v="2"/>
    <x v="1"/>
    <x v="2"/>
    <n v="1041915"/>
  </r>
  <r>
    <d v="2014-03-21T00:00:00"/>
    <s v="Fri"/>
    <s v="Mar"/>
    <s v="1ST QTR"/>
    <s v="2014"/>
    <n v="118.295"/>
    <n v="118.30500000000001"/>
    <n v="118.23699999999999"/>
    <n v="118.265"/>
    <n v="28"/>
    <x v="1"/>
    <x v="1"/>
    <x v="1"/>
    <x v="1"/>
    <n v="651650"/>
  </r>
  <r>
    <d v="2014-03-24T00:00:00"/>
    <s v="Mon"/>
    <s v="Mar"/>
    <s v="1ST QTR"/>
    <s v="2014"/>
    <n v="118.267"/>
    <n v="118.27"/>
    <n v="118.17"/>
    <n v="118.235"/>
    <n v="40"/>
    <x v="1"/>
    <x v="1"/>
    <x v="1"/>
    <x v="1"/>
    <n v="859663"/>
  </r>
  <r>
    <d v="2014-03-25T00:00:00"/>
    <s v="Tue"/>
    <s v="Mar"/>
    <s v="1ST QTR"/>
    <s v="2014"/>
    <n v="118.24"/>
    <n v="118.28700000000001"/>
    <n v="118.217"/>
    <n v="118.262"/>
    <n v="29"/>
    <x v="1"/>
    <x v="1"/>
    <x v="1"/>
    <x v="1"/>
    <n v="716265"/>
  </r>
  <r>
    <d v="2014-03-26T00:00:00"/>
    <s v="Wed"/>
    <s v="Mar"/>
    <s v="1ST QTR"/>
    <s v="2014"/>
    <n v="118.245"/>
    <n v="119.04"/>
    <n v="118.235"/>
    <n v="119.015"/>
    <n v="51"/>
    <x v="1"/>
    <x v="2"/>
    <x v="1"/>
    <x v="2"/>
    <n v="843299"/>
  </r>
  <r>
    <d v="2014-03-27T00:00:00"/>
    <s v="Thu"/>
    <s v="Mar"/>
    <s v="1ST QTR"/>
    <s v="2014"/>
    <n v="119.017"/>
    <n v="119.03"/>
    <n v="118.27200000000001"/>
    <n v="119.012"/>
    <n v="32"/>
    <x v="1"/>
    <x v="1"/>
    <x v="1"/>
    <x v="1"/>
    <n v="825140"/>
  </r>
  <r>
    <d v="2014-03-28T00:00:00"/>
    <s v="Fri"/>
    <s v="Mar"/>
    <s v="1ST QTR"/>
    <s v="2014"/>
    <n v="118.30200000000001"/>
    <n v="119.012"/>
    <n v="118.25700000000001"/>
    <n v="118.285"/>
    <n v="30"/>
    <x v="1"/>
    <x v="2"/>
    <x v="1"/>
    <x v="2"/>
    <n v="522352"/>
  </r>
  <r>
    <d v="2014-03-31T00:00:00"/>
    <s v="Mon"/>
    <s v="Mar"/>
    <s v="1ST QTR"/>
    <s v="2014"/>
    <n v="118.26"/>
    <n v="119.005"/>
    <n v="118.21"/>
    <n v="118.30500000000001"/>
    <n v="46"/>
    <x v="1"/>
    <x v="2"/>
    <x v="1"/>
    <x v="2"/>
    <n v="820123"/>
  </r>
  <r>
    <d v="2014-04-01T00:00:00"/>
    <s v="Tue"/>
    <s v="Apr"/>
    <s v="2nd QTR"/>
    <s v="2014"/>
    <n v="118.31699999999999"/>
    <n v="119"/>
    <n v="118.27200000000001"/>
    <n v="118.28700000000001"/>
    <n v="19"/>
    <x v="1"/>
    <x v="1"/>
    <x v="1"/>
    <x v="1"/>
    <n v="556201"/>
  </r>
  <r>
    <d v="2014-04-02T00:00:00"/>
    <s v="Wed"/>
    <s v="Apr"/>
    <s v="2nd QTR"/>
    <s v="2014"/>
    <n v="118.297"/>
    <n v="118.3"/>
    <n v="118.19"/>
    <n v="118.2"/>
    <n v="44"/>
    <x v="1"/>
    <x v="1"/>
    <x v="1"/>
    <x v="1"/>
    <n v="599865"/>
  </r>
  <r>
    <d v="2014-04-03T00:00:00"/>
    <s v="Thu"/>
    <s v="Apr"/>
    <s v="2nd QTR"/>
    <s v="2014"/>
    <n v="118.2"/>
    <n v="118.232"/>
    <n v="118.187"/>
    <n v="118.205"/>
    <n v="19"/>
    <x v="1"/>
    <x v="3"/>
    <x v="2"/>
    <x v="3"/>
    <n v="553313"/>
  </r>
  <r>
    <d v="2014-04-04T00:00:00"/>
    <s v="Fri"/>
    <s v="Apr"/>
    <s v="2nd QTR"/>
    <s v="2014"/>
    <n v="118.187"/>
    <n v="119.03"/>
    <n v="118.15"/>
    <n v="119.02"/>
    <n v="80"/>
    <x v="1"/>
    <x v="2"/>
    <x v="1"/>
    <x v="2"/>
    <n v="1036320"/>
  </r>
  <r>
    <d v="2014-04-07T00:00:00"/>
    <s v="Mon"/>
    <s v="Apr"/>
    <s v="2nd QTR"/>
    <s v="2014"/>
    <n v="119.017"/>
    <n v="119.095"/>
    <n v="119.015"/>
    <n v="119.06699999999999"/>
    <n v="32"/>
    <x v="1"/>
    <x v="2"/>
    <x v="1"/>
    <x v="2"/>
    <n v="610318"/>
  </r>
  <r>
    <d v="2014-04-08T00:00:00"/>
    <s v="Tue"/>
    <s v="Apr"/>
    <s v="2nd QTR"/>
    <s v="2014"/>
    <n v="119.05200000000001"/>
    <n v="119.09"/>
    <n v="119.032"/>
    <n v="119.08"/>
    <n v="24"/>
    <x v="1"/>
    <x v="2"/>
    <x v="1"/>
    <x v="2"/>
    <n v="584316"/>
  </r>
  <r>
    <d v="2014-04-09T00:00:00"/>
    <s v="Wed"/>
    <s v="Apr"/>
    <s v="2nd QTR"/>
    <s v="2014"/>
    <n v="119.06699999999999"/>
    <n v="119.157"/>
    <n v="119.01"/>
    <n v="119.142"/>
    <n v="59"/>
    <x v="1"/>
    <x v="2"/>
    <x v="1"/>
    <x v="2"/>
    <n v="771211"/>
  </r>
  <r>
    <d v="2014-04-10T00:00:00"/>
    <s v="Thu"/>
    <s v="Apr"/>
    <s v="2nd QTR"/>
    <s v="2014"/>
    <n v="119.145"/>
    <n v="119.28"/>
    <n v="119.142"/>
    <n v="119.235"/>
    <n v="56"/>
    <x v="1"/>
    <x v="1"/>
    <x v="1"/>
    <x v="1"/>
    <n v="988457"/>
  </r>
  <r>
    <d v="2014-04-11T00:00:00"/>
    <s v="Fri"/>
    <s v="Apr"/>
    <s v="2nd QTR"/>
    <s v="2014"/>
    <n v="119.205"/>
    <n v="119.27500000000001"/>
    <n v="119.185"/>
    <n v="119.25"/>
    <n v="37"/>
    <x v="1"/>
    <x v="2"/>
    <x v="1"/>
    <x v="2"/>
    <n v="692137"/>
  </r>
  <r>
    <d v="2014-04-14T00:00:00"/>
    <s v="Mon"/>
    <s v="Apr"/>
    <s v="2nd QTR"/>
    <s v="2014"/>
    <n v="119.252"/>
    <n v="120.02500000000001"/>
    <n v="119.17"/>
    <n v="119.19499999999999"/>
    <n v="70"/>
    <x v="1"/>
    <x v="1"/>
    <x v="1"/>
    <x v="1"/>
    <n v="569443"/>
  </r>
  <r>
    <d v="2014-04-15T00:00:00"/>
    <s v="Tue"/>
    <s v="Apr"/>
    <s v="2nd QTR"/>
    <s v="2014"/>
    <n v="119.175"/>
    <n v="119.22"/>
    <n v="119.13500000000001"/>
    <n v="119.167"/>
    <n v="34"/>
    <x v="1"/>
    <x v="2"/>
    <x v="1"/>
    <x v="2"/>
    <n v="706244"/>
  </r>
  <r>
    <d v="2014-04-16T00:00:00"/>
    <s v="Wed"/>
    <s v="Apr"/>
    <s v="2nd QTR"/>
    <s v="2014"/>
    <n v="119.16500000000001"/>
    <n v="119.17700000000001"/>
    <n v="119.1"/>
    <n v="119.11199999999999"/>
    <n v="31"/>
    <x v="1"/>
    <x v="2"/>
    <x v="1"/>
    <x v="2"/>
    <n v="769580"/>
  </r>
  <r>
    <d v="2014-04-17T00:00:00"/>
    <s v="Thu"/>
    <s v="Apr"/>
    <s v="2nd QTR"/>
    <s v="2014"/>
    <n v="119.125"/>
    <n v="119.155"/>
    <n v="118.31"/>
    <n v="119.002"/>
    <n v="66"/>
    <x v="1"/>
    <x v="1"/>
    <x v="1"/>
    <x v="1"/>
    <n v="710752"/>
  </r>
  <r>
    <d v="2014-04-21T00:00:00"/>
    <s v="Mon"/>
    <s v="Apr"/>
    <s v="2nd QTR"/>
    <s v="2014"/>
    <n v="119.002"/>
    <n v="119.05"/>
    <n v="118.295"/>
    <n v="119.02"/>
    <n v="29"/>
    <x v="1"/>
    <x v="3"/>
    <x v="2"/>
    <x v="3"/>
    <n v="284922"/>
  </r>
  <r>
    <d v="2014-04-22T00:00:00"/>
    <s v="Tue"/>
    <s v="Apr"/>
    <s v="2nd QTR"/>
    <s v="2014"/>
    <n v="119.02200000000001"/>
    <n v="119.047"/>
    <n v="118.297"/>
    <n v="118.30500000000001"/>
    <n v="28"/>
    <x v="1"/>
    <x v="1"/>
    <x v="1"/>
    <x v="1"/>
    <n v="500497"/>
  </r>
  <r>
    <d v="2014-04-23T00:00:00"/>
    <s v="Wed"/>
    <s v="Apr"/>
    <s v="2nd QTR"/>
    <s v="2014"/>
    <n v="119.005"/>
    <n v="119.087"/>
    <n v="119"/>
    <n v="119.045"/>
    <n v="35"/>
    <x v="1"/>
    <x v="0"/>
    <x v="0"/>
    <x v="1"/>
    <n v="703800"/>
  </r>
  <r>
    <d v="2014-04-24T00:00:00"/>
    <s v="Thu"/>
    <s v="Apr"/>
    <s v="2nd QTR"/>
    <s v="2014"/>
    <n v="119.02"/>
    <n v="119.07"/>
    <n v="118.3"/>
    <n v="119.04"/>
    <n v="36"/>
    <x v="1"/>
    <x v="2"/>
    <x v="1"/>
    <x v="2"/>
    <n v="710190"/>
  </r>
  <r>
    <d v="2014-04-25T00:00:00"/>
    <s v="Fri"/>
    <s v="Apr"/>
    <s v="2nd QTR"/>
    <s v="2014"/>
    <n v="119.047"/>
    <n v="119.11499999999999"/>
    <n v="119.03700000000001"/>
    <n v="119.057"/>
    <n v="32"/>
    <x v="1"/>
    <x v="1"/>
    <x v="1"/>
    <x v="1"/>
    <n v="536634"/>
  </r>
  <r>
    <d v="2014-04-28T00:00:00"/>
    <s v="Mon"/>
    <s v="Apr"/>
    <s v="2nd QTR"/>
    <s v="2014"/>
    <n v="119.06"/>
    <n v="119.092"/>
    <n v="119.00700000000001"/>
    <n v="119.072"/>
    <n v="34"/>
    <x v="1"/>
    <x v="1"/>
    <x v="1"/>
    <x v="1"/>
    <n v="713840"/>
  </r>
  <r>
    <d v="2014-04-29T00:00:00"/>
    <s v="Tue"/>
    <s v="Apr"/>
    <s v="2nd QTR"/>
    <s v="2014"/>
    <n v="119.047"/>
    <n v="119.06"/>
    <n v="119.005"/>
    <n v="119.047"/>
    <n v="23"/>
    <x v="1"/>
    <x v="0"/>
    <x v="0"/>
    <x v="2"/>
    <n v="598983"/>
  </r>
  <r>
    <d v="2014-04-30T00:00:00"/>
    <s v="Wed"/>
    <s v="Apr"/>
    <s v="2nd QTR"/>
    <s v="2014"/>
    <n v="119.06"/>
    <n v="119.15"/>
    <n v="119.027"/>
    <n v="119.145"/>
    <n v="50"/>
    <x v="1"/>
    <x v="1"/>
    <x v="1"/>
    <x v="1"/>
    <n v="847137"/>
  </r>
  <r>
    <d v="2014-05-01T00:00:00"/>
    <s v="Thu"/>
    <s v="May"/>
    <s v="2nd QTR"/>
    <s v="2014"/>
    <n v="119.142"/>
    <n v="119.20699999999999"/>
    <n v="119.12"/>
    <n v="119.185"/>
    <n v="35"/>
    <x v="1"/>
    <x v="2"/>
    <x v="1"/>
    <x v="2"/>
    <n v="636363"/>
  </r>
  <r>
    <d v="2014-05-02T00:00:00"/>
    <s v="Fri"/>
    <s v="May"/>
    <s v="2nd QTR"/>
    <s v="2014"/>
    <n v="119.167"/>
    <n v="119.20699999999999"/>
    <n v="119"/>
    <n v="119.14700000000001"/>
    <n v="83"/>
    <x v="1"/>
    <x v="2"/>
    <x v="1"/>
    <x v="2"/>
    <n v="1342435"/>
  </r>
  <r>
    <d v="2014-05-05T00:00:00"/>
    <s v="Mon"/>
    <s v="May"/>
    <s v="2nd QTR"/>
    <s v="2014"/>
    <n v="119.16200000000001"/>
    <n v="119.202"/>
    <n v="119.13200000000001"/>
    <n v="119.14700000000001"/>
    <n v="28"/>
    <x v="1"/>
    <x v="1"/>
    <x v="1"/>
    <x v="1"/>
    <n v="438258"/>
  </r>
  <r>
    <d v="2014-05-06T00:00:00"/>
    <s v="Tue"/>
    <s v="May"/>
    <s v="2nd QTR"/>
    <s v="2014"/>
    <n v="119.14700000000001"/>
    <n v="119.167"/>
    <n v="119.117"/>
    <n v="119.145"/>
    <n v="20"/>
    <x v="1"/>
    <x v="3"/>
    <x v="2"/>
    <x v="3"/>
    <n v="532474"/>
  </r>
  <r>
    <d v="2014-05-07T00:00:00"/>
    <s v="Wed"/>
    <s v="May"/>
    <s v="2nd QTR"/>
    <s v="2014"/>
    <n v="119.142"/>
    <n v="119.22"/>
    <n v="119.107"/>
    <n v="119.205"/>
    <n v="46"/>
    <x v="1"/>
    <x v="2"/>
    <x v="1"/>
    <x v="2"/>
    <n v="824047"/>
  </r>
  <r>
    <d v="2014-05-08T00:00:00"/>
    <s v="Thu"/>
    <s v="May"/>
    <s v="2nd QTR"/>
    <s v="2014"/>
    <n v="119.187"/>
    <n v="119.25700000000001"/>
    <n v="119.172"/>
    <n v="119.255"/>
    <n v="35"/>
    <x v="1"/>
    <x v="2"/>
    <x v="1"/>
    <x v="2"/>
    <n v="755361"/>
  </r>
  <r>
    <d v="2014-05-09T00:00:00"/>
    <s v="Fri"/>
    <s v="May"/>
    <s v="2nd QTR"/>
    <s v="2014"/>
    <n v="119.24"/>
    <n v="119.27"/>
    <n v="119.22199999999999"/>
    <n v="119.25"/>
    <n v="20"/>
    <x v="1"/>
    <x v="2"/>
    <x v="1"/>
    <x v="2"/>
    <n v="475624"/>
  </r>
  <r>
    <d v="2014-05-12T00:00:00"/>
    <s v="Mon"/>
    <s v="May"/>
    <s v="2nd QTR"/>
    <s v="2014"/>
    <n v="119.23699999999999"/>
    <n v="119.242"/>
    <n v="119.187"/>
    <n v="119.205"/>
    <n v="23"/>
    <x v="1"/>
    <x v="0"/>
    <x v="0"/>
    <x v="2"/>
    <n v="379463"/>
  </r>
  <r>
    <d v="2014-05-13T00:00:00"/>
    <s v="Tue"/>
    <s v="May"/>
    <s v="2nd QTR"/>
    <s v="2014"/>
    <n v="119.197"/>
    <n v="119.277"/>
    <n v="119.18"/>
    <n v="119.267"/>
    <n v="39"/>
    <x v="1"/>
    <x v="2"/>
    <x v="1"/>
    <x v="2"/>
    <n v="524897"/>
  </r>
  <r>
    <d v="2014-05-14T00:00:00"/>
    <s v="Wed"/>
    <s v="May"/>
    <s v="2nd QTR"/>
    <s v="2014"/>
    <n v="119.27"/>
    <n v="120.077"/>
    <n v="119.25700000000001"/>
    <n v="120.03700000000001"/>
    <n v="56"/>
    <x v="1"/>
    <x v="1"/>
    <x v="1"/>
    <x v="1"/>
    <n v="789391"/>
  </r>
  <r>
    <d v="2014-05-15T00:00:00"/>
    <s v="Thu"/>
    <s v="May"/>
    <s v="2nd QTR"/>
    <s v="2014"/>
    <n v="120.02"/>
    <n v="120.122"/>
    <n v="119.292"/>
    <n v="120.077"/>
    <n v="60"/>
    <x v="1"/>
    <x v="2"/>
    <x v="1"/>
    <x v="2"/>
    <n v="1014775"/>
  </r>
  <r>
    <d v="2014-05-16T00:00:00"/>
    <s v="Fri"/>
    <s v="May"/>
    <s v="2nd QTR"/>
    <s v="2014"/>
    <n v="120.08"/>
    <n v="120.095"/>
    <n v="120.04"/>
    <n v="120.062"/>
    <n v="22"/>
    <x v="1"/>
    <x v="1"/>
    <x v="1"/>
    <x v="1"/>
    <n v="502780"/>
  </r>
  <r>
    <d v="2014-05-19T00:00:00"/>
    <s v="Mon"/>
    <s v="May"/>
    <s v="2nd QTR"/>
    <s v="2014"/>
    <n v="120.047"/>
    <n v="120.125"/>
    <n v="120.042"/>
    <n v="120.08"/>
    <n v="34"/>
    <x v="1"/>
    <x v="2"/>
    <x v="1"/>
    <x v="2"/>
    <n v="465652"/>
  </r>
  <r>
    <d v="2014-05-20T00:00:00"/>
    <s v="Tue"/>
    <s v="May"/>
    <s v="2nd QTR"/>
    <s v="2014"/>
    <n v="120.065"/>
    <n v="120.14700000000001"/>
    <n v="120.05500000000001"/>
    <n v="120.13500000000001"/>
    <n v="37"/>
    <x v="1"/>
    <x v="2"/>
    <x v="1"/>
    <x v="2"/>
    <n v="585784"/>
  </r>
  <r>
    <d v="2014-05-21T00:00:00"/>
    <s v="Wed"/>
    <s v="May"/>
    <s v="2nd QTR"/>
    <s v="2014"/>
    <n v="120.12"/>
    <n v="120.157"/>
    <n v="120.057"/>
    <n v="120.107"/>
    <n v="40"/>
    <x v="1"/>
    <x v="2"/>
    <x v="1"/>
    <x v="2"/>
    <n v="748661"/>
  </r>
  <r>
    <d v="2014-05-22T00:00:00"/>
    <s v="Thu"/>
    <s v="May"/>
    <s v="2nd QTR"/>
    <s v="2014"/>
    <n v="120.1"/>
    <n v="120.11"/>
    <n v="120.05200000000001"/>
    <n v="120.065"/>
    <n v="24"/>
    <x v="1"/>
    <x v="2"/>
    <x v="1"/>
    <x v="2"/>
    <n v="715501"/>
  </r>
  <r>
    <d v="2014-05-23T00:00:00"/>
    <s v="Fri"/>
    <s v="May"/>
    <s v="2nd QTR"/>
    <s v="2014"/>
    <n v="120.072"/>
    <n v="120.122"/>
    <n v="120.065"/>
    <n v="120.11"/>
    <n v="23"/>
    <x v="1"/>
    <x v="1"/>
    <x v="1"/>
    <x v="1"/>
    <n v="551136"/>
  </r>
  <r>
    <d v="2014-05-27T00:00:00"/>
    <s v="Tue"/>
    <s v="May"/>
    <s v="2nd QTR"/>
    <s v="2014"/>
    <n v="120.1"/>
    <n v="120.11499999999999"/>
    <n v="120.065"/>
    <n v="120.11"/>
    <n v="20"/>
    <x v="1"/>
    <x v="2"/>
    <x v="1"/>
    <x v="2"/>
    <n v="1714248"/>
  </r>
  <r>
    <d v="2014-05-28T00:00:00"/>
    <s v="Wed"/>
    <s v="May"/>
    <s v="2nd QTR"/>
    <s v="2014"/>
    <n v="120.107"/>
    <n v="120.212"/>
    <n v="120.105"/>
    <n v="120.202"/>
    <n v="43"/>
    <x v="1"/>
    <x v="2"/>
    <x v="1"/>
    <x v="2"/>
    <n v="1633396"/>
  </r>
  <r>
    <d v="2014-05-29T00:00:00"/>
    <s v="Thu"/>
    <s v="May"/>
    <s v="2nd QTR"/>
    <s v="2014"/>
    <n v="120.182"/>
    <n v="120.25"/>
    <n v="120.142"/>
    <n v="120.175"/>
    <n v="44"/>
    <x v="1"/>
    <x v="2"/>
    <x v="1"/>
    <x v="2"/>
    <n v="940216"/>
  </r>
  <r>
    <d v="2014-05-30T00:00:00"/>
    <s v="Fri"/>
    <s v="May"/>
    <s v="2nd QTR"/>
    <s v="2014"/>
    <n v="119.235"/>
    <n v="119.255"/>
    <n v="119.19"/>
    <n v="119.242"/>
    <n v="26"/>
    <x v="0"/>
    <x v="0"/>
    <x v="0"/>
    <x v="2"/>
    <n v="698020"/>
  </r>
  <r>
    <d v="2014-06-02T00:00:00"/>
    <s v="Mon"/>
    <s v="Jun"/>
    <s v="2nd QTR"/>
    <s v="2014"/>
    <n v="119.22199999999999"/>
    <n v="119.227"/>
    <n v="119.11199999999999"/>
    <n v="119.125"/>
    <n v="47"/>
    <x v="1"/>
    <x v="0"/>
    <x v="0"/>
    <x v="2"/>
    <n v="664845"/>
  </r>
  <r>
    <d v="2014-06-03T00:00:00"/>
    <s v="Tue"/>
    <s v="Jun"/>
    <s v="2nd QTR"/>
    <s v="2014"/>
    <n v="119.13500000000001"/>
    <n v="119.145"/>
    <n v="119.05200000000001"/>
    <n v="119.065"/>
    <n v="38"/>
    <x v="1"/>
    <x v="1"/>
    <x v="1"/>
    <x v="1"/>
    <n v="661675"/>
  </r>
  <r>
    <d v="2014-06-04T00:00:00"/>
    <s v="Wed"/>
    <s v="Jun"/>
    <s v="2nd QTR"/>
    <s v="2014"/>
    <n v="119.057"/>
    <n v="119.105"/>
    <n v="119.03"/>
    <n v="119.057"/>
    <n v="31"/>
    <x v="1"/>
    <x v="2"/>
    <x v="1"/>
    <x v="2"/>
    <n v="631715"/>
  </r>
  <r>
    <d v="2014-06-05T00:00:00"/>
    <s v="Thu"/>
    <s v="Jun"/>
    <s v="2nd QTR"/>
    <s v="2014"/>
    <n v="119.07"/>
    <n v="119.13200000000001"/>
    <n v="119.017"/>
    <n v="119.087"/>
    <n v="47"/>
    <x v="1"/>
    <x v="1"/>
    <x v="1"/>
    <x v="1"/>
    <n v="751847"/>
  </r>
  <r>
    <d v="2014-06-06T00:00:00"/>
    <s v="Fri"/>
    <s v="Jun"/>
    <s v="2nd QTR"/>
    <s v="2014"/>
    <n v="119.09"/>
    <n v="119.157"/>
    <n v="119.035"/>
    <n v="119.042"/>
    <n v="49"/>
    <x v="1"/>
    <x v="1"/>
    <x v="1"/>
    <x v="1"/>
    <n v="818607"/>
  </r>
  <r>
    <d v="2014-06-09T00:00:00"/>
    <s v="Mon"/>
    <s v="Jun"/>
    <s v="2nd QTR"/>
    <s v="2014"/>
    <n v="119.05"/>
    <n v="119.05"/>
    <n v="118.29"/>
    <n v="118.307"/>
    <n v="31"/>
    <x v="1"/>
    <x v="1"/>
    <x v="1"/>
    <x v="1"/>
    <n v="469967"/>
  </r>
  <r>
    <d v="2014-06-10T00:00:00"/>
    <s v="Tue"/>
    <s v="Jun"/>
    <s v="2nd QTR"/>
    <s v="2014"/>
    <n v="118.315"/>
    <n v="119.012"/>
    <n v="118.252"/>
    <n v="118.27"/>
    <n v="32"/>
    <x v="1"/>
    <x v="1"/>
    <x v="1"/>
    <x v="1"/>
    <n v="533910"/>
  </r>
  <r>
    <d v="2014-06-11T00:00:00"/>
    <s v="Wed"/>
    <s v="Jun"/>
    <s v="2nd QTR"/>
    <s v="2014"/>
    <n v="118.26"/>
    <n v="118.31699999999999"/>
    <n v="118.23699999999999"/>
    <n v="118.292"/>
    <n v="32"/>
    <x v="1"/>
    <x v="2"/>
    <x v="1"/>
    <x v="2"/>
    <n v="597073"/>
  </r>
  <r>
    <d v="2014-06-12T00:00:00"/>
    <s v="Thu"/>
    <s v="Jun"/>
    <s v="2nd QTR"/>
    <s v="2014"/>
    <n v="118.28700000000001"/>
    <n v="119.06"/>
    <n v="118.255"/>
    <n v="119.03700000000001"/>
    <n v="51"/>
    <x v="1"/>
    <x v="2"/>
    <x v="1"/>
    <x v="2"/>
    <n v="689532"/>
  </r>
  <r>
    <d v="2014-06-13T00:00:00"/>
    <s v="Fri"/>
    <s v="Jun"/>
    <s v="2nd QTR"/>
    <s v="2014"/>
    <n v="118.30500000000001"/>
    <n v="118.315"/>
    <n v="118.22499999999999"/>
    <n v="118.297"/>
    <n v="37"/>
    <x v="1"/>
    <x v="0"/>
    <x v="0"/>
    <x v="2"/>
    <n v="700091"/>
  </r>
  <r>
    <d v="2014-06-16T00:00:00"/>
    <s v="Mon"/>
    <s v="Jun"/>
    <s v="2nd QTR"/>
    <s v="2014"/>
    <n v="118.3"/>
    <n v="119"/>
    <n v="118.27"/>
    <n v="118.285"/>
    <n v="20"/>
    <x v="1"/>
    <x v="1"/>
    <x v="1"/>
    <x v="1"/>
    <n v="423663"/>
  </r>
  <r>
    <d v="2014-06-17T00:00:00"/>
    <s v="Tue"/>
    <s v="Jun"/>
    <s v="2nd QTR"/>
    <s v="2014"/>
    <n v="118.285"/>
    <n v="118.3"/>
    <n v="118.19499999999999"/>
    <n v="118.2"/>
    <n v="43"/>
    <x v="1"/>
    <x v="3"/>
    <x v="2"/>
    <x v="3"/>
    <n v="740302"/>
  </r>
  <r>
    <d v="2014-06-18T00:00:00"/>
    <s v="Wed"/>
    <s v="Jun"/>
    <s v="2nd QTR"/>
    <s v="2014"/>
    <n v="118.2"/>
    <n v="119.03"/>
    <n v="118.18"/>
    <n v="118.255"/>
    <n v="68"/>
    <x v="1"/>
    <x v="3"/>
    <x v="2"/>
    <x v="3"/>
    <n v="968444"/>
  </r>
  <r>
    <d v="2014-06-19T00:00:00"/>
    <s v="Thu"/>
    <s v="Jun"/>
    <s v="2nd QTR"/>
    <s v="2014"/>
    <n v="119.005"/>
    <n v="119.05200000000001"/>
    <n v="118.265"/>
    <n v="118.30500000000001"/>
    <n v="43"/>
    <x v="1"/>
    <x v="0"/>
    <x v="0"/>
    <x v="1"/>
    <n v="789202"/>
  </r>
  <r>
    <d v="2014-06-20T00:00:00"/>
    <s v="Fri"/>
    <s v="Jun"/>
    <s v="2nd QTR"/>
    <s v="2014"/>
    <n v="118.31699999999999"/>
    <n v="119.017"/>
    <n v="118.252"/>
    <n v="118.28700000000001"/>
    <n v="34"/>
    <x v="1"/>
    <x v="1"/>
    <x v="1"/>
    <x v="1"/>
    <n v="468753"/>
  </r>
  <r>
    <d v="2014-06-23T00:00:00"/>
    <s v="Mon"/>
    <s v="Jun"/>
    <s v="2nd QTR"/>
    <s v="2014"/>
    <n v="118.312"/>
    <n v="119.005"/>
    <n v="118.27"/>
    <n v="118.27500000000001"/>
    <n v="22"/>
    <x v="1"/>
    <x v="1"/>
    <x v="1"/>
    <x v="1"/>
    <n v="381150"/>
  </r>
  <r>
    <d v="2014-06-24T00:00:00"/>
    <s v="Tue"/>
    <s v="Jun"/>
    <s v="2nd QTR"/>
    <s v="2014"/>
    <n v="118.27500000000001"/>
    <n v="119.015"/>
    <n v="118.262"/>
    <n v="118.31699999999999"/>
    <n v="30"/>
    <x v="1"/>
    <x v="3"/>
    <x v="2"/>
    <x v="3"/>
    <n v="607536"/>
  </r>
  <r>
    <d v="2014-06-25T00:00:00"/>
    <s v="Wed"/>
    <s v="Jun"/>
    <s v="2nd QTR"/>
    <s v="2014"/>
    <n v="119.012"/>
    <n v="119.107"/>
    <n v="118.315"/>
    <n v="119.05"/>
    <n v="45"/>
    <x v="1"/>
    <x v="1"/>
    <x v="1"/>
    <x v="1"/>
    <n v="708120"/>
  </r>
  <r>
    <d v="2014-06-26T00:00:00"/>
    <s v="Thu"/>
    <s v="Jun"/>
    <s v="2nd QTR"/>
    <s v="2014"/>
    <n v="119.042"/>
    <n v="119.125"/>
    <n v="119.02200000000001"/>
    <n v="119.11199999999999"/>
    <n v="42"/>
    <x v="1"/>
    <x v="2"/>
    <x v="1"/>
    <x v="2"/>
    <n v="643363"/>
  </r>
  <r>
    <d v="2014-06-27T00:00:00"/>
    <s v="Fri"/>
    <s v="Jun"/>
    <s v="2nd QTR"/>
    <s v="2014"/>
    <n v="119.1"/>
    <n v="119.157"/>
    <n v="119.1"/>
    <n v="119.125"/>
    <n v="23"/>
    <x v="1"/>
    <x v="2"/>
    <x v="1"/>
    <x v="2"/>
    <n v="472451"/>
  </r>
  <r>
    <d v="2014-06-30T00:00:00"/>
    <s v="Mon"/>
    <s v="Jun"/>
    <s v="2nd QTR"/>
    <s v="2014"/>
    <n v="119.127"/>
    <n v="119.15"/>
    <n v="119.1"/>
    <n v="119.14700000000001"/>
    <n v="21"/>
    <x v="1"/>
    <x v="1"/>
    <x v="1"/>
    <x v="1"/>
    <n v="512673"/>
  </r>
  <r>
    <d v="2014-07-01T00:00:00"/>
    <s v="Tue"/>
    <s v="Jul"/>
    <s v="3rd QTR"/>
    <s v="2014"/>
    <n v="119.137"/>
    <n v="119.14700000000001"/>
    <n v="119.08199999999999"/>
    <n v="119.09699999999999"/>
    <n v="27"/>
    <x v="1"/>
    <x v="2"/>
    <x v="1"/>
    <x v="2"/>
    <n v="452251"/>
  </r>
  <r>
    <d v="2014-07-02T00:00:00"/>
    <s v="Wed"/>
    <s v="Jul"/>
    <s v="3rd QTR"/>
    <s v="2014"/>
    <n v="119.09"/>
    <n v="119.105"/>
    <n v="119.002"/>
    <n v="119.005"/>
    <n v="42"/>
    <x v="1"/>
    <x v="2"/>
    <x v="1"/>
    <x v="2"/>
    <n v="671714"/>
  </r>
  <r>
    <d v="2014-07-03T00:00:00"/>
    <s v="Thu"/>
    <s v="Jul"/>
    <s v="3rd QTR"/>
    <s v="2014"/>
    <n v="119.015"/>
    <n v="119.03"/>
    <n v="118.2"/>
    <n v="118.27500000000001"/>
    <n v="60"/>
    <x v="1"/>
    <x v="1"/>
    <x v="1"/>
    <x v="1"/>
    <n v="760044"/>
  </r>
  <r>
    <d v="2014-07-07T00:00:00"/>
    <s v="Mon"/>
    <s v="Jul"/>
    <s v="3rd QTR"/>
    <s v="2014"/>
    <n v="118.27500000000001"/>
    <n v="118.282"/>
    <n v="118.22"/>
    <n v="118.277"/>
    <n v="25"/>
    <x v="1"/>
    <x v="3"/>
    <x v="2"/>
    <x v="3"/>
    <n v="393343"/>
  </r>
  <r>
    <d v="2014-07-08T00:00:00"/>
    <s v="Tue"/>
    <s v="Jul"/>
    <s v="3rd QTR"/>
    <s v="2014"/>
    <n v="118.277"/>
    <n v="119.045"/>
    <n v="118.262"/>
    <n v="119.015"/>
    <n v="42"/>
    <x v="1"/>
    <x v="3"/>
    <x v="2"/>
    <x v="3"/>
    <n v="590399"/>
  </r>
  <r>
    <d v="2014-07-09T00:00:00"/>
    <s v="Wed"/>
    <s v="Jul"/>
    <s v="3rd QTR"/>
    <s v="2014"/>
    <n v="119.02"/>
    <n v="119.062"/>
    <n v="118.245"/>
    <n v="119.05"/>
    <n v="54"/>
    <x v="1"/>
    <x v="1"/>
    <x v="1"/>
    <x v="1"/>
    <n v="797659"/>
  </r>
  <r>
    <d v="2014-07-10T00:00:00"/>
    <s v="Thu"/>
    <s v="Jul"/>
    <s v="3rd QTR"/>
    <s v="2014"/>
    <n v="119.05200000000001"/>
    <n v="119.172"/>
    <n v="119.047"/>
    <n v="119.1"/>
    <n v="50"/>
    <x v="1"/>
    <x v="1"/>
    <x v="1"/>
    <x v="1"/>
    <n v="989057"/>
  </r>
  <r>
    <d v="2014-07-11T00:00:00"/>
    <s v="Fri"/>
    <s v="Jul"/>
    <s v="3rd QTR"/>
    <s v="2014"/>
    <n v="119.09"/>
    <n v="119.145"/>
    <n v="119.06699999999999"/>
    <n v="119.11199999999999"/>
    <n v="32"/>
    <x v="1"/>
    <x v="2"/>
    <x v="1"/>
    <x v="2"/>
    <n v="436525"/>
  </r>
  <r>
    <d v="2014-07-14T00:00:00"/>
    <s v="Mon"/>
    <s v="Jul"/>
    <s v="3rd QTR"/>
    <s v="2014"/>
    <n v="119.11499999999999"/>
    <n v="119.117"/>
    <n v="119.05200000000001"/>
    <n v="119.06"/>
    <n v="26"/>
    <x v="1"/>
    <x v="1"/>
    <x v="1"/>
    <x v="1"/>
    <n v="320445"/>
  </r>
  <r>
    <d v="2014-07-15T00:00:00"/>
    <s v="Tue"/>
    <s v="Jul"/>
    <s v="3rd QTR"/>
    <s v="2014"/>
    <n v="119.065"/>
    <n v="119.122"/>
    <n v="119.005"/>
    <n v="119.02500000000001"/>
    <n v="47"/>
    <x v="1"/>
    <x v="1"/>
    <x v="1"/>
    <x v="1"/>
    <n v="865120"/>
  </r>
  <r>
    <d v="2014-07-16T00:00:00"/>
    <s v="Wed"/>
    <s v="Jul"/>
    <s v="3rd QTR"/>
    <s v="2014"/>
    <n v="119.03"/>
    <n v="119.05200000000001"/>
    <n v="118.31"/>
    <n v="119.00700000000001"/>
    <n v="24"/>
    <x v="1"/>
    <x v="1"/>
    <x v="1"/>
    <x v="1"/>
    <n v="489318"/>
  </r>
  <r>
    <d v="2014-07-17T00:00:00"/>
    <s v="Thu"/>
    <s v="Jul"/>
    <s v="3rd QTR"/>
    <s v="2014"/>
    <n v="119.02"/>
    <n v="119.142"/>
    <n v="119.017"/>
    <n v="119.08499999999999"/>
    <n v="50"/>
    <x v="1"/>
    <x v="0"/>
    <x v="0"/>
    <x v="1"/>
    <n v="841700"/>
  </r>
  <r>
    <d v="2014-07-18T00:00:00"/>
    <s v="Fri"/>
    <s v="Jul"/>
    <s v="3rd QTR"/>
    <s v="2014"/>
    <n v="119.13"/>
    <n v="119.157"/>
    <n v="119.045"/>
    <n v="119.06"/>
    <n v="45"/>
    <x v="1"/>
    <x v="1"/>
    <x v="1"/>
    <x v="1"/>
    <n v="567923"/>
  </r>
  <r>
    <d v="2014-07-21T00:00:00"/>
    <s v="Mon"/>
    <s v="Jul"/>
    <s v="3rd QTR"/>
    <s v="2014"/>
    <n v="119.045"/>
    <n v="119.087"/>
    <n v="119.027"/>
    <n v="119.03"/>
    <n v="25"/>
    <x v="1"/>
    <x v="2"/>
    <x v="1"/>
    <x v="2"/>
    <n v="482085"/>
  </r>
  <r>
    <d v="2014-07-22T00:00:00"/>
    <s v="Tue"/>
    <s v="Jul"/>
    <s v="3rd QTR"/>
    <s v="2014"/>
    <n v="119.04"/>
    <n v="119.087"/>
    <n v="119.00700000000001"/>
    <n v="119.077"/>
    <n v="32"/>
    <x v="1"/>
    <x v="1"/>
    <x v="1"/>
    <x v="1"/>
    <n v="654922"/>
  </r>
  <r>
    <d v="2014-07-23T00:00:00"/>
    <s v="Wed"/>
    <s v="Jul"/>
    <s v="3rd QTR"/>
    <s v="2014"/>
    <n v="119.08"/>
    <n v="119.107"/>
    <n v="119.06699999999999"/>
    <n v="119.092"/>
    <n v="17"/>
    <x v="1"/>
    <x v="1"/>
    <x v="1"/>
    <x v="1"/>
    <n v="399569"/>
  </r>
  <r>
    <d v="2014-07-24T00:00:00"/>
    <s v="Thu"/>
    <s v="Jul"/>
    <s v="3rd QTR"/>
    <s v="2014"/>
    <n v="119.09699999999999"/>
    <n v="119.102"/>
    <n v="118.315"/>
    <n v="119.015"/>
    <n v="43"/>
    <x v="1"/>
    <x v="1"/>
    <x v="1"/>
    <x v="1"/>
    <n v="628250"/>
  </r>
  <r>
    <d v="2014-07-25T00:00:00"/>
    <s v="Fri"/>
    <s v="Jul"/>
    <s v="3rd QTR"/>
    <s v="2014"/>
    <n v="119.02200000000001"/>
    <n v="119.06"/>
    <n v="118.307"/>
    <n v="119.05200000000001"/>
    <n v="30"/>
    <x v="1"/>
    <x v="1"/>
    <x v="1"/>
    <x v="1"/>
    <n v="533246"/>
  </r>
  <r>
    <d v="2014-07-28T00:00:00"/>
    <s v="Mon"/>
    <s v="Jul"/>
    <s v="3rd QTR"/>
    <s v="2014"/>
    <n v="119.042"/>
    <n v="119.05200000000001"/>
    <n v="118.31699999999999"/>
    <n v="119.012"/>
    <n v="22"/>
    <x v="1"/>
    <x v="2"/>
    <x v="1"/>
    <x v="2"/>
    <n v="460600"/>
  </r>
  <r>
    <d v="2014-07-29T00:00:00"/>
    <s v="Tue"/>
    <s v="Jul"/>
    <s v="3rd QTR"/>
    <s v="2014"/>
    <n v="119.012"/>
    <n v="119.057"/>
    <n v="118.315"/>
    <n v="119.047"/>
    <n v="25"/>
    <x v="1"/>
    <x v="3"/>
    <x v="2"/>
    <x v="3"/>
    <n v="666111"/>
  </r>
  <r>
    <d v="2014-07-30T00:00:00"/>
    <s v="Wed"/>
    <s v="Jul"/>
    <s v="3rd QTR"/>
    <s v="2014"/>
    <n v="119.042"/>
    <n v="119.045"/>
    <n v="118.19499999999999"/>
    <n v="118.25700000000001"/>
    <n v="69"/>
    <x v="1"/>
    <x v="0"/>
    <x v="0"/>
    <x v="2"/>
    <n v="1141650"/>
  </r>
  <r>
    <d v="2014-07-31T00:00:00"/>
    <s v="Thu"/>
    <s v="Jul"/>
    <s v="3rd QTR"/>
    <s v="2014"/>
    <n v="118.262"/>
    <n v="118.285"/>
    <n v="118.2"/>
    <n v="118.267"/>
    <n v="34"/>
    <x v="1"/>
    <x v="1"/>
    <x v="1"/>
    <x v="1"/>
    <n v="1004338"/>
  </r>
  <r>
    <d v="2014-08-01T00:00:00"/>
    <s v="Fri"/>
    <s v="Aug"/>
    <s v="3rd QTR"/>
    <s v="2014"/>
    <n v="118.277"/>
    <n v="119.127"/>
    <n v="118.247"/>
    <n v="119.09699999999999"/>
    <n v="80"/>
    <x v="1"/>
    <x v="1"/>
    <x v="1"/>
    <x v="1"/>
    <n v="1392447"/>
  </r>
  <r>
    <d v="2014-08-04T00:00:00"/>
    <s v="Mon"/>
    <s v="Aug"/>
    <s v="3rd QTR"/>
    <s v="2014"/>
    <n v="119.09"/>
    <n v="119.145"/>
    <n v="119.08"/>
    <n v="119.117"/>
    <n v="26"/>
    <x v="1"/>
    <x v="2"/>
    <x v="1"/>
    <x v="2"/>
    <n v="482091"/>
  </r>
  <r>
    <d v="2014-08-05T00:00:00"/>
    <s v="Tue"/>
    <s v="Aug"/>
    <s v="3rd QTR"/>
    <s v="2014"/>
    <n v="119.13"/>
    <n v="119.14700000000001"/>
    <n v="119.06"/>
    <n v="119.105"/>
    <n v="35"/>
    <x v="1"/>
    <x v="1"/>
    <x v="1"/>
    <x v="1"/>
    <n v="622027"/>
  </r>
  <r>
    <d v="2014-08-06T00:00:00"/>
    <s v="Wed"/>
    <s v="Aug"/>
    <s v="3rd QTR"/>
    <s v="2014"/>
    <n v="119.102"/>
    <n v="119.172"/>
    <n v="119.09"/>
    <n v="119.13"/>
    <n v="33"/>
    <x v="1"/>
    <x v="2"/>
    <x v="1"/>
    <x v="2"/>
    <n v="685394"/>
  </r>
  <r>
    <d v="2014-08-07T00:00:00"/>
    <s v="Thu"/>
    <s v="Aug"/>
    <s v="3rd QTR"/>
    <s v="2014"/>
    <n v="119.13200000000001"/>
    <n v="119.22"/>
    <n v="119.11199999999999"/>
    <n v="119.20699999999999"/>
    <n v="44"/>
    <x v="1"/>
    <x v="1"/>
    <x v="1"/>
    <x v="1"/>
    <n v="682548"/>
  </r>
  <r>
    <d v="2014-08-08T00:00:00"/>
    <s v="Fri"/>
    <s v="Aug"/>
    <s v="3rd QTR"/>
    <s v="2014"/>
    <n v="119.205"/>
    <n v="119.315"/>
    <n v="119.17"/>
    <n v="119.19499999999999"/>
    <n v="58"/>
    <x v="1"/>
    <x v="2"/>
    <x v="1"/>
    <x v="2"/>
    <n v="856346"/>
  </r>
  <r>
    <d v="2014-08-11T00:00:00"/>
    <s v="Mon"/>
    <s v="Aug"/>
    <s v="3rd QTR"/>
    <s v="2014"/>
    <n v="119.17"/>
    <n v="119.202"/>
    <n v="119.14700000000001"/>
    <n v="119.19"/>
    <n v="22"/>
    <x v="1"/>
    <x v="2"/>
    <x v="1"/>
    <x v="2"/>
    <n v="463600"/>
  </r>
  <r>
    <d v="2014-08-12T00:00:00"/>
    <s v="Tue"/>
    <s v="Aug"/>
    <s v="3rd QTR"/>
    <s v="2014"/>
    <n v="119.182"/>
    <n v="119.212"/>
    <n v="119.167"/>
    <n v="119.19499999999999"/>
    <n v="19"/>
    <x v="1"/>
    <x v="2"/>
    <x v="1"/>
    <x v="2"/>
    <n v="524535"/>
  </r>
  <r>
    <d v="2014-08-13T00:00:00"/>
    <s v="Wed"/>
    <s v="Aug"/>
    <s v="3rd QTR"/>
    <s v="2014"/>
    <n v="119.19"/>
    <n v="119.267"/>
    <n v="119.15"/>
    <n v="119.25700000000001"/>
    <n v="47"/>
    <x v="1"/>
    <x v="2"/>
    <x v="1"/>
    <x v="2"/>
    <n v="652583"/>
  </r>
  <r>
    <d v="2014-08-14T00:00:00"/>
    <s v="Thu"/>
    <s v="Aug"/>
    <s v="3rd QTR"/>
    <s v="2014"/>
    <n v="119.252"/>
    <n v="119.31"/>
    <n v="119.23699999999999"/>
    <n v="119.27"/>
    <n v="30"/>
    <x v="1"/>
    <x v="2"/>
    <x v="1"/>
    <x v="2"/>
    <n v="752824"/>
  </r>
  <r>
    <d v="2014-08-15T00:00:00"/>
    <s v="Fri"/>
    <s v="Aug"/>
    <s v="3rd QTR"/>
    <s v="2014"/>
    <n v="119.26"/>
    <n v="120.07"/>
    <n v="119.25"/>
    <n v="119.315"/>
    <n v="56"/>
    <x v="1"/>
    <x v="2"/>
    <x v="1"/>
    <x v="2"/>
    <n v="887943"/>
  </r>
  <r>
    <d v="2014-08-18T00:00:00"/>
    <s v="Mon"/>
    <s v="Aug"/>
    <s v="3rd QTR"/>
    <s v="2014"/>
    <n v="119.31"/>
    <n v="119.315"/>
    <n v="119.25700000000001"/>
    <n v="119.28"/>
    <n v="24"/>
    <x v="1"/>
    <x v="2"/>
    <x v="1"/>
    <x v="2"/>
    <n v="416077"/>
  </r>
  <r>
    <d v="2014-08-19T00:00:00"/>
    <s v="Tue"/>
    <s v="Aug"/>
    <s v="3rd QTR"/>
    <s v="2014"/>
    <n v="119.267"/>
    <n v="120"/>
    <n v="119.252"/>
    <n v="119.26"/>
    <n v="27"/>
    <x v="1"/>
    <x v="2"/>
    <x v="1"/>
    <x v="2"/>
    <n v="432098"/>
  </r>
  <r>
    <d v="2014-08-20T00:00:00"/>
    <s v="Wed"/>
    <s v="Aug"/>
    <s v="3rd QTR"/>
    <s v="2014"/>
    <n v="119.265"/>
    <n v="119.27"/>
    <n v="119.16200000000001"/>
    <n v="119.17700000000001"/>
    <n v="44"/>
    <x v="1"/>
    <x v="1"/>
    <x v="1"/>
    <x v="1"/>
    <n v="757113"/>
  </r>
  <r>
    <d v="2014-08-21T00:00:00"/>
    <s v="Thu"/>
    <s v="Aug"/>
    <s v="3rd QTR"/>
    <s v="2014"/>
    <n v="119.182"/>
    <n v="119.215"/>
    <n v="119.16"/>
    <n v="119.187"/>
    <n v="23"/>
    <x v="1"/>
    <x v="1"/>
    <x v="1"/>
    <x v="1"/>
    <n v="696159"/>
  </r>
  <r>
    <d v="2014-08-22T00:00:00"/>
    <s v="Fri"/>
    <s v="Aug"/>
    <s v="3rd QTR"/>
    <s v="2014"/>
    <n v="119.185"/>
    <n v="119.22499999999999"/>
    <n v="119.09699999999999"/>
    <n v="119.13500000000001"/>
    <n v="52"/>
    <x v="1"/>
    <x v="2"/>
    <x v="1"/>
    <x v="2"/>
    <n v="902673"/>
  </r>
  <r>
    <d v="2014-08-25T00:00:00"/>
    <s v="Mon"/>
    <s v="Aug"/>
    <s v="3rd QTR"/>
    <s v="2014"/>
    <n v="119.13200000000001"/>
    <n v="119.157"/>
    <n v="119.105"/>
    <n v="119.12"/>
    <n v="21"/>
    <x v="1"/>
    <x v="2"/>
    <x v="1"/>
    <x v="2"/>
    <n v="842641"/>
  </r>
  <r>
    <d v="2014-08-26T00:00:00"/>
    <s v="Tue"/>
    <s v="Aug"/>
    <s v="3rd QTR"/>
    <s v="2014"/>
    <n v="119.125"/>
    <n v="119.167"/>
    <n v="119.122"/>
    <n v="119.15"/>
    <n v="19"/>
    <x v="1"/>
    <x v="0"/>
    <x v="0"/>
    <x v="1"/>
    <n v="1454580"/>
  </r>
  <r>
    <d v="2014-08-27T00:00:00"/>
    <s v="Wed"/>
    <s v="Aug"/>
    <s v="3rd QTR"/>
    <s v="2014"/>
    <n v="119.142"/>
    <n v="119.205"/>
    <n v="119.142"/>
    <n v="119.187"/>
    <n v="26"/>
    <x v="1"/>
    <x v="2"/>
    <x v="1"/>
    <x v="2"/>
    <n v="1566644"/>
  </r>
  <r>
    <d v="2014-08-28T00:00:00"/>
    <s v="Thu"/>
    <s v="Aug"/>
    <s v="3rd QTR"/>
    <s v="2014"/>
    <n v="119.19"/>
    <n v="119.245"/>
    <n v="119.187"/>
    <n v="119.22199999999999"/>
    <n v="24"/>
    <x v="1"/>
    <x v="1"/>
    <x v="1"/>
    <x v="1"/>
    <n v="969012"/>
  </r>
  <r>
    <d v="2014-08-29T00:00:00"/>
    <s v="Fri"/>
    <s v="Aug"/>
    <s v="3rd QTR"/>
    <s v="2014"/>
    <n v="118.262"/>
    <n v="118.28"/>
    <n v="118.23"/>
    <n v="118.267"/>
    <n v="20"/>
    <x v="0"/>
    <x v="0"/>
    <x v="0"/>
    <x v="2"/>
    <n v="667459"/>
  </r>
  <r>
    <d v="2014-09-02T00:00:00"/>
    <s v="Tue"/>
    <s v="Sep"/>
    <s v="3rd QTR"/>
    <s v="2014"/>
    <n v="118.255"/>
    <n v="118.262"/>
    <n v="118.167"/>
    <n v="118.17"/>
    <n v="38"/>
    <x v="1"/>
    <x v="0"/>
    <x v="0"/>
    <x v="2"/>
    <n v="754361"/>
  </r>
  <r>
    <d v="2014-09-03T00:00:00"/>
    <s v="Wed"/>
    <s v="Sep"/>
    <s v="3rd QTR"/>
    <s v="2014"/>
    <n v="118.175"/>
    <n v="118.19199999999999"/>
    <n v="118.09"/>
    <n v="118.167"/>
    <n v="41"/>
    <x v="1"/>
    <x v="1"/>
    <x v="1"/>
    <x v="1"/>
    <n v="683617"/>
  </r>
  <r>
    <d v="2014-09-04T00:00:00"/>
    <s v="Thu"/>
    <s v="Sep"/>
    <s v="3rd QTR"/>
    <s v="2014"/>
    <n v="118.187"/>
    <n v="118.23699999999999"/>
    <n v="118.11"/>
    <n v="118.13"/>
    <n v="51"/>
    <x v="1"/>
    <x v="1"/>
    <x v="1"/>
    <x v="1"/>
    <n v="847252"/>
  </r>
  <r>
    <d v="2014-09-05T00:00:00"/>
    <s v="Fri"/>
    <s v="Sep"/>
    <s v="3rd QTR"/>
    <s v="2014"/>
    <n v="118.137"/>
    <n v="118.277"/>
    <n v="118.095"/>
    <n v="118.182"/>
    <n v="73"/>
    <x v="1"/>
    <x v="1"/>
    <x v="1"/>
    <x v="1"/>
    <n v="959612"/>
  </r>
  <r>
    <d v="2014-09-08T00:00:00"/>
    <s v="Mon"/>
    <s v="Sep"/>
    <s v="3rd QTR"/>
    <s v="2014"/>
    <n v="118.17"/>
    <n v="118.23"/>
    <n v="118.125"/>
    <n v="118.13500000000001"/>
    <n v="43"/>
    <x v="1"/>
    <x v="2"/>
    <x v="1"/>
    <x v="2"/>
    <n v="624439"/>
  </r>
  <r>
    <d v="2014-09-09T00:00:00"/>
    <s v="Tue"/>
    <s v="Sep"/>
    <s v="3rd QTR"/>
    <s v="2014"/>
    <n v="118.117"/>
    <n v="118.125"/>
    <n v="118.047"/>
    <n v="118.065"/>
    <n v="32"/>
    <x v="0"/>
    <x v="0"/>
    <x v="0"/>
    <x v="2"/>
    <n v="845004"/>
  </r>
  <r>
    <d v="2014-09-10T00:00:00"/>
    <s v="Wed"/>
    <s v="Sep"/>
    <s v="3rd QTR"/>
    <s v="2014"/>
    <n v="118.06"/>
    <n v="118.077"/>
    <n v="118.017"/>
    <n v="118.03700000000001"/>
    <n v="25"/>
    <x v="1"/>
    <x v="2"/>
    <x v="1"/>
    <x v="2"/>
    <n v="710185"/>
  </r>
  <r>
    <d v="2014-09-11T00:00:00"/>
    <s v="Thu"/>
    <s v="Sep"/>
    <s v="3rd QTR"/>
    <s v="2014"/>
    <n v="118.027"/>
    <n v="118.087"/>
    <n v="118.017"/>
    <n v="118.04"/>
    <n v="29"/>
    <x v="1"/>
    <x v="2"/>
    <x v="1"/>
    <x v="2"/>
    <n v="732979"/>
  </r>
  <r>
    <d v="2014-09-12T00:00:00"/>
    <s v="Fri"/>
    <s v="Sep"/>
    <s v="3rd QTR"/>
    <s v="2014"/>
    <n v="118.02500000000001"/>
    <n v="118.035"/>
    <n v="117.295"/>
    <n v="117.312"/>
    <n v="23"/>
    <x v="1"/>
    <x v="0"/>
    <x v="0"/>
    <x v="2"/>
    <n v="937124"/>
  </r>
  <r>
    <d v="2014-09-15T00:00:00"/>
    <s v="Mon"/>
    <s v="Sep"/>
    <s v="3rd QTR"/>
    <s v="2014"/>
    <n v="118"/>
    <n v="118.05"/>
    <n v="117.30200000000001"/>
    <n v="118.032"/>
    <n v="27"/>
    <x v="1"/>
    <x v="1"/>
    <x v="1"/>
    <x v="1"/>
    <n v="536324"/>
  </r>
  <r>
    <d v="2014-09-16T00:00:00"/>
    <s v="Tue"/>
    <s v="Sep"/>
    <s v="3rd QTR"/>
    <s v="2014"/>
    <n v="118.042"/>
    <n v="118.095"/>
    <n v="118.03700000000001"/>
    <n v="118.07"/>
    <n v="24"/>
    <x v="1"/>
    <x v="0"/>
    <x v="0"/>
    <x v="1"/>
    <n v="716532"/>
  </r>
  <r>
    <d v="2014-09-17T00:00:00"/>
    <s v="Wed"/>
    <s v="Sep"/>
    <s v="3rd QTR"/>
    <s v="2014"/>
    <n v="118.06"/>
    <n v="118.16"/>
    <n v="117.28700000000001"/>
    <n v="118.017"/>
    <n v="77"/>
    <x v="1"/>
    <x v="2"/>
    <x v="1"/>
    <x v="2"/>
    <n v="1139579"/>
  </r>
  <r>
    <d v="2014-09-18T00:00:00"/>
    <s v="Thu"/>
    <s v="Sep"/>
    <s v="3rd QTR"/>
    <s v="2014"/>
    <n v="117.282"/>
    <n v="117.3"/>
    <n v="117.22"/>
    <n v="117.27"/>
    <n v="32"/>
    <x v="0"/>
    <x v="0"/>
    <x v="0"/>
    <x v="2"/>
    <n v="993257"/>
  </r>
  <r>
    <d v="2014-09-19T00:00:00"/>
    <s v="Fri"/>
    <s v="Sep"/>
    <s v="3rd QTR"/>
    <s v="2014"/>
    <n v="117.27"/>
    <n v="117.312"/>
    <n v="117.21"/>
    <n v="117.297"/>
    <n v="41"/>
    <x v="1"/>
    <x v="3"/>
    <x v="2"/>
    <x v="3"/>
    <n v="723017"/>
  </r>
  <r>
    <d v="2014-09-22T00:00:00"/>
    <s v="Mon"/>
    <s v="Sep"/>
    <s v="3rd QTR"/>
    <s v="2014"/>
    <n v="117.30500000000001"/>
    <n v="118.057"/>
    <n v="117.3"/>
    <n v="118.042"/>
    <n v="31"/>
    <x v="1"/>
    <x v="0"/>
    <x v="0"/>
    <x v="1"/>
    <n v="609917"/>
  </r>
  <r>
    <d v="2014-09-23T00:00:00"/>
    <s v="Tue"/>
    <s v="Sep"/>
    <s v="3rd QTR"/>
    <s v="2014"/>
    <n v="118.042"/>
    <n v="118.087"/>
    <n v="118.042"/>
    <n v="118.08199999999999"/>
    <n v="19"/>
    <x v="1"/>
    <x v="3"/>
    <x v="2"/>
    <x v="3"/>
    <n v="600747"/>
  </r>
  <r>
    <d v="2014-09-24T00:00:00"/>
    <s v="Wed"/>
    <s v="Sep"/>
    <s v="3rd QTR"/>
    <s v="2014"/>
    <n v="118.08"/>
    <n v="118.08499999999999"/>
    <n v="118.02500000000001"/>
    <n v="118.03"/>
    <n v="24"/>
    <x v="1"/>
    <x v="2"/>
    <x v="1"/>
    <x v="2"/>
    <n v="577027"/>
  </r>
  <r>
    <d v="2014-09-25T00:00:00"/>
    <s v="Thu"/>
    <s v="Sep"/>
    <s v="3rd QTR"/>
    <s v="2014"/>
    <n v="118.032"/>
    <n v="118.137"/>
    <n v="118.027"/>
    <n v="118.12"/>
    <n v="44"/>
    <x v="1"/>
    <x v="1"/>
    <x v="1"/>
    <x v="1"/>
    <n v="777894"/>
  </r>
  <r>
    <d v="2014-09-26T00:00:00"/>
    <s v="Fri"/>
    <s v="Sep"/>
    <s v="3rd QTR"/>
    <s v="2014"/>
    <n v="118.127"/>
    <n v="118.15"/>
    <n v="118.03"/>
    <n v="118.05200000000001"/>
    <n v="49"/>
    <x v="1"/>
    <x v="1"/>
    <x v="1"/>
    <x v="1"/>
    <n v="1018430"/>
  </r>
  <r>
    <d v="2014-09-29T00:00:00"/>
    <s v="Mon"/>
    <s v="Sep"/>
    <s v="3rd QTR"/>
    <s v="2014"/>
    <n v="118.06"/>
    <n v="118.125"/>
    <n v="118.042"/>
    <n v="118.09699999999999"/>
    <n v="34"/>
    <x v="1"/>
    <x v="1"/>
    <x v="1"/>
    <x v="1"/>
    <n v="660726"/>
  </r>
  <r>
    <d v="2014-09-30T00:00:00"/>
    <s v="Tue"/>
    <s v="Sep"/>
    <s v="3rd QTR"/>
    <s v="2014"/>
    <n v="118.11499999999999"/>
    <n v="118.117"/>
    <n v="118.05200000000001"/>
    <n v="118.08199999999999"/>
    <n v="26"/>
    <x v="1"/>
    <x v="1"/>
    <x v="1"/>
    <x v="1"/>
    <n v="766322"/>
  </r>
  <r>
    <d v="2014-10-01T00:00:00"/>
    <s v="Wed"/>
    <s v="Oct"/>
    <s v="4th QTR"/>
    <s v="2014"/>
    <n v="118.11499999999999"/>
    <n v="118.26"/>
    <n v="118.092"/>
    <n v="118.24"/>
    <n v="68"/>
    <x v="1"/>
    <x v="0"/>
    <x v="0"/>
    <x v="1"/>
    <n v="1101160"/>
  </r>
  <r>
    <d v="2014-10-02T00:00:00"/>
    <s v="Thu"/>
    <s v="Oct"/>
    <s v="4th QTR"/>
    <s v="2014"/>
    <n v="118.252"/>
    <n v="118.295"/>
    <n v="118.21"/>
    <n v="118.215"/>
    <n v="35"/>
    <x v="1"/>
    <x v="1"/>
    <x v="1"/>
    <x v="1"/>
    <n v="995919"/>
  </r>
  <r>
    <d v="2014-10-03T00:00:00"/>
    <s v="Fri"/>
    <s v="Oct"/>
    <s v="4th QTR"/>
    <s v="2014"/>
    <n v="118.24"/>
    <n v="118.242"/>
    <n v="118.102"/>
    <n v="118.155"/>
    <n v="57"/>
    <x v="1"/>
    <x v="1"/>
    <x v="1"/>
    <x v="1"/>
    <n v="1104216"/>
  </r>
  <r>
    <d v="2014-10-06T00:00:00"/>
    <s v="Mon"/>
    <s v="Oct"/>
    <s v="4th QTR"/>
    <s v="2014"/>
    <n v="118.16500000000001"/>
    <n v="118.262"/>
    <n v="118.15"/>
    <n v="118.23699999999999"/>
    <n v="45"/>
    <x v="1"/>
    <x v="1"/>
    <x v="1"/>
    <x v="1"/>
    <n v="685448"/>
  </r>
  <r>
    <d v="2014-10-07T00:00:00"/>
    <s v="Tue"/>
    <s v="Oct"/>
    <s v="4th QTR"/>
    <s v="2014"/>
    <n v="118.232"/>
    <n v="119.032"/>
    <n v="118.22"/>
    <n v="119.00700000000001"/>
    <n v="53"/>
    <x v="1"/>
    <x v="2"/>
    <x v="1"/>
    <x v="2"/>
    <n v="782475"/>
  </r>
  <r>
    <d v="2014-10-08T00:00:00"/>
    <s v="Wed"/>
    <s v="Oct"/>
    <s v="4th QTR"/>
    <s v="2014"/>
    <n v="119.02200000000001"/>
    <n v="119.175"/>
    <n v="118.297"/>
    <n v="119.12"/>
    <n v="79"/>
    <x v="1"/>
    <x v="1"/>
    <x v="1"/>
    <x v="1"/>
    <n v="1162805"/>
  </r>
  <r>
    <d v="2014-10-09T00:00:00"/>
    <s v="Thu"/>
    <s v="Oct"/>
    <s v="4th QTR"/>
    <s v="2014"/>
    <n v="119.142"/>
    <n v="119.22"/>
    <n v="119.107"/>
    <n v="119.125"/>
    <n v="46"/>
    <x v="1"/>
    <x v="1"/>
    <x v="1"/>
    <x v="1"/>
    <n v="1262948"/>
  </r>
  <r>
    <d v="2014-10-10T00:00:00"/>
    <s v="Fri"/>
    <s v="Oct"/>
    <s v="4th QTR"/>
    <s v="2014"/>
    <n v="119.13200000000001"/>
    <n v="119.187"/>
    <n v="119.072"/>
    <n v="119.145"/>
    <n v="46"/>
    <x v="1"/>
    <x v="1"/>
    <x v="1"/>
    <x v="1"/>
    <n v="720911"/>
  </r>
  <r>
    <d v="2014-10-13T00:00:00"/>
    <s v="Mon"/>
    <s v="Oct"/>
    <s v="4th QTR"/>
    <s v="2014"/>
    <n v="119.19"/>
    <n v="120.01"/>
    <n v="119.17700000000001"/>
    <n v="119.282"/>
    <n v="62"/>
    <x v="0"/>
    <x v="0"/>
    <x v="0"/>
    <x v="1"/>
    <n v="288033"/>
  </r>
  <r>
    <d v="2014-10-14T00:00:00"/>
    <s v="Tue"/>
    <s v="Oct"/>
    <s v="4th QTR"/>
    <s v="2014"/>
    <n v="120.002"/>
    <n v="120.06"/>
    <n v="119.245"/>
    <n v="120"/>
    <n v="54"/>
    <x v="1"/>
    <x v="1"/>
    <x v="1"/>
    <x v="1"/>
    <n v="1065596"/>
  </r>
  <r>
    <d v="2014-10-15T00:00:00"/>
    <s v="Wed"/>
    <s v="Oct"/>
    <s v="4th QTR"/>
    <s v="2014"/>
    <n v="120.012"/>
    <n v="121.22499999999999"/>
    <n v="119.282"/>
    <n v="120.227"/>
    <n v="233"/>
    <x v="1"/>
    <x v="1"/>
    <x v="1"/>
    <x v="1"/>
    <n v="2617546"/>
  </r>
  <r>
    <d v="2014-10-16T00:00:00"/>
    <s v="Thu"/>
    <s v="Oct"/>
    <s v="4th QTR"/>
    <s v="2014"/>
    <n v="120.17700000000001"/>
    <n v="121.087"/>
    <n v="120.087"/>
    <n v="120.13500000000001"/>
    <n v="128"/>
    <x v="1"/>
    <x v="2"/>
    <x v="1"/>
    <x v="2"/>
    <n v="1623446"/>
  </r>
  <r>
    <d v="2014-10-17T00:00:00"/>
    <s v="Fri"/>
    <s v="Oct"/>
    <s v="4th QTR"/>
    <s v="2014"/>
    <n v="120.117"/>
    <n v="120.19"/>
    <n v="120.03700000000001"/>
    <n v="120.065"/>
    <n v="62"/>
    <x v="1"/>
    <x v="2"/>
    <x v="1"/>
    <x v="2"/>
    <n v="1029030"/>
  </r>
  <r>
    <d v="2014-10-20T00:00:00"/>
    <s v="Mon"/>
    <s v="Oct"/>
    <s v="4th QTR"/>
    <s v="2014"/>
    <n v="120.065"/>
    <n v="120.127"/>
    <n v="120.02200000000001"/>
    <n v="120.11"/>
    <n v="42"/>
    <x v="1"/>
    <x v="3"/>
    <x v="2"/>
    <x v="3"/>
    <n v="618266"/>
  </r>
  <r>
    <d v="2014-10-21T00:00:00"/>
    <s v="Tue"/>
    <s v="Oct"/>
    <s v="4th QTR"/>
    <s v="2014"/>
    <n v="120.092"/>
    <n v="120.182"/>
    <n v="120.045"/>
    <n v="120.09699999999999"/>
    <n v="55"/>
    <x v="1"/>
    <x v="2"/>
    <x v="1"/>
    <x v="2"/>
    <n v="626618"/>
  </r>
  <r>
    <d v="2014-10-22T00:00:00"/>
    <s v="Wed"/>
    <s v="Oct"/>
    <s v="4th QTR"/>
    <s v="2014"/>
    <n v="120.07"/>
    <n v="120.127"/>
    <n v="120.00700000000001"/>
    <n v="120.047"/>
    <n v="48"/>
    <x v="1"/>
    <x v="2"/>
    <x v="1"/>
    <x v="2"/>
    <n v="624279"/>
  </r>
  <r>
    <d v="2014-10-23T00:00:00"/>
    <s v="Thu"/>
    <s v="Oct"/>
    <s v="4th QTR"/>
    <s v="2014"/>
    <n v="120.075"/>
    <n v="120.09699999999999"/>
    <n v="119.25700000000001"/>
    <n v="119.292"/>
    <n v="64"/>
    <x v="1"/>
    <x v="1"/>
    <x v="1"/>
    <x v="1"/>
    <n v="667536"/>
  </r>
  <r>
    <d v="2014-10-24T00:00:00"/>
    <s v="Fri"/>
    <s v="Oct"/>
    <s v="4th QTR"/>
    <s v="2014"/>
    <n v="119.297"/>
    <n v="120.05"/>
    <n v="119.29"/>
    <n v="119.3"/>
    <n v="31"/>
    <x v="1"/>
    <x v="1"/>
    <x v="1"/>
    <x v="1"/>
    <n v="674016"/>
  </r>
  <r>
    <d v="2014-10-27T00:00:00"/>
    <s v="Mon"/>
    <s v="Oct"/>
    <s v="4th QTR"/>
    <s v="2014"/>
    <n v="119.28700000000001"/>
    <n v="120.02500000000001"/>
    <n v="119.25700000000001"/>
    <n v="120.00700000000001"/>
    <n v="36"/>
    <x v="0"/>
    <x v="5"/>
    <x v="1"/>
    <x v="2"/>
    <n v="443942"/>
  </r>
  <r>
    <d v="2014-10-28T00:00:00"/>
    <s v="Tue"/>
    <s v="Oct"/>
    <s v="4th QTR"/>
    <s v="2014"/>
    <n v="119.31699999999999"/>
    <n v="120.02"/>
    <n v="119.27"/>
    <n v="119.297"/>
    <n v="28"/>
    <x v="1"/>
    <x v="2"/>
    <x v="1"/>
    <x v="2"/>
    <n v="506942"/>
  </r>
  <r>
    <d v="2014-10-29T00:00:00"/>
    <s v="Wed"/>
    <s v="Oct"/>
    <s v="4th QTR"/>
    <s v="2014"/>
    <n v="119.28"/>
    <n v="119.30500000000001"/>
    <n v="119.107"/>
    <n v="119.142"/>
    <n v="80"/>
    <x v="1"/>
    <x v="2"/>
    <x v="1"/>
    <x v="2"/>
    <n v="802197"/>
  </r>
  <r>
    <d v="2014-10-30T00:00:00"/>
    <s v="Thu"/>
    <s v="Oct"/>
    <s v="4th QTR"/>
    <s v="2014"/>
    <n v="119.167"/>
    <n v="119.20699999999999"/>
    <n v="119.11499999999999"/>
    <n v="119.19"/>
    <n v="37"/>
    <x v="1"/>
    <x v="1"/>
    <x v="1"/>
    <x v="1"/>
    <n v="705974"/>
  </r>
  <r>
    <d v="2014-10-31T00:00:00"/>
    <s v="Fri"/>
    <s v="Oct"/>
    <s v="4th QTR"/>
    <s v="2014"/>
    <n v="119.19499999999999"/>
    <n v="119.217"/>
    <n v="119.105"/>
    <n v="119.137"/>
    <n v="45"/>
    <x v="1"/>
    <x v="1"/>
    <x v="1"/>
    <x v="1"/>
    <n v="712661"/>
  </r>
  <r>
    <d v="2014-11-03T00:00:00"/>
    <s v="Mon"/>
    <s v="Nov"/>
    <s v="4th QTR"/>
    <s v="2014"/>
    <n v="119.15"/>
    <n v="119.17700000000001"/>
    <n v="119.05"/>
    <n v="119.102"/>
    <n v="51"/>
    <x v="1"/>
    <x v="1"/>
    <x v="1"/>
    <x v="1"/>
    <n v="564175"/>
  </r>
  <r>
    <d v="2014-11-04T00:00:00"/>
    <s v="Tue"/>
    <s v="Nov"/>
    <s v="4th QTR"/>
    <s v="2014"/>
    <n v="119.117"/>
    <n v="119.157"/>
    <n v="119.092"/>
    <n v="119.102"/>
    <n v="26"/>
    <x v="1"/>
    <x v="1"/>
    <x v="1"/>
    <x v="1"/>
    <n v="515854"/>
  </r>
  <r>
    <d v="2014-11-05T00:00:00"/>
    <s v="Wed"/>
    <s v="Nov"/>
    <s v="4th QTR"/>
    <s v="2014"/>
    <n v="119.11"/>
    <n v="119.12"/>
    <n v="119.06"/>
    <n v="119.107"/>
    <n v="25"/>
    <x v="1"/>
    <x v="1"/>
    <x v="1"/>
    <x v="1"/>
    <n v="523241"/>
  </r>
  <r>
    <d v="2014-11-06T00:00:00"/>
    <s v="Thu"/>
    <s v="Nov"/>
    <s v="4th QTR"/>
    <s v="2014"/>
    <n v="119.11"/>
    <n v="119.14"/>
    <n v="119.03700000000001"/>
    <n v="119.06699999999999"/>
    <n v="42"/>
    <x v="1"/>
    <x v="1"/>
    <x v="1"/>
    <x v="1"/>
    <n v="572850"/>
  </r>
  <r>
    <d v="2014-11-07T00:00:00"/>
    <s v="Fri"/>
    <s v="Nov"/>
    <s v="4th QTR"/>
    <s v="2014"/>
    <n v="119.05"/>
    <n v="119.19199999999999"/>
    <n v="119.015"/>
    <n v="119.182"/>
    <n v="71"/>
    <x v="1"/>
    <x v="2"/>
    <x v="1"/>
    <x v="2"/>
    <n v="881929"/>
  </r>
  <r>
    <d v="2014-11-10T00:00:00"/>
    <s v="Mon"/>
    <s v="Nov"/>
    <s v="4th QTR"/>
    <s v="2014"/>
    <n v="119.18"/>
    <n v="119.252"/>
    <n v="119.1"/>
    <n v="119.105"/>
    <n v="61"/>
    <x v="1"/>
    <x v="2"/>
    <x v="1"/>
    <x v="2"/>
    <n v="521361"/>
  </r>
  <r>
    <d v="2014-11-11T00:00:00"/>
    <s v="Tue"/>
    <s v="Nov"/>
    <s v="4th QTR"/>
    <s v="2014"/>
    <n v="119.107"/>
    <n v="119.12"/>
    <n v="119.06699999999999"/>
    <n v="119.08"/>
    <n v="22"/>
    <x v="1"/>
    <x v="1"/>
    <x v="1"/>
    <x v="1"/>
    <n v="86257"/>
  </r>
  <r>
    <d v="2014-11-12T00:00:00"/>
    <s v="Wed"/>
    <s v="Nov"/>
    <s v="4th QTR"/>
    <s v="2014"/>
    <n v="119.09"/>
    <n v="119.16500000000001"/>
    <n v="119.077"/>
    <n v="119.11499999999999"/>
    <n v="36"/>
    <x v="1"/>
    <x v="1"/>
    <x v="1"/>
    <x v="1"/>
    <n v="399783"/>
  </r>
  <r>
    <d v="2014-11-13T00:00:00"/>
    <s v="Thu"/>
    <s v="Nov"/>
    <s v="4th QTR"/>
    <s v="2014"/>
    <n v="119.09699999999999"/>
    <n v="119.155"/>
    <n v="119.08199999999999"/>
    <n v="119.15"/>
    <n v="30"/>
    <x v="1"/>
    <x v="2"/>
    <x v="1"/>
    <x v="2"/>
    <n v="469279"/>
  </r>
  <r>
    <d v="2014-11-14T00:00:00"/>
    <s v="Fri"/>
    <s v="Nov"/>
    <s v="4th QTR"/>
    <s v="2014"/>
    <n v="119.155"/>
    <n v="119.197"/>
    <n v="119.077"/>
    <n v="119.182"/>
    <n v="49"/>
    <x v="1"/>
    <x v="1"/>
    <x v="1"/>
    <x v="1"/>
    <n v="560194"/>
  </r>
  <r>
    <d v="2014-11-17T00:00:00"/>
    <s v="Mon"/>
    <s v="Nov"/>
    <s v="4th QTR"/>
    <s v="2014"/>
    <n v="119.172"/>
    <n v="119.242"/>
    <n v="119.14"/>
    <n v="119.15"/>
    <n v="41"/>
    <x v="1"/>
    <x v="2"/>
    <x v="1"/>
    <x v="2"/>
    <n v="508224"/>
  </r>
  <r>
    <d v="2014-11-18T00:00:00"/>
    <s v="Tue"/>
    <s v="Nov"/>
    <s v="4th QTR"/>
    <s v="2014"/>
    <n v="119.16"/>
    <n v="119.2"/>
    <n v="119.155"/>
    <n v="119.182"/>
    <n v="19"/>
    <x v="1"/>
    <x v="0"/>
    <x v="0"/>
    <x v="1"/>
    <n v="416706"/>
  </r>
  <r>
    <d v="2014-11-19T00:00:00"/>
    <s v="Wed"/>
    <s v="Nov"/>
    <s v="4th QTR"/>
    <s v="2014"/>
    <n v="119.182"/>
    <n v="119.19499999999999"/>
    <n v="119.105"/>
    <n v="119.145"/>
    <n v="36"/>
    <x v="1"/>
    <x v="3"/>
    <x v="2"/>
    <x v="3"/>
    <n v="752271"/>
  </r>
  <r>
    <d v="2014-11-20T00:00:00"/>
    <s v="Thu"/>
    <s v="Nov"/>
    <s v="4th QTR"/>
    <s v="2014"/>
    <n v="119.13500000000001"/>
    <n v="119.227"/>
    <n v="119.13500000000001"/>
    <n v="119.18"/>
    <n v="37"/>
    <x v="1"/>
    <x v="2"/>
    <x v="1"/>
    <x v="2"/>
    <n v="908200"/>
  </r>
  <r>
    <d v="2014-11-21T00:00:00"/>
    <s v="Fri"/>
    <s v="Nov"/>
    <s v="4th QTR"/>
    <s v="2014"/>
    <n v="119.17"/>
    <n v="119.215"/>
    <n v="119.142"/>
    <n v="119.20699999999999"/>
    <n v="30"/>
    <x v="1"/>
    <x v="2"/>
    <x v="1"/>
    <x v="2"/>
    <n v="665832"/>
  </r>
  <r>
    <d v="2014-11-24T00:00:00"/>
    <s v="Mon"/>
    <s v="Nov"/>
    <s v="4th QTR"/>
    <s v="2014"/>
    <n v="119.21"/>
    <n v="119.242"/>
    <n v="119.167"/>
    <n v="119.227"/>
    <n v="31"/>
    <x v="1"/>
    <x v="1"/>
    <x v="1"/>
    <x v="1"/>
    <n v="1093658"/>
  </r>
  <r>
    <d v="2014-11-25T00:00:00"/>
    <s v="Tue"/>
    <s v="Nov"/>
    <s v="4th QTR"/>
    <s v="2014"/>
    <n v="119.232"/>
    <n v="119.285"/>
    <n v="119.2"/>
    <n v="119.28"/>
    <n v="34"/>
    <x v="1"/>
    <x v="1"/>
    <x v="1"/>
    <x v="1"/>
    <n v="1610339"/>
  </r>
  <r>
    <d v="2014-11-26T00:00:00"/>
    <s v="Wed"/>
    <s v="Nov"/>
    <s v="4th QTR"/>
    <s v="2014"/>
    <n v="119.27500000000001"/>
    <n v="120.01"/>
    <n v="119.27"/>
    <n v="120.005"/>
    <n v="25"/>
    <x v="1"/>
    <x v="2"/>
    <x v="1"/>
    <x v="2"/>
    <n v="943161"/>
  </r>
  <r>
    <d v="2014-11-28T00:00:00"/>
    <s v="Fri"/>
    <s v="Nov"/>
    <s v="4th QTR"/>
    <s v="2014"/>
    <n v="119.08199999999999"/>
    <n v="119.17700000000001"/>
    <n v="119.08199999999999"/>
    <n v="119.157"/>
    <n v="39"/>
    <x v="0"/>
    <x v="0"/>
    <x v="0"/>
    <x v="2"/>
    <n v="426300"/>
  </r>
  <r>
    <d v="2014-12-01T00:00:00"/>
    <s v="Mon"/>
    <s v="Dec"/>
    <s v="4th QTR"/>
    <s v="2014"/>
    <n v="119.17700000000001"/>
    <n v="119.255"/>
    <n v="119.105"/>
    <n v="119.14"/>
    <n v="60"/>
    <x v="1"/>
    <x v="1"/>
    <x v="1"/>
    <x v="1"/>
    <n v="762224"/>
  </r>
  <r>
    <d v="2014-12-02T00:00:00"/>
    <s v="Tue"/>
    <s v="Dec"/>
    <s v="4th QTR"/>
    <s v="2014"/>
    <n v="119.12"/>
    <n v="119.127"/>
    <n v="119.02200000000001"/>
    <n v="119.032"/>
    <n v="42"/>
    <x v="1"/>
    <x v="0"/>
    <x v="0"/>
    <x v="2"/>
    <n v="653395"/>
  </r>
  <r>
    <d v="2014-12-03T00:00:00"/>
    <s v="Wed"/>
    <s v="Dec"/>
    <s v="4th QTR"/>
    <s v="2014"/>
    <n v="119.027"/>
    <n v="119.042"/>
    <n v="118.30200000000001"/>
    <n v="119.005"/>
    <n v="24"/>
    <x v="1"/>
    <x v="2"/>
    <x v="1"/>
    <x v="2"/>
    <n v="564367"/>
  </r>
  <r>
    <d v="2014-12-04T00:00:00"/>
    <s v="Thu"/>
    <s v="Dec"/>
    <s v="4th QTR"/>
    <s v="2014"/>
    <n v="119.012"/>
    <n v="119.06"/>
    <n v="118.30200000000001"/>
    <n v="119.03700000000001"/>
    <n v="32"/>
    <x v="1"/>
    <x v="1"/>
    <x v="1"/>
    <x v="1"/>
    <n v="624486"/>
  </r>
  <r>
    <d v="2014-12-05T00:00:00"/>
    <s v="Fri"/>
    <s v="Dec"/>
    <s v="4th QTR"/>
    <s v="2014"/>
    <n v="119.06"/>
    <n v="119.062"/>
    <n v="118.16500000000001"/>
    <n v="118.185"/>
    <n v="86"/>
    <x v="1"/>
    <x v="1"/>
    <x v="1"/>
    <x v="1"/>
    <n v="966897"/>
  </r>
  <r>
    <d v="2014-12-08T00:00:00"/>
    <s v="Mon"/>
    <s v="Dec"/>
    <s v="4th QTR"/>
    <s v="2014"/>
    <n v="118.17700000000001"/>
    <n v="118.255"/>
    <n v="118.105"/>
    <n v="118.215"/>
    <n v="60"/>
    <x v="1"/>
    <x v="2"/>
    <x v="1"/>
    <x v="2"/>
    <n v="604741"/>
  </r>
  <r>
    <d v="2014-12-09T00:00:00"/>
    <s v="Tue"/>
    <s v="Dec"/>
    <s v="4th QTR"/>
    <s v="2014"/>
    <n v="118.22199999999999"/>
    <n v="119.017"/>
    <n v="118.2"/>
    <n v="118.282"/>
    <n v="54"/>
    <x v="1"/>
    <x v="1"/>
    <x v="1"/>
    <x v="1"/>
    <n v="760372"/>
  </r>
  <r>
    <d v="2014-12-10T00:00:00"/>
    <s v="Wed"/>
    <s v="Dec"/>
    <s v="4th QTR"/>
    <s v="2014"/>
    <n v="118.297"/>
    <n v="119.08499999999999"/>
    <n v="118.267"/>
    <n v="119.06"/>
    <n v="55"/>
    <x v="1"/>
    <x v="1"/>
    <x v="1"/>
    <x v="1"/>
    <n v="558655"/>
  </r>
  <r>
    <d v="2014-12-11T00:00:00"/>
    <s v="Thu"/>
    <s v="Dec"/>
    <s v="4th QTR"/>
    <s v="2014"/>
    <n v="119.072"/>
    <n v="119.11"/>
    <n v="118.26"/>
    <n v="119"/>
    <n v="67"/>
    <x v="1"/>
    <x v="1"/>
    <x v="1"/>
    <x v="1"/>
    <n v="848151"/>
  </r>
  <r>
    <d v="2014-12-12T00:00:00"/>
    <s v="Fri"/>
    <s v="Dec"/>
    <s v="4th QTR"/>
    <s v="2014"/>
    <n v="119.00700000000001"/>
    <n v="119.19199999999999"/>
    <n v="118.315"/>
    <n v="119.127"/>
    <n v="79"/>
    <x v="1"/>
    <x v="1"/>
    <x v="1"/>
    <x v="1"/>
    <n v="774886"/>
  </r>
  <r>
    <d v="2014-12-15T00:00:00"/>
    <s v="Mon"/>
    <s v="Dec"/>
    <s v="4th QTR"/>
    <s v="2014"/>
    <n v="119.14"/>
    <n v="119.185"/>
    <n v="119.04"/>
    <n v="119.047"/>
    <n v="58"/>
    <x v="1"/>
    <x v="1"/>
    <x v="1"/>
    <x v="1"/>
    <n v="715564"/>
  </r>
  <r>
    <d v="2014-12-16T00:00:00"/>
    <s v="Tue"/>
    <s v="Dec"/>
    <s v="4th QTR"/>
    <s v="2014"/>
    <n v="119.065"/>
    <n v="119.3"/>
    <n v="119.062"/>
    <n v="119.137"/>
    <n v="96"/>
    <x v="1"/>
    <x v="0"/>
    <x v="0"/>
    <x v="1"/>
    <n v="801699"/>
  </r>
  <r>
    <d v="2014-12-17T00:00:00"/>
    <s v="Wed"/>
    <s v="Dec"/>
    <s v="4th QTR"/>
    <s v="2014"/>
    <n v="119.15"/>
    <n v="119.19"/>
    <n v="118.295"/>
    <n v="118.307"/>
    <n v="85"/>
    <x v="1"/>
    <x v="1"/>
    <x v="1"/>
    <x v="1"/>
    <n v="1046372"/>
  </r>
  <r>
    <d v="2014-12-18T00:00:00"/>
    <s v="Thu"/>
    <s v="Dec"/>
    <s v="4th QTR"/>
    <s v="2014"/>
    <n v="118.30500000000001"/>
    <n v="119.042"/>
    <n v="118.205"/>
    <n v="118.245"/>
    <n v="63"/>
    <x v="1"/>
    <x v="2"/>
    <x v="1"/>
    <x v="2"/>
    <n v="777826"/>
  </r>
  <r>
    <d v="2014-12-19T00:00:00"/>
    <s v="Fri"/>
    <s v="Dec"/>
    <s v="4th QTR"/>
    <s v="2014"/>
    <n v="118.242"/>
    <n v="118.297"/>
    <n v="118.22"/>
    <n v="118.252"/>
    <n v="31"/>
    <x v="1"/>
    <x v="2"/>
    <x v="1"/>
    <x v="2"/>
    <n v="460914"/>
  </r>
  <r>
    <d v="2014-12-22T00:00:00"/>
    <s v="Mon"/>
    <s v="Dec"/>
    <s v="4th QTR"/>
    <s v="2014"/>
    <n v="118.26"/>
    <n v="118.285"/>
    <n v="118.217"/>
    <n v="118.24"/>
    <n v="28"/>
    <x v="1"/>
    <x v="1"/>
    <x v="1"/>
    <x v="1"/>
    <n v="301189"/>
  </r>
  <r>
    <d v="2014-12-23T00:00:00"/>
    <s v="Tue"/>
    <s v="Dec"/>
    <s v="4th QTR"/>
    <s v="2014"/>
    <n v="118.24"/>
    <n v="118.262"/>
    <n v="118.11"/>
    <n v="118.13200000000001"/>
    <n v="61"/>
    <x v="1"/>
    <x v="3"/>
    <x v="2"/>
    <x v="3"/>
    <n v="399710"/>
  </r>
  <r>
    <d v="2014-12-24T00:00:00"/>
    <s v="Wed"/>
    <s v="Dec"/>
    <s v="4th QTR"/>
    <s v="2014"/>
    <n v="118.13200000000001"/>
    <n v="118.17"/>
    <n v="118.08199999999999"/>
    <n v="118.127"/>
    <n v="36"/>
    <x v="1"/>
    <x v="3"/>
    <x v="2"/>
    <x v="3"/>
    <n v="196229"/>
  </r>
  <r>
    <d v="2014-12-26T00:00:00"/>
    <s v="Fri"/>
    <s v="Dec"/>
    <s v="4th QTR"/>
    <s v="2014"/>
    <n v="118.137"/>
    <n v="118.152"/>
    <n v="118.11499999999999"/>
    <n v="118.13500000000001"/>
    <n v="15"/>
    <x v="1"/>
    <x v="1"/>
    <x v="1"/>
    <x v="1"/>
    <n v="77044"/>
  </r>
  <r>
    <d v="2014-12-29T00:00:00"/>
    <s v="Mon"/>
    <s v="Dec"/>
    <s v="4th QTR"/>
    <s v="2014"/>
    <n v="118.125"/>
    <n v="118.22"/>
    <n v="118.12"/>
    <n v="118.20699999999999"/>
    <n v="40"/>
    <x v="1"/>
    <x v="2"/>
    <x v="1"/>
    <x v="2"/>
    <n v="240370"/>
  </r>
  <r>
    <d v="2014-12-30T00:00:00"/>
    <s v="Tue"/>
    <s v="Dec"/>
    <s v="4th QTR"/>
    <s v="2014"/>
    <n v="118.20699999999999"/>
    <n v="118.282"/>
    <n v="118.205"/>
    <n v="118.247"/>
    <n v="31"/>
    <x v="1"/>
    <x v="3"/>
    <x v="2"/>
    <x v="3"/>
    <n v="232873"/>
  </r>
  <r>
    <d v="2014-12-31T00:00:00"/>
    <s v="Wed"/>
    <s v="Dec"/>
    <s v="4th QTR"/>
    <s v="2014"/>
    <n v="118.252"/>
    <n v="118.3"/>
    <n v="118.24"/>
    <n v="118.297"/>
    <n v="25"/>
    <x v="1"/>
    <x v="1"/>
    <x v="1"/>
    <x v="1"/>
    <n v="208244"/>
  </r>
  <r>
    <d v="2015-01-02T00:00:00"/>
    <s v="Fri"/>
    <s v="Jan"/>
    <s v="1ST QTR"/>
    <s v="2015"/>
    <n v="118.26"/>
    <n v="119.06"/>
    <n v="118.215"/>
    <n v="119.03"/>
    <n v="66"/>
    <x v="1"/>
    <x v="2"/>
    <x v="1"/>
    <x v="2"/>
    <n v="479043"/>
  </r>
  <r>
    <d v="2015-01-05T00:00:00"/>
    <s v="Mon"/>
    <s v="Jan"/>
    <s v="1ST QTR"/>
    <s v="2015"/>
    <n v="119.027"/>
    <n v="119.11"/>
    <n v="119"/>
    <n v="119.1"/>
    <n v="44"/>
    <x v="1"/>
    <x v="2"/>
    <x v="1"/>
    <x v="2"/>
    <n v="472789"/>
  </r>
  <r>
    <d v="2015-01-06T00:00:00"/>
    <s v="Tue"/>
    <s v="Jan"/>
    <s v="1ST QTR"/>
    <s v="2015"/>
    <n v="119.095"/>
    <n v="120.035"/>
    <n v="119.09"/>
    <n v="119.22199999999999"/>
    <n v="105"/>
    <x v="1"/>
    <x v="2"/>
    <x v="1"/>
    <x v="2"/>
    <n v="1033757"/>
  </r>
  <r>
    <d v="2015-01-07T00:00:00"/>
    <s v="Wed"/>
    <s v="Jan"/>
    <s v="1ST QTR"/>
    <s v="2015"/>
    <n v="119.24"/>
    <n v="119.282"/>
    <n v="119.175"/>
    <n v="119.255"/>
    <n v="43"/>
    <x v="1"/>
    <x v="1"/>
    <x v="1"/>
    <x v="1"/>
    <n v="855620"/>
  </r>
  <r>
    <d v="2015-01-08T00:00:00"/>
    <s v="Thu"/>
    <s v="Jan"/>
    <s v="1ST QTR"/>
    <s v="2015"/>
    <n v="119.235"/>
    <n v="119.25"/>
    <n v="119.187"/>
    <n v="119.22499999999999"/>
    <n v="26"/>
    <x v="1"/>
    <x v="0"/>
    <x v="0"/>
    <x v="2"/>
    <n v="599547"/>
  </r>
  <r>
    <d v="2015-01-09T00:00:00"/>
    <s v="Fri"/>
    <s v="Jan"/>
    <s v="1ST QTR"/>
    <s v="2015"/>
    <n v="119.23"/>
    <n v="120.06"/>
    <n v="119.197"/>
    <n v="119.315"/>
    <n v="74"/>
    <x v="1"/>
    <x v="1"/>
    <x v="1"/>
    <x v="1"/>
    <n v="857814"/>
  </r>
  <r>
    <d v="2015-01-12T00:00:00"/>
    <s v="Mon"/>
    <s v="Jan"/>
    <s v="1ST QTR"/>
    <s v="2015"/>
    <n v="120.03700000000001"/>
    <n v="120.1"/>
    <n v="119.315"/>
    <n v="120.08499999999999"/>
    <n v="42"/>
    <x v="1"/>
    <x v="1"/>
    <x v="1"/>
    <x v="1"/>
    <n v="554554"/>
  </r>
  <r>
    <d v="2015-01-13T00:00:00"/>
    <s v="Tue"/>
    <s v="Jan"/>
    <s v="1ST QTR"/>
    <s v="2015"/>
    <n v="120.092"/>
    <n v="120.175"/>
    <n v="120.05"/>
    <n v="120.14"/>
    <n v="50"/>
    <x v="1"/>
    <x v="1"/>
    <x v="1"/>
    <x v="1"/>
    <n v="777709"/>
  </r>
  <r>
    <d v="2015-01-14T00:00:00"/>
    <s v="Wed"/>
    <s v="Jan"/>
    <s v="1ST QTR"/>
    <s v="2015"/>
    <n v="120.127"/>
    <n v="121.00700000000001"/>
    <n v="120.12"/>
    <n v="120.235"/>
    <n v="82"/>
    <x v="1"/>
    <x v="2"/>
    <x v="1"/>
    <x v="2"/>
    <n v="913125"/>
  </r>
  <r>
    <d v="2015-01-15T00:00:00"/>
    <s v="Thu"/>
    <s v="Jan"/>
    <s v="1ST QTR"/>
    <s v="2015"/>
    <n v="120.205"/>
    <n v="121.152"/>
    <n v="120.125"/>
    <n v="121.04"/>
    <n v="139"/>
    <x v="1"/>
    <x v="2"/>
    <x v="1"/>
    <x v="2"/>
    <n v="931114"/>
  </r>
  <r>
    <d v="2015-01-16T00:00:00"/>
    <s v="Fri"/>
    <s v="Jan"/>
    <s v="1ST QTR"/>
    <s v="2015"/>
    <n v="121.11"/>
    <n v="121.152"/>
    <n v="120.23699999999999"/>
    <n v="120.255"/>
    <n v="94"/>
    <x v="1"/>
    <x v="1"/>
    <x v="1"/>
    <x v="1"/>
    <n v="865687"/>
  </r>
  <r>
    <d v="2015-01-20T00:00:00"/>
    <s v="Tue"/>
    <s v="Jan"/>
    <s v="1ST QTR"/>
    <s v="2015"/>
    <n v="120.255"/>
    <n v="121.01"/>
    <n v="120.212"/>
    <n v="120.24"/>
    <n v="48"/>
    <x v="1"/>
    <x v="3"/>
    <x v="2"/>
    <x v="3"/>
    <n v="624403"/>
  </r>
  <r>
    <d v="2015-01-21T00:00:00"/>
    <s v="Wed"/>
    <s v="Jan"/>
    <s v="1ST QTR"/>
    <s v="2015"/>
    <n v="120.25"/>
    <n v="120.282"/>
    <n v="120.15"/>
    <n v="120.175"/>
    <n v="53"/>
    <x v="1"/>
    <x v="1"/>
    <x v="1"/>
    <x v="1"/>
    <n v="908860"/>
  </r>
  <r>
    <d v="2015-01-22T00:00:00"/>
    <s v="Thu"/>
    <s v="Jan"/>
    <s v="1ST QTR"/>
    <s v="2015"/>
    <n v="120.16500000000001"/>
    <n v="120.245"/>
    <n v="120.06699999999999"/>
    <n v="120.11499999999999"/>
    <n v="72"/>
    <x v="1"/>
    <x v="2"/>
    <x v="1"/>
    <x v="2"/>
    <n v="841428"/>
  </r>
  <r>
    <d v="2015-01-23T00:00:00"/>
    <s v="Fri"/>
    <s v="Jan"/>
    <s v="1ST QTR"/>
    <s v="2015"/>
    <n v="120.14"/>
    <n v="120.267"/>
    <n v="120.127"/>
    <n v="120.2"/>
    <n v="57"/>
    <x v="1"/>
    <x v="0"/>
    <x v="0"/>
    <x v="1"/>
    <n v="574079"/>
  </r>
  <r>
    <d v="2015-01-26T00:00:00"/>
    <s v="Mon"/>
    <s v="Jan"/>
    <s v="1ST QTR"/>
    <s v="2015"/>
    <n v="120.24"/>
    <n v="120.27500000000001"/>
    <n v="120.137"/>
    <n v="120.152"/>
    <n v="56"/>
    <x v="1"/>
    <x v="1"/>
    <x v="1"/>
    <x v="1"/>
    <n v="522963"/>
  </r>
  <r>
    <d v="2015-01-27T00:00:00"/>
    <s v="Tue"/>
    <s v="Jan"/>
    <s v="1ST QTR"/>
    <s v="2015"/>
    <n v="120.172"/>
    <n v="120.285"/>
    <n v="120.16"/>
    <n v="120.182"/>
    <n v="50"/>
    <x v="1"/>
    <x v="0"/>
    <x v="0"/>
    <x v="1"/>
    <n v="574486"/>
  </r>
  <r>
    <d v="2015-01-28T00:00:00"/>
    <s v="Wed"/>
    <s v="Jan"/>
    <s v="1ST QTR"/>
    <s v="2015"/>
    <n v="120.182"/>
    <n v="121.045"/>
    <n v="120.157"/>
    <n v="121.01"/>
    <n v="84"/>
    <x v="1"/>
    <x v="3"/>
    <x v="2"/>
    <x v="3"/>
    <n v="812787"/>
  </r>
  <r>
    <d v="2015-01-29T00:00:00"/>
    <s v="Thu"/>
    <s v="Jan"/>
    <s v="1ST QTR"/>
    <s v="2015"/>
    <n v="121.00700000000001"/>
    <n v="121.02500000000001"/>
    <n v="120.23"/>
    <n v="120.282"/>
    <n v="46"/>
    <x v="1"/>
    <x v="2"/>
    <x v="1"/>
    <x v="2"/>
    <n v="657231"/>
  </r>
  <r>
    <d v="2015-01-30T00:00:00"/>
    <s v="Fri"/>
    <s v="Jan"/>
    <s v="1ST QTR"/>
    <s v="2015"/>
    <n v="120.292"/>
    <n v="121.16500000000001"/>
    <n v="120.277"/>
    <n v="121.11"/>
    <n v="84"/>
    <x v="1"/>
    <x v="1"/>
    <x v="1"/>
    <x v="1"/>
    <n v="876492"/>
  </r>
  <r>
    <d v="2015-02-02T00:00:00"/>
    <s v="Mon"/>
    <s v="Feb"/>
    <s v="1ST QTR"/>
    <s v="2015"/>
    <n v="121.15"/>
    <n v="121.16200000000001"/>
    <n v="121.06"/>
    <n v="121.11199999999999"/>
    <n v="41"/>
    <x v="1"/>
    <x v="1"/>
    <x v="1"/>
    <x v="1"/>
    <n v="633803"/>
  </r>
  <r>
    <d v="2015-02-03T00:00:00"/>
    <s v="Tue"/>
    <s v="Feb"/>
    <s v="1ST QTR"/>
    <s v="2015"/>
    <n v="121.117"/>
    <n v="121.142"/>
    <n v="120.262"/>
    <n v="120.28700000000001"/>
    <n v="80"/>
    <x v="1"/>
    <x v="1"/>
    <x v="1"/>
    <x v="1"/>
    <n v="697232"/>
  </r>
  <r>
    <d v="2015-02-04T00:00:00"/>
    <s v="Wed"/>
    <s v="Feb"/>
    <s v="1ST QTR"/>
    <s v="2015"/>
    <n v="120.27200000000001"/>
    <n v="121.042"/>
    <n v="120.197"/>
    <n v="120.27200000000001"/>
    <n v="66"/>
    <x v="1"/>
    <x v="2"/>
    <x v="1"/>
    <x v="2"/>
    <n v="711557"/>
  </r>
  <r>
    <d v="2015-02-05T00:00:00"/>
    <s v="Thu"/>
    <s v="Feb"/>
    <s v="1ST QTR"/>
    <s v="2015"/>
    <n v="121.03700000000001"/>
    <n v="121.06699999999999"/>
    <n v="120.217"/>
    <n v="120.262"/>
    <n v="68"/>
    <x v="1"/>
    <x v="1"/>
    <x v="1"/>
    <x v="1"/>
    <n v="577211"/>
  </r>
  <r>
    <d v="2015-02-06T00:00:00"/>
    <s v="Fri"/>
    <s v="Feb"/>
    <s v="1ST QTR"/>
    <s v="2015"/>
    <n v="120.25700000000001"/>
    <n v="121.04"/>
    <n v="119.265"/>
    <n v="119.31"/>
    <n v="167"/>
    <x v="1"/>
    <x v="2"/>
    <x v="1"/>
    <x v="2"/>
    <n v="1255475"/>
  </r>
  <r>
    <d v="2015-02-09T00:00:00"/>
    <s v="Mon"/>
    <s v="Feb"/>
    <s v="1ST QTR"/>
    <s v="2015"/>
    <n v="119.30200000000001"/>
    <n v="120.07"/>
    <n v="119.232"/>
    <n v="119.277"/>
    <n v="63"/>
    <x v="1"/>
    <x v="2"/>
    <x v="1"/>
    <x v="2"/>
    <n v="726615"/>
  </r>
  <r>
    <d v="2015-02-10T00:00:00"/>
    <s v="Tue"/>
    <s v="Feb"/>
    <s v="1ST QTR"/>
    <s v="2015"/>
    <n v="119.245"/>
    <n v="119.277"/>
    <n v="119.187"/>
    <n v="119.23699999999999"/>
    <n v="37"/>
    <x v="1"/>
    <x v="2"/>
    <x v="1"/>
    <x v="2"/>
    <n v="734172"/>
  </r>
  <r>
    <d v="2015-02-11T00:00:00"/>
    <s v="Wed"/>
    <s v="Feb"/>
    <s v="1ST QTR"/>
    <s v="2015"/>
    <n v="119.242"/>
    <n v="119.285"/>
    <n v="119.17700000000001"/>
    <n v="119.23699999999999"/>
    <n v="44"/>
    <x v="1"/>
    <x v="1"/>
    <x v="1"/>
    <x v="1"/>
    <n v="528495"/>
  </r>
  <r>
    <d v="2015-02-12T00:00:00"/>
    <s v="Thu"/>
    <s v="Feb"/>
    <s v="1ST QTR"/>
    <s v="2015"/>
    <n v="119.202"/>
    <n v="119.30500000000001"/>
    <n v="119.16200000000001"/>
    <n v="119.28"/>
    <n v="58"/>
    <x v="1"/>
    <x v="2"/>
    <x v="1"/>
    <x v="2"/>
    <n v="746606"/>
  </r>
  <r>
    <d v="2015-02-13T00:00:00"/>
    <s v="Fri"/>
    <s v="Feb"/>
    <s v="1ST QTR"/>
    <s v="2015"/>
    <n v="119.28700000000001"/>
    <n v="119.292"/>
    <n v="119.227"/>
    <n v="119.255"/>
    <n v="26"/>
    <x v="1"/>
    <x v="1"/>
    <x v="1"/>
    <x v="1"/>
    <n v="503591"/>
  </r>
  <r>
    <d v="2015-02-17T00:00:00"/>
    <s v="Tue"/>
    <s v="Feb"/>
    <s v="1ST QTR"/>
    <s v="2015"/>
    <n v="119.23"/>
    <n v="119.292"/>
    <n v="119.06699999999999"/>
    <n v="119.1"/>
    <n v="91"/>
    <x v="1"/>
    <x v="2"/>
    <x v="1"/>
    <x v="2"/>
    <n v="831523"/>
  </r>
  <r>
    <d v="2015-02-18T00:00:00"/>
    <s v="Wed"/>
    <s v="Feb"/>
    <s v="1ST QTR"/>
    <s v="2015"/>
    <n v="119.12"/>
    <n v="119.30500000000001"/>
    <n v="119.06"/>
    <n v="119.267"/>
    <n v="99"/>
    <x v="1"/>
    <x v="1"/>
    <x v="1"/>
    <x v="1"/>
    <n v="960070"/>
  </r>
  <r>
    <d v="2015-02-19T00:00:00"/>
    <s v="Thu"/>
    <s v="Feb"/>
    <s v="1ST QTR"/>
    <s v="2015"/>
    <n v="119.267"/>
    <n v="119.31699999999999"/>
    <n v="119.16"/>
    <n v="119.185"/>
    <n v="63"/>
    <x v="1"/>
    <x v="3"/>
    <x v="2"/>
    <x v="3"/>
    <n v="805086"/>
  </r>
  <r>
    <d v="2015-02-20T00:00:00"/>
    <s v="Fri"/>
    <s v="Feb"/>
    <s v="1ST QTR"/>
    <s v="2015"/>
    <n v="119.172"/>
    <n v="119.295"/>
    <n v="119.122"/>
    <n v="119.137"/>
    <n v="70"/>
    <x v="1"/>
    <x v="2"/>
    <x v="1"/>
    <x v="2"/>
    <n v="797896"/>
  </r>
  <r>
    <d v="2015-02-23T00:00:00"/>
    <s v="Mon"/>
    <s v="Feb"/>
    <s v="1ST QTR"/>
    <s v="2015"/>
    <n v="119.16500000000001"/>
    <n v="119.247"/>
    <n v="119.137"/>
    <n v="119.235"/>
    <n v="44"/>
    <x v="1"/>
    <x v="1"/>
    <x v="1"/>
    <x v="1"/>
    <n v="1143778"/>
  </r>
  <r>
    <d v="2015-02-24T00:00:00"/>
    <s v="Tue"/>
    <s v="Feb"/>
    <s v="1ST QTR"/>
    <s v="2015"/>
    <n v="119.23699999999999"/>
    <n v="120.06699999999999"/>
    <n v="119.14700000000001"/>
    <n v="120.057"/>
    <n v="96"/>
    <x v="1"/>
    <x v="1"/>
    <x v="1"/>
    <x v="1"/>
    <n v="1646218"/>
  </r>
  <r>
    <d v="2015-02-25T00:00:00"/>
    <s v="Wed"/>
    <s v="Feb"/>
    <s v="1ST QTR"/>
    <s v="2015"/>
    <n v="120.05200000000001"/>
    <n v="120.08"/>
    <n v="120.012"/>
    <n v="120.05"/>
    <n v="28"/>
    <x v="1"/>
    <x v="2"/>
    <x v="1"/>
    <x v="2"/>
    <n v="1362613"/>
  </r>
  <r>
    <d v="2015-02-26T00:00:00"/>
    <s v="Thu"/>
    <s v="Feb"/>
    <s v="1ST QTR"/>
    <s v="2015"/>
    <n v="120.05500000000001"/>
    <n v="120.11"/>
    <n v="119.245"/>
    <n v="119.277"/>
    <n v="73"/>
    <x v="1"/>
    <x v="1"/>
    <x v="1"/>
    <x v="1"/>
    <n v="984833"/>
  </r>
  <r>
    <d v="2015-02-27T00:00:00"/>
    <s v="Fri"/>
    <s v="Feb"/>
    <s v="1ST QTR"/>
    <s v="2015"/>
    <n v="119.035"/>
    <n v="119.11"/>
    <n v="119.002"/>
    <n v="119.09"/>
    <n v="44"/>
    <x v="0"/>
    <x v="0"/>
    <x v="0"/>
    <x v="2"/>
    <n v="868622"/>
  </r>
  <r>
    <d v="2015-03-02T00:00:00"/>
    <s v="Mon"/>
    <s v="Mar"/>
    <s v="1ST QTR"/>
    <s v="2015"/>
    <n v="119.102"/>
    <n v="119.107"/>
    <n v="118.282"/>
    <n v="118.292"/>
    <n v="58"/>
    <x v="1"/>
    <x v="1"/>
    <x v="1"/>
    <x v="1"/>
    <n v="620555"/>
  </r>
  <r>
    <d v="2015-03-03T00:00:00"/>
    <s v="Tue"/>
    <s v="Mar"/>
    <s v="1ST QTR"/>
    <s v="2015"/>
    <n v="118.297"/>
    <n v="118.315"/>
    <n v="118.227"/>
    <n v="118.232"/>
    <n v="36"/>
    <x v="1"/>
    <x v="1"/>
    <x v="1"/>
    <x v="1"/>
    <n v="658614"/>
  </r>
  <r>
    <d v="2015-03-04T00:00:00"/>
    <s v="Wed"/>
    <s v="Mar"/>
    <s v="1ST QTR"/>
    <s v="2015"/>
    <n v="118.247"/>
    <n v="118.297"/>
    <n v="118.22199999999999"/>
    <n v="118.267"/>
    <n v="31"/>
    <x v="1"/>
    <x v="1"/>
    <x v="1"/>
    <x v="1"/>
    <n v="498297"/>
  </r>
  <r>
    <d v="2015-03-05T00:00:00"/>
    <s v="Thu"/>
    <s v="Mar"/>
    <s v="1ST QTR"/>
    <s v="2015"/>
    <n v="118.28700000000001"/>
    <n v="119.017"/>
    <n v="118.252"/>
    <n v="118.315"/>
    <n v="34"/>
    <x v="1"/>
    <x v="1"/>
    <x v="1"/>
    <x v="1"/>
    <n v="527006"/>
  </r>
  <r>
    <d v="2015-03-06T00:00:00"/>
    <s v="Fri"/>
    <s v="Mar"/>
    <s v="1ST QTR"/>
    <s v="2015"/>
    <n v="118.31699999999999"/>
    <n v="119.09699999999999"/>
    <n v="118.092"/>
    <n v="118.11499999999999"/>
    <n v="130"/>
    <x v="1"/>
    <x v="1"/>
    <x v="1"/>
    <x v="1"/>
    <n v="1060891"/>
  </r>
  <r>
    <d v="2015-03-09T00:00:00"/>
    <s v="Mon"/>
    <s v="Mar"/>
    <s v="1ST QTR"/>
    <s v="2015"/>
    <n v="118.12"/>
    <n v="118.197"/>
    <n v="118.095"/>
    <n v="118.185"/>
    <n v="41"/>
    <x v="1"/>
    <x v="1"/>
    <x v="1"/>
    <x v="1"/>
    <n v="567460"/>
  </r>
  <r>
    <d v="2015-03-10T00:00:00"/>
    <s v="Tue"/>
    <s v="Mar"/>
    <s v="1ST QTR"/>
    <s v="2015"/>
    <n v="118.19199999999999"/>
    <n v="118.3"/>
    <n v="118.16"/>
    <n v="118.255"/>
    <n v="57"/>
    <x v="1"/>
    <x v="1"/>
    <x v="1"/>
    <x v="1"/>
    <n v="753796"/>
  </r>
  <r>
    <d v="2015-03-11T00:00:00"/>
    <s v="Wed"/>
    <s v="Mar"/>
    <s v="1ST QTR"/>
    <s v="2015"/>
    <n v="118.252"/>
    <n v="118.295"/>
    <n v="118.19"/>
    <n v="118.252"/>
    <n v="43"/>
    <x v="1"/>
    <x v="2"/>
    <x v="1"/>
    <x v="2"/>
    <n v="673099"/>
  </r>
  <r>
    <d v="2015-03-12T00:00:00"/>
    <s v="Thu"/>
    <s v="Mar"/>
    <s v="1ST QTR"/>
    <s v="2015"/>
    <n v="118.25700000000001"/>
    <n v="119.072"/>
    <n v="118.247"/>
    <n v="118.31"/>
    <n v="58"/>
    <x v="1"/>
    <x v="1"/>
    <x v="1"/>
    <x v="1"/>
    <n v="780893"/>
  </r>
  <r>
    <d v="2015-03-13T00:00:00"/>
    <s v="Fri"/>
    <s v="Mar"/>
    <s v="1ST QTR"/>
    <s v="2015"/>
    <n v="118.282"/>
    <n v="119.04"/>
    <n v="118.235"/>
    <n v="118.31"/>
    <n v="51"/>
    <x v="1"/>
    <x v="2"/>
    <x v="1"/>
    <x v="2"/>
    <n v="532308"/>
  </r>
  <r>
    <d v="2015-03-16T00:00:00"/>
    <s v="Mon"/>
    <s v="Mar"/>
    <s v="1ST QTR"/>
    <s v="2015"/>
    <n v="118.3"/>
    <n v="119.06699999999999"/>
    <n v="118.297"/>
    <n v="119.015"/>
    <n v="36"/>
    <x v="1"/>
    <x v="2"/>
    <x v="1"/>
    <x v="2"/>
    <n v="410723"/>
  </r>
  <r>
    <d v="2015-03-17T00:00:00"/>
    <s v="Tue"/>
    <s v="Mar"/>
    <s v="1ST QTR"/>
    <s v="2015"/>
    <n v="119.032"/>
    <n v="119.095"/>
    <n v="119.02"/>
    <n v="119.035"/>
    <n v="31"/>
    <x v="1"/>
    <x v="0"/>
    <x v="0"/>
    <x v="1"/>
    <n v="477762"/>
  </r>
  <r>
    <d v="2015-03-18T00:00:00"/>
    <s v="Wed"/>
    <s v="Mar"/>
    <s v="1ST QTR"/>
    <s v="2015"/>
    <n v="119.03700000000001"/>
    <n v="120.035"/>
    <n v="119.03"/>
    <n v="119.27"/>
    <n v="129"/>
    <x v="1"/>
    <x v="1"/>
    <x v="1"/>
    <x v="1"/>
    <n v="987633"/>
  </r>
  <r>
    <d v="2015-03-19T00:00:00"/>
    <s v="Thu"/>
    <s v="Mar"/>
    <s v="1ST QTR"/>
    <s v="2015"/>
    <n v="119.31"/>
    <n v="120.04"/>
    <n v="119.155"/>
    <n v="119.18"/>
    <n v="82"/>
    <x v="1"/>
    <x v="1"/>
    <x v="1"/>
    <x v="1"/>
    <n v="752610"/>
  </r>
  <r>
    <d v="2015-03-20T00:00:00"/>
    <s v="Fri"/>
    <s v="Mar"/>
    <s v="1ST QTR"/>
    <s v="2015"/>
    <n v="119.182"/>
    <n v="119.30500000000001"/>
    <n v="119.182"/>
    <n v="119.29"/>
    <n v="50"/>
    <x v="1"/>
    <x v="0"/>
    <x v="0"/>
    <x v="1"/>
    <n v="489620"/>
  </r>
  <r>
    <d v="2015-03-23T00:00:00"/>
    <s v="Mon"/>
    <s v="Mar"/>
    <s v="1ST QTR"/>
    <s v="2015"/>
    <n v="119.292"/>
    <n v="120.02200000000001"/>
    <n v="119.277"/>
    <n v="120.005"/>
    <n v="26"/>
    <x v="1"/>
    <x v="1"/>
    <x v="1"/>
    <x v="1"/>
    <n v="438966"/>
  </r>
  <r>
    <d v="2015-03-24T00:00:00"/>
    <s v="Tue"/>
    <s v="Mar"/>
    <s v="1ST QTR"/>
    <s v="2015"/>
    <n v="120.015"/>
    <n v="120.08"/>
    <n v="119.30500000000001"/>
    <n v="120.06"/>
    <n v="37"/>
    <x v="1"/>
    <x v="1"/>
    <x v="1"/>
    <x v="1"/>
    <n v="606538"/>
  </r>
  <r>
    <d v="2015-03-25T00:00:00"/>
    <s v="Wed"/>
    <s v="Mar"/>
    <s v="1ST QTR"/>
    <s v="2015"/>
    <n v="120.07"/>
    <n v="120.107"/>
    <n v="119.3"/>
    <n v="120"/>
    <n v="51"/>
    <x v="1"/>
    <x v="1"/>
    <x v="1"/>
    <x v="1"/>
    <n v="630691"/>
  </r>
  <r>
    <d v="2015-03-26T00:00:00"/>
    <s v="Thu"/>
    <s v="Mar"/>
    <s v="1ST QTR"/>
    <s v="2015"/>
    <n v="119.30500000000001"/>
    <n v="120.045"/>
    <n v="119.22"/>
    <n v="119.24"/>
    <n v="59"/>
    <x v="1"/>
    <x v="2"/>
    <x v="1"/>
    <x v="2"/>
    <n v="714277"/>
  </r>
  <r>
    <d v="2015-03-27T00:00:00"/>
    <s v="Fri"/>
    <s v="Mar"/>
    <s v="1ST QTR"/>
    <s v="2015"/>
    <n v="119.27"/>
    <n v="120.017"/>
    <n v="119.247"/>
    <n v="120.01"/>
    <n v="36"/>
    <x v="1"/>
    <x v="0"/>
    <x v="0"/>
    <x v="1"/>
    <n v="526206"/>
  </r>
  <r>
    <d v="2015-03-30T00:00:00"/>
    <s v="Mon"/>
    <s v="Mar"/>
    <s v="1ST QTR"/>
    <s v="2015"/>
    <n v="119.307"/>
    <n v="120.042"/>
    <n v="119.285"/>
    <n v="120.002"/>
    <n v="31"/>
    <x v="1"/>
    <x v="2"/>
    <x v="1"/>
    <x v="2"/>
    <n v="439190"/>
  </r>
  <r>
    <d v="2015-03-31T00:00:00"/>
    <s v="Tue"/>
    <s v="Mar"/>
    <s v="1ST QTR"/>
    <s v="2015"/>
    <n v="120.027"/>
    <n v="120.075"/>
    <n v="120.00700000000001"/>
    <n v="120.06699999999999"/>
    <n v="28"/>
    <x v="1"/>
    <x v="0"/>
    <x v="0"/>
    <x v="1"/>
    <n v="639222"/>
  </r>
  <r>
    <d v="2015-04-01T00:00:00"/>
    <s v="Wed"/>
    <s v="Apr"/>
    <s v="2nd QTR"/>
    <s v="2015"/>
    <n v="120.06699999999999"/>
    <n v="120.16200000000001"/>
    <n v="120.027"/>
    <n v="120.137"/>
    <n v="55"/>
    <x v="1"/>
    <x v="3"/>
    <x v="2"/>
    <x v="3"/>
    <n v="634308"/>
  </r>
  <r>
    <d v="2015-04-02T00:00:00"/>
    <s v="Thu"/>
    <s v="Apr"/>
    <s v="2nd QTR"/>
    <s v="2015"/>
    <n v="120.14"/>
    <n v="120.197"/>
    <n v="120.105"/>
    <n v="120.12"/>
    <n v="37"/>
    <x v="1"/>
    <x v="1"/>
    <x v="1"/>
    <x v="1"/>
    <n v="472331"/>
  </r>
  <r>
    <d v="2015-04-03T00:00:00"/>
    <s v="Fri"/>
    <s v="Apr"/>
    <s v="2nd QTR"/>
    <s v="2015"/>
    <n v="120.11499999999999"/>
    <n v="120.3"/>
    <n v="120.11"/>
    <n v="120.27200000000001"/>
    <n v="76"/>
    <x v="1"/>
    <x v="2"/>
    <x v="1"/>
    <x v="2"/>
    <n v="250658"/>
  </r>
  <r>
    <d v="2015-04-06T00:00:00"/>
    <s v="Mon"/>
    <s v="Apr"/>
    <s v="2nd QTR"/>
    <s v="2015"/>
    <n v="120.27"/>
    <n v="120.292"/>
    <n v="120.17700000000001"/>
    <n v="120.19199999999999"/>
    <n v="46"/>
    <x v="1"/>
    <x v="2"/>
    <x v="1"/>
    <x v="2"/>
    <n v="365922"/>
  </r>
  <r>
    <d v="2015-04-07T00:00:00"/>
    <s v="Tue"/>
    <s v="Apr"/>
    <s v="2nd QTR"/>
    <s v="2015"/>
    <n v="120.19499999999999"/>
    <n v="120.197"/>
    <n v="120.117"/>
    <n v="120.155"/>
    <n v="32"/>
    <x v="1"/>
    <x v="1"/>
    <x v="1"/>
    <x v="1"/>
    <n v="440269"/>
  </r>
  <r>
    <d v="2015-04-08T00:00:00"/>
    <s v="Wed"/>
    <s v="Apr"/>
    <s v="2nd QTR"/>
    <s v="2015"/>
    <n v="120.157"/>
    <n v="120.185"/>
    <n v="120.095"/>
    <n v="120.15"/>
    <n v="37"/>
    <x v="1"/>
    <x v="1"/>
    <x v="1"/>
    <x v="1"/>
    <n v="422798"/>
  </r>
  <r>
    <d v="2015-04-09T00:00:00"/>
    <s v="Thu"/>
    <s v="Apr"/>
    <s v="2nd QTR"/>
    <s v="2015"/>
    <n v="120.13"/>
    <n v="120.172"/>
    <n v="120.042"/>
    <n v="120.06"/>
    <n v="52"/>
    <x v="1"/>
    <x v="2"/>
    <x v="1"/>
    <x v="2"/>
    <n v="512430"/>
  </r>
  <r>
    <d v="2015-04-10T00:00:00"/>
    <s v="Fri"/>
    <s v="Apr"/>
    <s v="2nd QTR"/>
    <s v="2015"/>
    <n v="120.05500000000001"/>
    <n v="120.09699999999999"/>
    <n v="120.035"/>
    <n v="120.042"/>
    <n v="25"/>
    <x v="1"/>
    <x v="2"/>
    <x v="1"/>
    <x v="2"/>
    <n v="399000"/>
  </r>
  <r>
    <d v="2015-04-13T00:00:00"/>
    <s v="Mon"/>
    <s v="Apr"/>
    <s v="2nd QTR"/>
    <s v="2015"/>
    <n v="120.05500000000001"/>
    <n v="120.107"/>
    <n v="120.002"/>
    <n v="120.08499999999999"/>
    <n v="43"/>
    <x v="1"/>
    <x v="1"/>
    <x v="1"/>
    <x v="1"/>
    <n v="378052"/>
  </r>
  <r>
    <d v="2015-04-14T00:00:00"/>
    <s v="Tue"/>
    <s v="Apr"/>
    <s v="2nd QTR"/>
    <s v="2015"/>
    <n v="120.11"/>
    <n v="120.20699999999999"/>
    <n v="120.08499999999999"/>
    <n v="120.142"/>
    <n v="49"/>
    <x v="0"/>
    <x v="4"/>
    <x v="1"/>
    <x v="1"/>
    <n v="569287"/>
  </r>
  <r>
    <d v="2015-04-15T00:00:00"/>
    <s v="Wed"/>
    <s v="Apr"/>
    <s v="2nd QTR"/>
    <s v="2015"/>
    <n v="120.152"/>
    <n v="120.202"/>
    <n v="120.13500000000001"/>
    <n v="120.17700000000001"/>
    <n v="27"/>
    <x v="1"/>
    <x v="1"/>
    <x v="1"/>
    <x v="1"/>
    <n v="404888"/>
  </r>
  <r>
    <d v="2015-04-16T00:00:00"/>
    <s v="Thu"/>
    <s v="Apr"/>
    <s v="2nd QTR"/>
    <s v="2015"/>
    <n v="120.187"/>
    <n v="120.242"/>
    <n v="120.145"/>
    <n v="120.232"/>
    <n v="39"/>
    <x v="1"/>
    <x v="1"/>
    <x v="1"/>
    <x v="1"/>
    <n v="635845"/>
  </r>
  <r>
    <d v="2015-04-17T00:00:00"/>
    <s v="Fri"/>
    <s v="Apr"/>
    <s v="2nd QTR"/>
    <s v="2015"/>
    <n v="120.212"/>
    <n v="120.28700000000001"/>
    <n v="120.157"/>
    <n v="120.22499999999999"/>
    <n v="53"/>
    <x v="1"/>
    <x v="2"/>
    <x v="1"/>
    <x v="2"/>
    <n v="633892"/>
  </r>
  <r>
    <d v="2015-04-20T00:00:00"/>
    <s v="Mon"/>
    <s v="Apr"/>
    <s v="2nd QTR"/>
    <s v="2015"/>
    <n v="120.197"/>
    <n v="120.235"/>
    <n v="120.16500000000001"/>
    <n v="120.187"/>
    <n v="28"/>
    <x v="1"/>
    <x v="2"/>
    <x v="1"/>
    <x v="2"/>
    <n v="430644"/>
  </r>
  <r>
    <d v="2015-04-21T00:00:00"/>
    <s v="Tue"/>
    <s v="Apr"/>
    <s v="2nd QTR"/>
    <s v="2015"/>
    <n v="120.187"/>
    <n v="120.217"/>
    <n v="120.14700000000001"/>
    <n v="120.16"/>
    <n v="28"/>
    <x v="1"/>
    <x v="3"/>
    <x v="2"/>
    <x v="3"/>
    <n v="366975"/>
  </r>
  <r>
    <d v="2015-04-22T00:00:00"/>
    <s v="Wed"/>
    <s v="Apr"/>
    <s v="2nd QTR"/>
    <s v="2015"/>
    <n v="120.172"/>
    <n v="120.19199999999999"/>
    <n v="120.06"/>
    <n v="120.087"/>
    <n v="53"/>
    <x v="1"/>
    <x v="1"/>
    <x v="1"/>
    <x v="1"/>
    <n v="592788"/>
  </r>
  <r>
    <d v="2015-04-23T00:00:00"/>
    <s v="Thu"/>
    <s v="Apr"/>
    <s v="2nd QTR"/>
    <s v="2015"/>
    <n v="120.08499999999999"/>
    <n v="120.155"/>
    <n v="120.072"/>
    <n v="120.142"/>
    <n v="34"/>
    <x v="1"/>
    <x v="2"/>
    <x v="1"/>
    <x v="2"/>
    <n v="613871"/>
  </r>
  <r>
    <d v="2015-04-24T00:00:00"/>
    <s v="Fri"/>
    <s v="Apr"/>
    <s v="2nd QTR"/>
    <s v="2015"/>
    <n v="120.13200000000001"/>
    <n v="120.22"/>
    <n v="120.102"/>
    <n v="120.205"/>
    <n v="48"/>
    <x v="1"/>
    <x v="2"/>
    <x v="1"/>
    <x v="2"/>
    <n v="505384"/>
  </r>
  <r>
    <d v="2015-04-27T00:00:00"/>
    <s v="Mon"/>
    <s v="Apr"/>
    <s v="2nd QTR"/>
    <s v="2015"/>
    <n v="120.215"/>
    <n v="120.23"/>
    <n v="120.145"/>
    <n v="120.18"/>
    <n v="35"/>
    <x v="1"/>
    <x v="1"/>
    <x v="1"/>
    <x v="1"/>
    <n v="403648"/>
  </r>
  <r>
    <d v="2015-04-28T00:00:00"/>
    <s v="Tue"/>
    <s v="Apr"/>
    <s v="2nd QTR"/>
    <s v="2015"/>
    <n v="120.19"/>
    <n v="120.19499999999999"/>
    <n v="120.09"/>
    <n v="120.125"/>
    <n v="42"/>
    <x v="1"/>
    <x v="1"/>
    <x v="1"/>
    <x v="1"/>
    <n v="620533"/>
  </r>
  <r>
    <d v="2015-04-29T00:00:00"/>
    <s v="Wed"/>
    <s v="Apr"/>
    <s v="2nd QTR"/>
    <s v="2015"/>
    <n v="120.09"/>
    <n v="120.137"/>
    <n v="119.28"/>
    <n v="120.075"/>
    <n v="71"/>
    <x v="1"/>
    <x v="2"/>
    <x v="1"/>
    <x v="2"/>
    <n v="956845"/>
  </r>
  <r>
    <d v="2015-04-30T00:00:00"/>
    <s v="Thu"/>
    <s v="Apr"/>
    <s v="2nd QTR"/>
    <s v="2015"/>
    <n v="120.08"/>
    <n v="120.102"/>
    <n v="119.262"/>
    <n v="120.042"/>
    <n v="64"/>
    <x v="1"/>
    <x v="1"/>
    <x v="1"/>
    <x v="1"/>
    <n v="1002381"/>
  </r>
  <r>
    <d v="2015-05-01T00:00:00"/>
    <s v="Fri"/>
    <s v="May"/>
    <s v="2nd QTR"/>
    <s v="2015"/>
    <n v="120.06"/>
    <n v="120.062"/>
    <n v="119.26"/>
    <n v="119.267"/>
    <n v="48"/>
    <x v="1"/>
    <x v="1"/>
    <x v="1"/>
    <x v="1"/>
    <n v="423668"/>
  </r>
  <r>
    <d v="2015-05-04T00:00:00"/>
    <s v="Mon"/>
    <s v="May"/>
    <s v="2nd QTR"/>
    <s v="2015"/>
    <n v="119.29"/>
    <n v="120.005"/>
    <n v="119.23"/>
    <n v="119.28"/>
    <n v="37"/>
    <x v="1"/>
    <x v="1"/>
    <x v="1"/>
    <x v="1"/>
    <n v="488073"/>
  </r>
  <r>
    <d v="2015-05-05T00:00:00"/>
    <s v="Tue"/>
    <s v="May"/>
    <s v="2nd QTR"/>
    <s v="2015"/>
    <n v="119.27500000000001"/>
    <n v="120"/>
    <n v="119.187"/>
    <n v="119.21"/>
    <n v="53"/>
    <x v="1"/>
    <x v="2"/>
    <x v="1"/>
    <x v="2"/>
    <n v="721044"/>
  </r>
  <r>
    <d v="2015-05-06T00:00:00"/>
    <s v="Wed"/>
    <s v="May"/>
    <s v="2nd QTR"/>
    <s v="2015"/>
    <n v="119.205"/>
    <n v="119.232"/>
    <n v="119.137"/>
    <n v="119.16500000000001"/>
    <n v="38"/>
    <x v="1"/>
    <x v="2"/>
    <x v="1"/>
    <x v="2"/>
    <n v="826119"/>
  </r>
  <r>
    <d v="2015-05-07T00:00:00"/>
    <s v="Thu"/>
    <s v="May"/>
    <s v="2nd QTR"/>
    <s v="2015"/>
    <n v="119.152"/>
    <n v="119.22499999999999"/>
    <n v="119.05500000000001"/>
    <n v="119.19"/>
    <n v="68"/>
    <x v="1"/>
    <x v="2"/>
    <x v="1"/>
    <x v="2"/>
    <n v="982545"/>
  </r>
  <r>
    <d v="2015-05-08T00:00:00"/>
    <s v="Fri"/>
    <s v="May"/>
    <s v="2nd QTR"/>
    <s v="2015"/>
    <n v="119.17700000000001"/>
    <n v="120.045"/>
    <n v="119.155"/>
    <n v="119.30200000000001"/>
    <n v="84"/>
    <x v="1"/>
    <x v="2"/>
    <x v="1"/>
    <x v="2"/>
    <n v="955254"/>
  </r>
  <r>
    <d v="2015-05-11T00:00:00"/>
    <s v="Mon"/>
    <s v="May"/>
    <s v="2nd QTR"/>
    <s v="2015"/>
    <n v="119.3"/>
    <n v="120.015"/>
    <n v="119.14700000000001"/>
    <n v="119.157"/>
    <n v="76"/>
    <x v="1"/>
    <x v="2"/>
    <x v="1"/>
    <x v="2"/>
    <n v="620034"/>
  </r>
  <r>
    <d v="2015-05-12T00:00:00"/>
    <s v="Tue"/>
    <s v="May"/>
    <s v="2nd QTR"/>
    <s v="2015"/>
    <n v="119.145"/>
    <n v="119.22499999999999"/>
    <n v="119.045"/>
    <n v="119.197"/>
    <n v="72"/>
    <x v="0"/>
    <x v="5"/>
    <x v="1"/>
    <x v="2"/>
    <n v="918644"/>
  </r>
  <r>
    <d v="2015-05-13T00:00:00"/>
    <s v="Wed"/>
    <s v="May"/>
    <s v="2nd QTR"/>
    <s v="2015"/>
    <n v="119.205"/>
    <n v="120.002"/>
    <n v="119.19199999999999"/>
    <n v="119.227"/>
    <n v="52"/>
    <x v="1"/>
    <x v="1"/>
    <x v="1"/>
    <x v="1"/>
    <n v="836574"/>
  </r>
  <r>
    <d v="2015-05-14T00:00:00"/>
    <s v="Thu"/>
    <s v="May"/>
    <s v="2nd QTR"/>
    <s v="2015"/>
    <n v="119.217"/>
    <n v="120.00700000000001"/>
    <n v="119.21"/>
    <n v="119.312"/>
    <n v="47"/>
    <x v="1"/>
    <x v="2"/>
    <x v="1"/>
    <x v="2"/>
    <n v="723708"/>
  </r>
  <r>
    <d v="2015-05-15T00:00:00"/>
    <s v="Fri"/>
    <s v="May"/>
    <s v="2nd QTR"/>
    <s v="2015"/>
    <n v="119.312"/>
    <n v="120.09"/>
    <n v="119.312"/>
    <n v="120.062"/>
    <n v="40"/>
    <x v="1"/>
    <x v="3"/>
    <x v="2"/>
    <x v="3"/>
    <n v="578674"/>
  </r>
  <r>
    <d v="2015-05-18T00:00:00"/>
    <s v="Mon"/>
    <s v="May"/>
    <s v="2nd QTR"/>
    <s v="2015"/>
    <n v="120.05500000000001"/>
    <n v="120.08"/>
    <n v="119.26"/>
    <n v="119.27500000000001"/>
    <n v="55"/>
    <x v="1"/>
    <x v="2"/>
    <x v="1"/>
    <x v="2"/>
    <n v="482617"/>
  </r>
  <r>
    <d v="2015-05-19T00:00:00"/>
    <s v="Tue"/>
    <s v="May"/>
    <s v="2nd QTR"/>
    <s v="2015"/>
    <n v="119.265"/>
    <n v="120.02"/>
    <n v="119.155"/>
    <n v="119.19"/>
    <n v="73"/>
    <x v="1"/>
    <x v="2"/>
    <x v="1"/>
    <x v="2"/>
    <n v="727188"/>
  </r>
  <r>
    <d v="2015-05-20T00:00:00"/>
    <s v="Wed"/>
    <s v="May"/>
    <s v="2nd QTR"/>
    <s v="2015"/>
    <n v="119.167"/>
    <n v="119.27200000000001"/>
    <n v="119.16200000000001"/>
    <n v="119.25"/>
    <n v="44"/>
    <x v="1"/>
    <x v="2"/>
    <x v="1"/>
    <x v="2"/>
    <n v="738147"/>
  </r>
  <r>
    <d v="2015-05-21T00:00:00"/>
    <s v="Thu"/>
    <s v="May"/>
    <s v="2nd QTR"/>
    <s v="2015"/>
    <n v="119.255"/>
    <n v="120.002"/>
    <n v="119.232"/>
    <n v="119.31699999999999"/>
    <n v="36"/>
    <x v="1"/>
    <x v="1"/>
    <x v="1"/>
    <x v="1"/>
    <n v="610494"/>
  </r>
  <r>
    <d v="2015-05-22T00:00:00"/>
    <s v="Fri"/>
    <s v="May"/>
    <s v="2nd QTR"/>
    <s v="2015"/>
    <n v="120"/>
    <n v="120.03"/>
    <n v="119.182"/>
    <n v="119.21"/>
    <n v="68"/>
    <x v="1"/>
    <x v="1"/>
    <x v="1"/>
    <x v="1"/>
    <n v="770294"/>
  </r>
  <r>
    <d v="2015-05-26T00:00:00"/>
    <s v="Tue"/>
    <s v="May"/>
    <s v="2nd QTR"/>
    <s v="2015"/>
    <n v="119.242"/>
    <n v="119.307"/>
    <n v="119.19"/>
    <n v="119.3"/>
    <n v="47"/>
    <x v="1"/>
    <x v="1"/>
    <x v="1"/>
    <x v="1"/>
    <n v="1812251"/>
  </r>
  <r>
    <d v="2015-05-27T00:00:00"/>
    <s v="Wed"/>
    <s v="May"/>
    <s v="2nd QTR"/>
    <s v="2015"/>
    <n v="119.3"/>
    <n v="119.307"/>
    <n v="119.235"/>
    <n v="119.292"/>
    <n v="29"/>
    <x v="1"/>
    <x v="3"/>
    <x v="2"/>
    <x v="3"/>
    <n v="1787941"/>
  </r>
  <r>
    <d v="2015-05-28T00:00:00"/>
    <s v="Thu"/>
    <s v="May"/>
    <s v="2nd QTR"/>
    <s v="2015"/>
    <n v="119.292"/>
    <n v="120.035"/>
    <n v="119.285"/>
    <n v="120.027"/>
    <n v="28"/>
    <x v="1"/>
    <x v="3"/>
    <x v="2"/>
    <x v="3"/>
    <n v="914814"/>
  </r>
  <r>
    <d v="2015-05-29T00:00:00"/>
    <s v="Fri"/>
    <s v="May"/>
    <s v="2nd QTR"/>
    <s v="2015"/>
    <n v="119.157"/>
    <n v="119.235"/>
    <n v="119.142"/>
    <n v="119.232"/>
    <n v="38"/>
    <x v="0"/>
    <x v="0"/>
    <x v="0"/>
    <x v="2"/>
    <n v="745775"/>
  </r>
  <r>
    <d v="2015-06-01T00:00:00"/>
    <s v="Mon"/>
    <s v="Jun"/>
    <s v="2nd QTR"/>
    <s v="2015"/>
    <n v="119.21"/>
    <n v="119.232"/>
    <n v="119.08"/>
    <n v="119.087"/>
    <n v="61"/>
    <x v="1"/>
    <x v="2"/>
    <x v="1"/>
    <x v="2"/>
    <n v="683871"/>
  </r>
  <r>
    <d v="2015-06-02T00:00:00"/>
    <s v="Tue"/>
    <s v="Jun"/>
    <s v="2nd QTR"/>
    <s v="2015"/>
    <n v="119.105"/>
    <n v="119.11"/>
    <n v="118.30500000000001"/>
    <n v="119.00700000000001"/>
    <n v="49"/>
    <x v="1"/>
    <x v="1"/>
    <x v="1"/>
    <x v="1"/>
    <n v="735223"/>
  </r>
  <r>
    <d v="2015-06-03T00:00:00"/>
    <s v="Wed"/>
    <s v="Jun"/>
    <s v="2nd QTR"/>
    <s v="2015"/>
    <n v="119.01"/>
    <n v="119.02"/>
    <n v="118.185"/>
    <n v="118.21"/>
    <n v="61"/>
    <x v="1"/>
    <x v="1"/>
    <x v="1"/>
    <x v="1"/>
    <n v="882744"/>
  </r>
  <r>
    <d v="2015-06-05T00:00:00"/>
    <s v="Fri"/>
    <s v="Jun"/>
    <s v="2nd QTR"/>
    <s v="2015"/>
    <n v="118.282"/>
    <n v="118.29"/>
    <n v="118.04"/>
    <n v="118.127"/>
    <n v="100"/>
    <x v="1"/>
    <x v="1"/>
    <x v="1"/>
    <x v="1"/>
    <n v="992832"/>
  </r>
  <r>
    <d v="2015-06-08T00:00:00"/>
    <s v="Mon"/>
    <s v="Jun"/>
    <s v="2nd QTR"/>
    <s v="2015"/>
    <n v="118.127"/>
    <n v="118.202"/>
    <n v="118.102"/>
    <n v="118.19199999999999"/>
    <n v="40"/>
    <x v="1"/>
    <x v="3"/>
    <x v="2"/>
    <x v="3"/>
    <n v="481547"/>
  </r>
  <r>
    <d v="2015-06-09T00:00:00"/>
    <s v="Tue"/>
    <s v="Jun"/>
    <s v="2nd QTR"/>
    <s v="2015"/>
    <n v="118.182"/>
    <n v="118.232"/>
    <n v="118.095"/>
    <n v="118.152"/>
    <n v="55"/>
    <x v="1"/>
    <x v="2"/>
    <x v="1"/>
    <x v="2"/>
    <n v="634349"/>
  </r>
  <r>
    <d v="2015-06-10T00:00:00"/>
    <s v="Wed"/>
    <s v="Jun"/>
    <s v="2nd QTR"/>
    <s v="2015"/>
    <n v="118.12"/>
    <n v="118.127"/>
    <n v="118.06"/>
    <n v="118.08"/>
    <n v="27"/>
    <x v="1"/>
    <x v="0"/>
    <x v="0"/>
    <x v="2"/>
    <n v="609270"/>
  </r>
  <r>
    <d v="2015-06-11T00:00:00"/>
    <s v="Thu"/>
    <s v="Jun"/>
    <s v="2nd QTR"/>
    <s v="2015"/>
    <n v="118.08499999999999"/>
    <n v="118.17700000000001"/>
    <n v="118.035"/>
    <n v="118.175"/>
    <n v="57"/>
    <x v="1"/>
    <x v="1"/>
    <x v="1"/>
    <x v="1"/>
    <n v="741621"/>
  </r>
  <r>
    <d v="2015-06-12T00:00:00"/>
    <s v="Fri"/>
    <s v="Jun"/>
    <s v="2nd QTR"/>
    <s v="2015"/>
    <n v="118.167"/>
    <n v="118.23"/>
    <n v="118.122"/>
    <n v="118.16500000000001"/>
    <n v="44"/>
    <x v="1"/>
    <x v="2"/>
    <x v="1"/>
    <x v="2"/>
    <n v="674264"/>
  </r>
  <r>
    <d v="2015-06-15T00:00:00"/>
    <s v="Mon"/>
    <s v="Jun"/>
    <s v="2nd QTR"/>
    <s v="2015"/>
    <n v="118.18"/>
    <n v="118.29"/>
    <n v="118.175"/>
    <n v="118.22"/>
    <n v="47"/>
    <x v="1"/>
    <x v="0"/>
    <x v="0"/>
    <x v="1"/>
    <n v="526825"/>
  </r>
  <r>
    <d v="2015-06-16T00:00:00"/>
    <s v="Tue"/>
    <s v="Jun"/>
    <s v="2nd QTR"/>
    <s v="2015"/>
    <n v="118.21"/>
    <n v="118.28700000000001"/>
    <n v="118.21"/>
    <n v="118.27200000000001"/>
    <n v="31"/>
    <x v="1"/>
    <x v="2"/>
    <x v="1"/>
    <x v="2"/>
    <n v="466866"/>
  </r>
  <r>
    <d v="2015-06-17T00:00:00"/>
    <s v="Wed"/>
    <s v="Jun"/>
    <s v="2nd QTR"/>
    <s v="2015"/>
    <n v="118.277"/>
    <n v="119.057"/>
    <n v="118.125"/>
    <n v="119.035"/>
    <n v="101"/>
    <x v="1"/>
    <x v="1"/>
    <x v="1"/>
    <x v="1"/>
    <n v="916253"/>
  </r>
  <r>
    <d v="2015-06-18T00:00:00"/>
    <s v="Thu"/>
    <s v="Jun"/>
    <s v="2nd QTR"/>
    <s v="2015"/>
    <n v="119.02500000000001"/>
    <n v="119.11"/>
    <n v="118.27"/>
    <n v="119.005"/>
    <n v="64"/>
    <x v="1"/>
    <x v="2"/>
    <x v="1"/>
    <x v="2"/>
    <n v="905747"/>
  </r>
  <r>
    <d v="2015-06-19T00:00:00"/>
    <s v="Fri"/>
    <s v="Jun"/>
    <s v="2nd QTR"/>
    <s v="2015"/>
    <n v="119.02500000000001"/>
    <n v="119.14"/>
    <n v="119.02500000000001"/>
    <n v="119.117"/>
    <n v="46"/>
    <x v="1"/>
    <x v="0"/>
    <x v="0"/>
    <x v="1"/>
    <n v="544639"/>
  </r>
  <r>
    <d v="2015-06-22T00:00:00"/>
    <s v="Mon"/>
    <s v="Jun"/>
    <s v="2nd QTR"/>
    <s v="2015"/>
    <n v="119.095"/>
    <n v="119.102"/>
    <n v="118.295"/>
    <n v="119.002"/>
    <n v="50"/>
    <x v="1"/>
    <x v="0"/>
    <x v="0"/>
    <x v="2"/>
    <n v="478577"/>
  </r>
  <r>
    <d v="2015-06-23T00:00:00"/>
    <s v="Tue"/>
    <s v="Jun"/>
    <s v="2nd QTR"/>
    <s v="2015"/>
    <n v="118.3"/>
    <n v="118.315"/>
    <n v="118.23"/>
    <n v="118.26"/>
    <n v="34"/>
    <x v="1"/>
    <x v="0"/>
    <x v="0"/>
    <x v="2"/>
    <n v="555424"/>
  </r>
  <r>
    <d v="2015-06-24T00:00:00"/>
    <s v="Wed"/>
    <s v="Jun"/>
    <s v="2nd QTR"/>
    <s v="2015"/>
    <n v="118.25700000000001"/>
    <n v="119.005"/>
    <n v="118.232"/>
    <n v="118.315"/>
    <n v="37"/>
    <x v="1"/>
    <x v="2"/>
    <x v="1"/>
    <x v="2"/>
    <n v="518140"/>
  </r>
  <r>
    <d v="2015-06-25T00:00:00"/>
    <s v="Thu"/>
    <s v="Jun"/>
    <s v="2nd QTR"/>
    <s v="2015"/>
    <n v="118.315"/>
    <n v="119.002"/>
    <n v="118.227"/>
    <n v="118.292"/>
    <n v="38"/>
    <x v="1"/>
    <x v="3"/>
    <x v="2"/>
    <x v="3"/>
    <n v="574788"/>
  </r>
  <r>
    <d v="2015-06-26T00:00:00"/>
    <s v="Fri"/>
    <s v="Jun"/>
    <s v="2nd QTR"/>
    <s v="2015"/>
    <n v="118.282"/>
    <n v="118.30200000000001"/>
    <n v="118.185"/>
    <n v="118.20699999999999"/>
    <n v="47"/>
    <x v="1"/>
    <x v="2"/>
    <x v="1"/>
    <x v="2"/>
    <n v="483458"/>
  </r>
  <r>
    <d v="2015-06-30T00:00:00"/>
    <s v="Tue"/>
    <s v="Jun"/>
    <s v="2nd QTR"/>
    <s v="2015"/>
    <n v="119.09699999999999"/>
    <n v="119.12"/>
    <n v="119.017"/>
    <n v="119.08199999999999"/>
    <n v="42"/>
    <x v="0"/>
    <x v="0"/>
    <x v="0"/>
    <x v="1"/>
    <n v="812453"/>
  </r>
  <r>
    <d v="2015-07-01T00:00:00"/>
    <s v="Wed"/>
    <s v="Jul"/>
    <s v="3rd QTR"/>
    <s v="2015"/>
    <n v="119.05200000000001"/>
    <n v="119.06"/>
    <n v="118.252"/>
    <n v="118.277"/>
    <n v="52"/>
    <x v="1"/>
    <x v="0"/>
    <x v="0"/>
    <x v="2"/>
    <n v="631216"/>
  </r>
  <r>
    <d v="2015-07-02T00:00:00"/>
    <s v="Thu"/>
    <s v="Jul"/>
    <s v="3rd QTR"/>
    <s v="2015"/>
    <n v="118.27500000000001"/>
    <n v="119.09699999999999"/>
    <n v="118.227"/>
    <n v="119.057"/>
    <n v="76"/>
    <x v="1"/>
    <x v="2"/>
    <x v="1"/>
    <x v="2"/>
    <n v="626215"/>
  </r>
  <r>
    <d v="2015-07-06T00:00:00"/>
    <s v="Mon"/>
    <s v="Jul"/>
    <s v="3rd QTR"/>
    <s v="2015"/>
    <n v="119.075"/>
    <n v="119.3"/>
    <n v="119.05200000000001"/>
    <n v="119.21"/>
    <n v="100"/>
    <x v="1"/>
    <x v="1"/>
    <x v="1"/>
    <x v="1"/>
    <n v="663288"/>
  </r>
  <r>
    <d v="2015-07-07T00:00:00"/>
    <s v="Tue"/>
    <s v="Jul"/>
    <s v="3rd QTR"/>
    <s v="2015"/>
    <n v="119.185"/>
    <n v="120.015"/>
    <n v="119.16"/>
    <n v="119.25700000000001"/>
    <n v="71"/>
    <x v="1"/>
    <x v="2"/>
    <x v="1"/>
    <x v="2"/>
    <n v="676339"/>
  </r>
  <r>
    <d v="2015-07-08T00:00:00"/>
    <s v="Wed"/>
    <s v="Jul"/>
    <s v="3rd QTR"/>
    <s v="2015"/>
    <n v="119.22"/>
    <n v="120.012"/>
    <n v="119.21"/>
    <n v="119.31699999999999"/>
    <n v="49"/>
    <x v="1"/>
    <x v="2"/>
    <x v="1"/>
    <x v="2"/>
    <n v="640840"/>
  </r>
  <r>
    <d v="2015-07-09T00:00:00"/>
    <s v="Thu"/>
    <s v="Jul"/>
    <s v="3rd QTR"/>
    <s v="2015"/>
    <n v="120"/>
    <n v="120.017"/>
    <n v="119.17700000000001"/>
    <n v="119.205"/>
    <n v="64"/>
    <x v="1"/>
    <x v="1"/>
    <x v="1"/>
    <x v="1"/>
    <n v="551824"/>
  </r>
  <r>
    <d v="2015-07-10T00:00:00"/>
    <s v="Fri"/>
    <s v="Jul"/>
    <s v="3rd QTR"/>
    <s v="2015"/>
    <n v="119.17700000000001"/>
    <n v="119.18"/>
    <n v="119.02"/>
    <n v="119.03700000000001"/>
    <n v="65"/>
    <x v="1"/>
    <x v="0"/>
    <x v="0"/>
    <x v="2"/>
    <n v="639896"/>
  </r>
  <r>
    <d v="2015-07-13T00:00:00"/>
    <s v="Mon"/>
    <s v="Jul"/>
    <s v="3rd QTR"/>
    <s v="2015"/>
    <n v="119.13200000000001"/>
    <n v="119.145"/>
    <n v="118.282"/>
    <n v="119"/>
    <n v="73"/>
    <x v="1"/>
    <x v="1"/>
    <x v="1"/>
    <x v="1"/>
    <n v="631817"/>
  </r>
  <r>
    <d v="2015-07-14T00:00:00"/>
    <s v="Tue"/>
    <s v="Jul"/>
    <s v="3rd QTR"/>
    <s v="2015"/>
    <n v="118.3"/>
    <n v="119.08499999999999"/>
    <n v="118.285"/>
    <n v="119.065"/>
    <n v="48"/>
    <x v="1"/>
    <x v="2"/>
    <x v="1"/>
    <x v="2"/>
    <n v="497427"/>
  </r>
  <r>
    <d v="2015-07-15T00:00:00"/>
    <s v="Wed"/>
    <s v="Jul"/>
    <s v="3rd QTR"/>
    <s v="2015"/>
    <n v="119.08"/>
    <n v="119.14"/>
    <n v="118.312"/>
    <n v="119.127"/>
    <n v="60"/>
    <x v="1"/>
    <x v="1"/>
    <x v="1"/>
    <x v="1"/>
    <n v="566931"/>
  </r>
  <r>
    <d v="2015-07-16T00:00:00"/>
    <s v="Thu"/>
    <s v="Jul"/>
    <s v="3rd QTR"/>
    <s v="2015"/>
    <n v="119.11499999999999"/>
    <n v="119.122"/>
    <n v="119.02"/>
    <n v="119.07"/>
    <n v="41"/>
    <x v="1"/>
    <x v="0"/>
    <x v="0"/>
    <x v="2"/>
    <n v="494261"/>
  </r>
  <r>
    <d v="2015-07-17T00:00:00"/>
    <s v="Fri"/>
    <s v="Jul"/>
    <s v="3rd QTR"/>
    <s v="2015"/>
    <n v="119.06699999999999"/>
    <n v="119.08"/>
    <n v="119"/>
    <n v="119.042"/>
    <n v="32"/>
    <x v="1"/>
    <x v="2"/>
    <x v="1"/>
    <x v="2"/>
    <n v="543860"/>
  </r>
  <r>
    <d v="2015-07-20T00:00:00"/>
    <s v="Mon"/>
    <s v="Jul"/>
    <s v="3rd QTR"/>
    <s v="2015"/>
    <n v="119.045"/>
    <n v="119.047"/>
    <n v="118.277"/>
    <n v="118.31"/>
    <n v="36"/>
    <x v="1"/>
    <x v="1"/>
    <x v="1"/>
    <x v="1"/>
    <n v="462260"/>
  </r>
  <r>
    <d v="2015-07-21T00:00:00"/>
    <s v="Tue"/>
    <s v="Jul"/>
    <s v="3rd QTR"/>
    <s v="2015"/>
    <n v="118.315"/>
    <n v="119.08199999999999"/>
    <n v="118.29"/>
    <n v="119.06"/>
    <n v="44"/>
    <x v="1"/>
    <x v="1"/>
    <x v="1"/>
    <x v="1"/>
    <n v="548589"/>
  </r>
  <r>
    <d v="2015-07-22T00:00:00"/>
    <s v="Wed"/>
    <s v="Jul"/>
    <s v="3rd QTR"/>
    <s v="2015"/>
    <n v="119.077"/>
    <n v="119.09699999999999"/>
    <n v="119.03700000000001"/>
    <n v="119.05"/>
    <n v="24"/>
    <x v="1"/>
    <x v="1"/>
    <x v="1"/>
    <x v="1"/>
    <n v="407846"/>
  </r>
  <r>
    <d v="2015-07-23T00:00:00"/>
    <s v="Thu"/>
    <s v="Jul"/>
    <s v="3rd QTR"/>
    <s v="2015"/>
    <n v="119.042"/>
    <n v="119.11199999999999"/>
    <n v="119.01"/>
    <n v="119.102"/>
    <n v="41"/>
    <x v="1"/>
    <x v="2"/>
    <x v="1"/>
    <x v="2"/>
    <n v="534420"/>
  </r>
  <r>
    <d v="2015-07-24T00:00:00"/>
    <s v="Fri"/>
    <s v="Jul"/>
    <s v="3rd QTR"/>
    <s v="2015"/>
    <n v="119.09699999999999"/>
    <n v="119.172"/>
    <n v="119.09"/>
    <n v="119.13500000000001"/>
    <n v="33"/>
    <x v="1"/>
    <x v="2"/>
    <x v="1"/>
    <x v="2"/>
    <n v="495438"/>
  </r>
  <r>
    <d v="2015-07-27T00:00:00"/>
    <s v="Mon"/>
    <s v="Jul"/>
    <s v="3rd QTR"/>
    <s v="2015"/>
    <n v="119.14"/>
    <n v="119.247"/>
    <n v="119.137"/>
    <n v="119.22499999999999"/>
    <n v="44"/>
    <x v="1"/>
    <x v="0"/>
    <x v="0"/>
    <x v="1"/>
    <n v="435559"/>
  </r>
  <r>
    <d v="2015-07-28T00:00:00"/>
    <s v="Tue"/>
    <s v="Jul"/>
    <s v="3rd QTR"/>
    <s v="2015"/>
    <n v="119.23"/>
    <n v="119.232"/>
    <n v="119.16"/>
    <n v="119.202"/>
    <n v="29"/>
    <x v="1"/>
    <x v="1"/>
    <x v="1"/>
    <x v="1"/>
    <n v="461553"/>
  </r>
  <r>
    <d v="2015-07-29T00:00:00"/>
    <s v="Wed"/>
    <s v="Jul"/>
    <s v="3rd QTR"/>
    <s v="2015"/>
    <n v="119.187"/>
    <n v="119.205"/>
    <n v="119.13200000000001"/>
    <n v="119.175"/>
    <n v="30"/>
    <x v="1"/>
    <x v="2"/>
    <x v="1"/>
    <x v="2"/>
    <n v="562970"/>
  </r>
  <r>
    <d v="2015-07-30T00:00:00"/>
    <s v="Thu"/>
    <s v="Jul"/>
    <s v="3rd QTR"/>
    <s v="2015"/>
    <n v="119.16"/>
    <n v="119.16200000000001"/>
    <n v="119.065"/>
    <n v="119.15"/>
    <n v="39"/>
    <x v="1"/>
    <x v="0"/>
    <x v="0"/>
    <x v="2"/>
    <n v="665190"/>
  </r>
  <r>
    <d v="2015-07-31T00:00:00"/>
    <s v="Fri"/>
    <s v="Jul"/>
    <s v="3rd QTR"/>
    <s v="2015"/>
    <n v="119.155"/>
    <n v="119.30200000000001"/>
    <n v="119.105"/>
    <n v="119.27"/>
    <n v="79"/>
    <x v="1"/>
    <x v="1"/>
    <x v="1"/>
    <x v="1"/>
    <n v="947947"/>
  </r>
  <r>
    <d v="2015-08-03T00:00:00"/>
    <s v="Mon"/>
    <s v="Aug"/>
    <s v="3rd QTR"/>
    <s v="2015"/>
    <n v="119.285"/>
    <n v="120.017"/>
    <n v="119.23699999999999"/>
    <n v="119.31699999999999"/>
    <n v="40"/>
    <x v="1"/>
    <x v="1"/>
    <x v="1"/>
    <x v="1"/>
    <n v="506870"/>
  </r>
  <r>
    <d v="2015-08-04T00:00:00"/>
    <s v="Tue"/>
    <s v="Aug"/>
    <s v="3rd QTR"/>
    <s v="2015"/>
    <n v="119.30500000000001"/>
    <n v="120"/>
    <n v="119.14700000000001"/>
    <n v="119.182"/>
    <n v="69"/>
    <x v="1"/>
    <x v="2"/>
    <x v="1"/>
    <x v="2"/>
    <n v="607751"/>
  </r>
  <r>
    <d v="2015-08-05T00:00:00"/>
    <s v="Wed"/>
    <s v="Aug"/>
    <s v="3rd QTR"/>
    <s v="2015"/>
    <n v="119.157"/>
    <n v="119.182"/>
    <n v="119.05200000000001"/>
    <n v="119.105"/>
    <n v="52"/>
    <x v="1"/>
    <x v="2"/>
    <x v="1"/>
    <x v="2"/>
    <n v="816922"/>
  </r>
  <r>
    <d v="2015-08-06T00:00:00"/>
    <s v="Thu"/>
    <s v="Aug"/>
    <s v="3rd QTR"/>
    <s v="2015"/>
    <n v="119.105"/>
    <n v="119.175"/>
    <n v="119.09699999999999"/>
    <n v="119.15"/>
    <n v="32"/>
    <x v="1"/>
    <x v="3"/>
    <x v="2"/>
    <x v="3"/>
    <n v="435692"/>
  </r>
  <r>
    <d v="2015-08-07T00:00:00"/>
    <s v="Fri"/>
    <s v="Aug"/>
    <s v="3rd QTR"/>
    <s v="2015"/>
    <n v="119.15"/>
    <n v="119.23"/>
    <n v="119.09"/>
    <n v="119.19499999999999"/>
    <n v="57"/>
    <x v="1"/>
    <x v="3"/>
    <x v="2"/>
    <x v="3"/>
    <n v="705321"/>
  </r>
  <r>
    <d v="2015-08-10T00:00:00"/>
    <s v="Mon"/>
    <s v="Aug"/>
    <s v="3rd QTR"/>
    <s v="2015"/>
    <n v="119.20699999999999"/>
    <n v="119.20699999999999"/>
    <n v="119.13200000000001"/>
    <n v="119.145"/>
    <n v="30"/>
    <x v="1"/>
    <x v="1"/>
    <x v="1"/>
    <x v="1"/>
    <n v="379469"/>
  </r>
  <r>
    <d v="2015-08-11T00:00:00"/>
    <s v="Tue"/>
    <s v="Aug"/>
    <s v="3rd QTR"/>
    <s v="2015"/>
    <n v="119.16"/>
    <n v="120.02200000000001"/>
    <n v="119.15"/>
    <n v="119.295"/>
    <n v="76"/>
    <x v="1"/>
    <x v="0"/>
    <x v="0"/>
    <x v="1"/>
    <n v="766474"/>
  </r>
  <r>
    <d v="2015-08-12T00:00:00"/>
    <s v="Wed"/>
    <s v="Aug"/>
    <s v="3rd QTR"/>
    <s v="2015"/>
    <n v="119.29"/>
    <n v="120.127"/>
    <n v="119.27200000000001"/>
    <n v="120.012"/>
    <n v="70"/>
    <x v="1"/>
    <x v="2"/>
    <x v="1"/>
    <x v="2"/>
    <n v="785794"/>
  </r>
  <r>
    <d v="2015-08-13T00:00:00"/>
    <s v="Thu"/>
    <s v="Aug"/>
    <s v="3rd QTR"/>
    <s v="2015"/>
    <n v="119.312"/>
    <n v="120.057"/>
    <n v="119.21"/>
    <n v="119.22499999999999"/>
    <n v="67"/>
    <x v="1"/>
    <x v="2"/>
    <x v="1"/>
    <x v="2"/>
    <n v="687215"/>
  </r>
  <r>
    <d v="2015-08-14T00:00:00"/>
    <s v="Fri"/>
    <s v="Aug"/>
    <s v="3rd QTR"/>
    <s v="2015"/>
    <n v="119.22199999999999"/>
    <n v="119.26"/>
    <n v="119.16200000000001"/>
    <n v="119.187"/>
    <n v="40"/>
    <x v="1"/>
    <x v="2"/>
    <x v="1"/>
    <x v="2"/>
    <n v="435744"/>
  </r>
  <r>
    <d v="2015-08-17T00:00:00"/>
    <s v="Mon"/>
    <s v="Aug"/>
    <s v="3rd QTR"/>
    <s v="2015"/>
    <n v="119.19499999999999"/>
    <n v="119.27500000000001"/>
    <n v="119.19"/>
    <n v="119.255"/>
    <n v="35"/>
    <x v="1"/>
    <x v="0"/>
    <x v="0"/>
    <x v="1"/>
    <n v="348190"/>
  </r>
  <r>
    <d v="2015-08-18T00:00:00"/>
    <s v="Tue"/>
    <s v="Aug"/>
    <s v="3rd QTR"/>
    <s v="2015"/>
    <n v="119.232"/>
    <n v="119.29"/>
    <n v="119.197"/>
    <n v="119.22499999999999"/>
    <n v="38"/>
    <x v="1"/>
    <x v="2"/>
    <x v="1"/>
    <x v="2"/>
    <n v="373117"/>
  </r>
  <r>
    <d v="2015-08-19T00:00:00"/>
    <s v="Wed"/>
    <s v="Aug"/>
    <s v="3rd QTR"/>
    <s v="2015"/>
    <n v="119.22199999999999"/>
    <n v="120.05200000000001"/>
    <n v="119.167"/>
    <n v="120.035"/>
    <n v="82"/>
    <x v="1"/>
    <x v="2"/>
    <x v="1"/>
    <x v="2"/>
    <n v="830208"/>
  </r>
  <r>
    <d v="2015-08-20T00:00:00"/>
    <s v="Thu"/>
    <s v="Aug"/>
    <s v="3rd QTR"/>
    <s v="2015"/>
    <n v="120.02500000000001"/>
    <n v="120.08"/>
    <n v="120.02"/>
    <n v="120.045"/>
    <n v="25"/>
    <x v="1"/>
    <x v="2"/>
    <x v="1"/>
    <x v="2"/>
    <n v="626896"/>
  </r>
  <r>
    <d v="2015-08-21T00:00:00"/>
    <s v="Fri"/>
    <s v="Aug"/>
    <s v="3rd QTR"/>
    <s v="2015"/>
    <n v="120.075"/>
    <n v="120.16500000000001"/>
    <n v="120.062"/>
    <n v="120.13200000000001"/>
    <n v="42"/>
    <x v="1"/>
    <x v="0"/>
    <x v="0"/>
    <x v="1"/>
    <n v="825274"/>
  </r>
  <r>
    <d v="2015-08-24T00:00:00"/>
    <s v="Mon"/>
    <s v="Aug"/>
    <s v="3rd QTR"/>
    <s v="2015"/>
    <n v="120.172"/>
    <n v="121.047"/>
    <n v="120.15"/>
    <n v="120.247"/>
    <n v="86"/>
    <x v="0"/>
    <x v="0"/>
    <x v="0"/>
    <x v="1"/>
    <n v="1527438"/>
  </r>
  <r>
    <d v="2015-08-25T00:00:00"/>
    <s v="Tue"/>
    <s v="Aug"/>
    <s v="3rd QTR"/>
    <s v="2015"/>
    <n v="120.232"/>
    <n v="120.24"/>
    <n v="120.06699999999999"/>
    <n v="120.075"/>
    <n v="70"/>
    <x v="1"/>
    <x v="0"/>
    <x v="0"/>
    <x v="2"/>
    <n v="1730644"/>
  </r>
  <r>
    <d v="2015-08-26T00:00:00"/>
    <s v="Wed"/>
    <s v="Aug"/>
    <s v="3rd QTR"/>
    <s v="2015"/>
    <n v="120.157"/>
    <n v="120.21"/>
    <n v="120.02500000000001"/>
    <n v="120.087"/>
    <n v="74"/>
    <x v="1"/>
    <x v="1"/>
    <x v="1"/>
    <x v="1"/>
    <n v="2270298"/>
  </r>
  <r>
    <d v="2015-08-27T00:00:00"/>
    <s v="Thu"/>
    <s v="Aug"/>
    <s v="3rd QTR"/>
    <s v="2015"/>
    <n v="120.062"/>
    <n v="120.105"/>
    <n v="119.315"/>
    <n v="120.065"/>
    <n v="45"/>
    <x v="1"/>
    <x v="2"/>
    <x v="1"/>
    <x v="2"/>
    <n v="1743068"/>
  </r>
  <r>
    <d v="2015-08-28T00:00:00"/>
    <s v="Fri"/>
    <s v="Aug"/>
    <s v="3rd QTR"/>
    <s v="2015"/>
    <n v="120.045"/>
    <n v="120.11499999999999"/>
    <n v="119.292"/>
    <n v="119.30500000000001"/>
    <n v="57"/>
    <x v="1"/>
    <x v="2"/>
    <x v="1"/>
    <x v="2"/>
    <n v="750237"/>
  </r>
  <r>
    <d v="2015-08-31T00:00:00"/>
    <s v="Mon"/>
    <s v="Aug"/>
    <s v="3rd QTR"/>
    <s v="2015"/>
    <n v="119.152"/>
    <n v="119.247"/>
    <n v="119.11499999999999"/>
    <n v="119.14"/>
    <n v="53"/>
    <x v="0"/>
    <x v="0"/>
    <x v="0"/>
    <x v="2"/>
    <n v="693780"/>
  </r>
  <r>
    <d v="2015-09-01T00:00:00"/>
    <s v="Tue"/>
    <s v="Sep"/>
    <s v="3rd QTR"/>
    <s v="2015"/>
    <n v="119.13500000000001"/>
    <n v="119.232"/>
    <n v="119.122"/>
    <n v="119.197"/>
    <n v="44"/>
    <x v="1"/>
    <x v="2"/>
    <x v="1"/>
    <x v="2"/>
    <n v="741397"/>
  </r>
  <r>
    <d v="2015-09-02T00:00:00"/>
    <s v="Wed"/>
    <s v="Sep"/>
    <s v="3rd QTR"/>
    <s v="2015"/>
    <n v="119.22"/>
    <n v="119.245"/>
    <n v="119.152"/>
    <n v="119.167"/>
    <n v="38"/>
    <x v="1"/>
    <x v="1"/>
    <x v="1"/>
    <x v="1"/>
    <n v="635359"/>
  </r>
  <r>
    <d v="2015-09-03T00:00:00"/>
    <s v="Thu"/>
    <s v="Sep"/>
    <s v="3rd QTR"/>
    <s v="2015"/>
    <n v="119.182"/>
    <n v="119.26"/>
    <n v="119.17"/>
    <n v="119.22499999999999"/>
    <n v="37"/>
    <x v="1"/>
    <x v="0"/>
    <x v="0"/>
    <x v="1"/>
    <n v="601578"/>
  </r>
  <r>
    <d v="2015-09-04T00:00:00"/>
    <s v="Fri"/>
    <s v="Sep"/>
    <s v="3rd QTR"/>
    <s v="2015"/>
    <n v="119.232"/>
    <n v="120.04"/>
    <n v="119.185"/>
    <n v="119.262"/>
    <n v="70"/>
    <x v="1"/>
    <x v="1"/>
    <x v="1"/>
    <x v="1"/>
    <n v="744270"/>
  </r>
  <r>
    <d v="2015-09-08T00:00:00"/>
    <s v="Tue"/>
    <s v="Sep"/>
    <s v="3rd QTR"/>
    <s v="2015"/>
    <n v="119.265"/>
    <n v="119.267"/>
    <n v="119.16500000000001"/>
    <n v="119.17700000000001"/>
    <n v="41"/>
    <x v="1"/>
    <x v="1"/>
    <x v="1"/>
    <x v="1"/>
    <n v="470219"/>
  </r>
  <r>
    <d v="2015-09-09T00:00:00"/>
    <s v="Wed"/>
    <s v="Sep"/>
    <s v="3rd QTR"/>
    <s v="2015"/>
    <n v="119.185"/>
    <n v="119.205"/>
    <n v="119.09"/>
    <n v="119.19499999999999"/>
    <n v="46"/>
    <x v="1"/>
    <x v="1"/>
    <x v="1"/>
    <x v="1"/>
    <n v="678063"/>
  </r>
  <r>
    <d v="2015-09-10T00:00:00"/>
    <s v="Thu"/>
    <s v="Sep"/>
    <s v="3rd QTR"/>
    <s v="2015"/>
    <n v="119.17700000000001"/>
    <n v="119.215"/>
    <n v="119.13"/>
    <n v="119.157"/>
    <n v="35"/>
    <x v="1"/>
    <x v="2"/>
    <x v="1"/>
    <x v="2"/>
    <n v="553384"/>
  </r>
  <r>
    <d v="2015-09-11T00:00:00"/>
    <s v="Fri"/>
    <s v="Sep"/>
    <s v="3rd QTR"/>
    <s v="2015"/>
    <n v="119.157"/>
    <n v="119.242"/>
    <n v="119.14700000000001"/>
    <n v="119.232"/>
    <n v="38"/>
    <x v="1"/>
    <x v="3"/>
    <x v="2"/>
    <x v="3"/>
    <n v="389390"/>
  </r>
  <r>
    <d v="2015-09-14T00:00:00"/>
    <s v="Mon"/>
    <s v="Sep"/>
    <s v="3rd QTR"/>
    <s v="2015"/>
    <n v="119.22199999999999"/>
    <n v="119.26"/>
    <n v="119.2"/>
    <n v="119.235"/>
    <n v="25"/>
    <x v="1"/>
    <x v="2"/>
    <x v="1"/>
    <x v="2"/>
    <n v="357732"/>
  </r>
  <r>
    <d v="2015-09-15T00:00:00"/>
    <s v="Tue"/>
    <s v="Sep"/>
    <s v="3rd QTR"/>
    <s v="2015"/>
    <n v="119.235"/>
    <n v="119.27200000000001"/>
    <n v="119.047"/>
    <n v="119.08"/>
    <n v="91"/>
    <x v="1"/>
    <x v="3"/>
    <x v="2"/>
    <x v="3"/>
    <n v="705451"/>
  </r>
  <r>
    <d v="2015-09-16T00:00:00"/>
    <s v="Wed"/>
    <s v="Sep"/>
    <s v="3rd QTR"/>
    <s v="2015"/>
    <n v="119.07"/>
    <n v="119.137"/>
    <n v="119.05200000000001"/>
    <n v="119.065"/>
    <n v="34"/>
    <x v="1"/>
    <x v="2"/>
    <x v="1"/>
    <x v="2"/>
    <n v="623221"/>
  </r>
  <r>
    <d v="2015-09-17T00:00:00"/>
    <s v="Thu"/>
    <s v="Sep"/>
    <s v="3rd QTR"/>
    <s v="2015"/>
    <n v="119.075"/>
    <n v="119.3"/>
    <n v="119.062"/>
    <n v="119.26"/>
    <n v="96"/>
    <x v="1"/>
    <x v="1"/>
    <x v="1"/>
    <x v="1"/>
    <n v="850506"/>
  </r>
  <r>
    <d v="2015-09-18T00:00:00"/>
    <s v="Fri"/>
    <s v="Sep"/>
    <s v="3rd QTR"/>
    <s v="2015"/>
    <n v="119.27500000000001"/>
    <n v="120.05500000000001"/>
    <n v="119.27200000000001"/>
    <n v="120.035"/>
    <n v="42"/>
    <x v="1"/>
    <x v="0"/>
    <x v="0"/>
    <x v="1"/>
    <n v="657183"/>
  </r>
  <r>
    <d v="2015-09-21T00:00:00"/>
    <s v="Mon"/>
    <s v="Sep"/>
    <s v="3rd QTR"/>
    <s v="2015"/>
    <n v="120.02"/>
    <n v="120.02500000000001"/>
    <n v="119.25"/>
    <n v="119.25700000000001"/>
    <n v="39"/>
    <x v="1"/>
    <x v="0"/>
    <x v="0"/>
    <x v="2"/>
    <n v="438442"/>
  </r>
  <r>
    <d v="2015-09-22T00:00:00"/>
    <s v="Tue"/>
    <s v="Sep"/>
    <s v="3rd QTR"/>
    <s v="2015"/>
    <n v="119.262"/>
    <n v="120.077"/>
    <n v="119.26"/>
    <n v="120.057"/>
    <n v="54"/>
    <x v="1"/>
    <x v="0"/>
    <x v="0"/>
    <x v="1"/>
    <n v="498244"/>
  </r>
  <r>
    <d v="2015-09-23T00:00:00"/>
    <s v="Wed"/>
    <s v="Sep"/>
    <s v="3rd QTR"/>
    <s v="2015"/>
    <n v="120.045"/>
    <n v="120.09699999999999"/>
    <n v="120.002"/>
    <n v="120.03700000000001"/>
    <n v="38"/>
    <x v="1"/>
    <x v="2"/>
    <x v="1"/>
    <x v="2"/>
    <n v="464665"/>
  </r>
  <r>
    <d v="2015-09-24T00:00:00"/>
    <s v="Thu"/>
    <s v="Sep"/>
    <s v="3rd QTR"/>
    <s v="2015"/>
    <n v="120.02"/>
    <n v="120.13200000000001"/>
    <n v="120.002"/>
    <n v="120.06699999999999"/>
    <n v="53"/>
    <x v="1"/>
    <x v="2"/>
    <x v="1"/>
    <x v="2"/>
    <n v="604759"/>
  </r>
  <r>
    <d v="2015-09-25T00:00:00"/>
    <s v="Fri"/>
    <s v="Sep"/>
    <s v="3rd QTR"/>
    <s v="2015"/>
    <n v="120.005"/>
    <n v="120.032"/>
    <n v="119.242"/>
    <n v="120.017"/>
    <n v="44"/>
    <x v="1"/>
    <x v="0"/>
    <x v="0"/>
    <x v="2"/>
    <n v="635815"/>
  </r>
  <r>
    <d v="2015-09-28T00:00:00"/>
    <s v="Mon"/>
    <s v="Sep"/>
    <s v="3rd QTR"/>
    <s v="2015"/>
    <n v="120.02200000000001"/>
    <n v="120.11"/>
    <n v="120.01"/>
    <n v="120.107"/>
    <n v="40"/>
    <x v="1"/>
    <x v="1"/>
    <x v="1"/>
    <x v="1"/>
    <n v="501279"/>
  </r>
  <r>
    <d v="2015-09-29T00:00:00"/>
    <s v="Tue"/>
    <s v="Sep"/>
    <s v="3rd QTR"/>
    <s v="2015"/>
    <n v="120.102"/>
    <n v="120.187"/>
    <n v="120.072"/>
    <n v="120.175"/>
    <n v="46"/>
    <x v="1"/>
    <x v="2"/>
    <x v="1"/>
    <x v="2"/>
    <n v="673173"/>
  </r>
  <r>
    <d v="2015-09-30T00:00:00"/>
    <s v="Wed"/>
    <s v="Sep"/>
    <s v="3rd QTR"/>
    <s v="2015"/>
    <n v="120.157"/>
    <n v="120.2"/>
    <n v="120.08199999999999"/>
    <n v="120.16500000000001"/>
    <n v="48"/>
    <x v="1"/>
    <x v="2"/>
    <x v="1"/>
    <x v="2"/>
    <n v="706267"/>
  </r>
  <r>
    <d v="2015-10-01T00:00:00"/>
    <s v="Thu"/>
    <s v="Oct"/>
    <s v="4th QTR"/>
    <s v="2015"/>
    <n v="120.185"/>
    <n v="120.215"/>
    <n v="120.13200000000001"/>
    <n v="120.16"/>
    <n v="34"/>
    <x v="1"/>
    <x v="1"/>
    <x v="1"/>
    <x v="1"/>
    <n v="554744"/>
  </r>
  <r>
    <d v="2015-10-02T00:00:00"/>
    <s v="Fri"/>
    <s v="Oct"/>
    <s v="4th QTR"/>
    <s v="2015"/>
    <n v="120.17"/>
    <n v="121.107"/>
    <n v="120.13500000000001"/>
    <n v="120.307"/>
    <n v="116"/>
    <x v="1"/>
    <x v="1"/>
    <x v="1"/>
    <x v="1"/>
    <n v="1001640"/>
  </r>
  <r>
    <d v="2015-10-05T00:00:00"/>
    <s v="Mon"/>
    <s v="Oct"/>
    <s v="4th QTR"/>
    <s v="2015"/>
    <n v="120.285"/>
    <n v="121.002"/>
    <n v="120.202"/>
    <n v="120.212"/>
    <n v="48"/>
    <x v="1"/>
    <x v="2"/>
    <x v="1"/>
    <x v="2"/>
    <n v="446175"/>
  </r>
  <r>
    <d v="2015-10-06T00:00:00"/>
    <s v="Tue"/>
    <s v="Oct"/>
    <s v="4th QTR"/>
    <s v="2015"/>
    <n v="120.215"/>
    <n v="120.255"/>
    <n v="120.19199999999999"/>
    <n v="120.24"/>
    <n v="26"/>
    <x v="1"/>
    <x v="1"/>
    <x v="1"/>
    <x v="1"/>
    <n v="435181"/>
  </r>
  <r>
    <d v="2015-10-07T00:00:00"/>
    <s v="Wed"/>
    <s v="Oct"/>
    <s v="4th QTR"/>
    <s v="2015"/>
    <n v="120.242"/>
    <n v="120.255"/>
    <n v="120.155"/>
    <n v="120.182"/>
    <n v="40"/>
    <x v="1"/>
    <x v="1"/>
    <x v="1"/>
    <x v="1"/>
    <n v="465511"/>
  </r>
  <r>
    <d v="2015-10-08T00:00:00"/>
    <s v="Thu"/>
    <s v="Oct"/>
    <s v="4th QTR"/>
    <s v="2015"/>
    <n v="120.167"/>
    <n v="120.23699999999999"/>
    <n v="120.105"/>
    <n v="120.137"/>
    <n v="53"/>
    <x v="1"/>
    <x v="2"/>
    <x v="1"/>
    <x v="2"/>
    <n v="616775"/>
  </r>
  <r>
    <d v="2015-10-09T00:00:00"/>
    <s v="Fri"/>
    <s v="Oct"/>
    <s v="4th QTR"/>
    <s v="2015"/>
    <n v="120.14"/>
    <n v="120.17700000000001"/>
    <n v="120.08"/>
    <n v="120.125"/>
    <n v="39"/>
    <x v="1"/>
    <x v="1"/>
    <x v="1"/>
    <x v="1"/>
    <n v="456102"/>
  </r>
  <r>
    <d v="2015-10-12T00:00:00"/>
    <s v="Mon"/>
    <s v="Oct"/>
    <s v="4th QTR"/>
    <s v="2015"/>
    <n v="120.14"/>
    <n v="120.182"/>
    <n v="120.11499999999999"/>
    <n v="120.172"/>
    <n v="27"/>
    <x v="1"/>
    <x v="1"/>
    <x v="1"/>
    <x v="1"/>
    <n v="77421"/>
  </r>
  <r>
    <d v="2015-10-13T00:00:00"/>
    <s v="Tue"/>
    <s v="Oct"/>
    <s v="4th QTR"/>
    <s v="2015"/>
    <n v="120.18"/>
    <n v="120.22199999999999"/>
    <n v="120.15"/>
    <n v="120.2"/>
    <n v="29"/>
    <x v="1"/>
    <x v="1"/>
    <x v="1"/>
    <x v="1"/>
    <n v="420861"/>
  </r>
  <r>
    <d v="2015-10-14T00:00:00"/>
    <s v="Wed"/>
    <s v="Oct"/>
    <s v="4th QTR"/>
    <s v="2015"/>
    <n v="120.20699999999999"/>
    <n v="121.03"/>
    <n v="120.202"/>
    <n v="121.012"/>
    <n v="60"/>
    <x v="1"/>
    <x v="0"/>
    <x v="0"/>
    <x v="1"/>
    <n v="658580"/>
  </r>
  <r>
    <d v="2015-10-15T00:00:00"/>
    <s v="Thu"/>
    <s v="Oct"/>
    <s v="4th QTR"/>
    <s v="2015"/>
    <n v="121.02"/>
    <n v="121.032"/>
    <n v="120.227"/>
    <n v="120.23699999999999"/>
    <n v="50"/>
    <x v="1"/>
    <x v="1"/>
    <x v="1"/>
    <x v="1"/>
    <n v="542008"/>
  </r>
  <r>
    <d v="2015-10-16T00:00:00"/>
    <s v="Fri"/>
    <s v="Oct"/>
    <s v="4th QTR"/>
    <s v="2015"/>
    <n v="120.235"/>
    <n v="120.27"/>
    <n v="120.2"/>
    <n v="120.217"/>
    <n v="28"/>
    <x v="1"/>
    <x v="2"/>
    <x v="1"/>
    <x v="2"/>
    <n v="327629"/>
  </r>
  <r>
    <d v="2015-10-19T00:00:00"/>
    <s v="Mon"/>
    <s v="Oct"/>
    <s v="4th QTR"/>
    <s v="2015"/>
    <n v="120.2"/>
    <n v="120.24"/>
    <n v="120.17700000000001"/>
    <n v="120.227"/>
    <n v="26"/>
    <x v="1"/>
    <x v="2"/>
    <x v="1"/>
    <x v="2"/>
    <n v="421243"/>
  </r>
  <r>
    <d v="2015-10-20T00:00:00"/>
    <s v="Tue"/>
    <s v="Oct"/>
    <s v="4th QTR"/>
    <s v="2015"/>
    <n v="120.24"/>
    <n v="120.24"/>
    <n v="120.13200000000001"/>
    <n v="120.152"/>
    <n v="44"/>
    <x v="1"/>
    <x v="1"/>
    <x v="1"/>
    <x v="1"/>
    <n v="550087"/>
  </r>
  <r>
    <d v="2015-10-21T00:00:00"/>
    <s v="Wed"/>
    <s v="Oct"/>
    <s v="4th QTR"/>
    <s v="2015"/>
    <n v="120.15"/>
    <n v="120.217"/>
    <n v="120.142"/>
    <n v="120.19"/>
    <n v="31"/>
    <x v="1"/>
    <x v="2"/>
    <x v="1"/>
    <x v="2"/>
    <n v="437865"/>
  </r>
  <r>
    <d v="2015-10-22T00:00:00"/>
    <s v="Thu"/>
    <s v="Oct"/>
    <s v="4th QTR"/>
    <s v="2015"/>
    <n v="120.19499999999999"/>
    <n v="120.232"/>
    <n v="120.155"/>
    <n v="120.21"/>
    <n v="31"/>
    <x v="1"/>
    <x v="1"/>
    <x v="1"/>
    <x v="1"/>
    <n v="569999"/>
  </r>
  <r>
    <d v="2015-10-23T00:00:00"/>
    <s v="Fri"/>
    <s v="Oct"/>
    <s v="4th QTR"/>
    <s v="2015"/>
    <n v="120.2"/>
    <n v="120.2"/>
    <n v="120.08199999999999"/>
    <n v="120.102"/>
    <n v="48"/>
    <x v="1"/>
    <x v="0"/>
    <x v="0"/>
    <x v="2"/>
    <n v="606813"/>
  </r>
  <r>
    <d v="2015-10-26T00:00:00"/>
    <s v="Mon"/>
    <s v="Oct"/>
    <s v="4th QTR"/>
    <s v="2015"/>
    <n v="120.1"/>
    <n v="120.14700000000001"/>
    <n v="120.08199999999999"/>
    <n v="120.127"/>
    <n v="27"/>
    <x v="1"/>
    <x v="2"/>
    <x v="1"/>
    <x v="2"/>
    <n v="403536"/>
  </r>
  <r>
    <d v="2015-10-27T00:00:00"/>
    <s v="Tue"/>
    <s v="Oct"/>
    <s v="4th QTR"/>
    <s v="2015"/>
    <n v="120.13500000000001"/>
    <n v="120.22199999999999"/>
    <n v="120.125"/>
    <n v="120.19499999999999"/>
    <n v="39"/>
    <x v="1"/>
    <x v="1"/>
    <x v="1"/>
    <x v="1"/>
    <n v="497548"/>
  </r>
  <r>
    <d v="2015-10-28T00:00:00"/>
    <s v="Wed"/>
    <s v="Oct"/>
    <s v="4th QTR"/>
    <s v="2015"/>
    <n v="120.185"/>
    <n v="120.187"/>
    <n v="120"/>
    <n v="120.017"/>
    <n v="75"/>
    <x v="1"/>
    <x v="0"/>
    <x v="0"/>
    <x v="2"/>
    <n v="931499"/>
  </r>
  <r>
    <d v="2015-10-29T00:00:00"/>
    <s v="Thu"/>
    <s v="Oct"/>
    <s v="4th QTR"/>
    <s v="2015"/>
    <n v="120.015"/>
    <n v="120.035"/>
    <n v="119.24"/>
    <n v="119.25"/>
    <n v="46"/>
    <x v="1"/>
    <x v="2"/>
    <x v="1"/>
    <x v="2"/>
    <n v="902770"/>
  </r>
  <r>
    <d v="2015-10-30T00:00:00"/>
    <s v="Fri"/>
    <s v="Oct"/>
    <s v="4th QTR"/>
    <s v="2015"/>
    <n v="119.252"/>
    <n v="119.285"/>
    <n v="119.197"/>
    <n v="119.247"/>
    <n v="36"/>
    <x v="1"/>
    <x v="1"/>
    <x v="1"/>
    <x v="1"/>
    <n v="917817"/>
  </r>
  <r>
    <d v="2015-11-02T00:00:00"/>
    <s v="Mon"/>
    <s v="Nov"/>
    <s v="4th QTR"/>
    <s v="2015"/>
    <n v="119.27200000000001"/>
    <n v="119.27500000000001"/>
    <n v="119.18"/>
    <n v="119.187"/>
    <n v="38"/>
    <x v="1"/>
    <x v="1"/>
    <x v="1"/>
    <x v="1"/>
    <n v="548628"/>
  </r>
  <r>
    <d v="2015-11-03T00:00:00"/>
    <s v="Tue"/>
    <s v="Nov"/>
    <s v="4th QTR"/>
    <s v="2015"/>
    <n v="119.21"/>
    <n v="119.212"/>
    <n v="119.122"/>
    <n v="119.137"/>
    <n v="37"/>
    <x v="1"/>
    <x v="1"/>
    <x v="1"/>
    <x v="1"/>
    <n v="616393"/>
  </r>
  <r>
    <d v="2015-11-04T00:00:00"/>
    <s v="Wed"/>
    <s v="Nov"/>
    <s v="4th QTR"/>
    <s v="2015"/>
    <n v="119.145"/>
    <n v="119.155"/>
    <n v="119.035"/>
    <n v="119.065"/>
    <n v="49"/>
    <x v="1"/>
    <x v="1"/>
    <x v="1"/>
    <x v="1"/>
    <n v="964302"/>
  </r>
  <r>
    <d v="2015-11-05T00:00:00"/>
    <s v="Thu"/>
    <s v="Nov"/>
    <s v="4th QTR"/>
    <s v="2015"/>
    <n v="119.065"/>
    <n v="119.09699999999999"/>
    <n v="119.015"/>
    <n v="119.047"/>
    <n v="33"/>
    <x v="1"/>
    <x v="3"/>
    <x v="2"/>
    <x v="3"/>
    <n v="910999"/>
  </r>
  <r>
    <d v="2015-11-06T00:00:00"/>
    <s v="Fri"/>
    <s v="Nov"/>
    <s v="4th QTR"/>
    <s v="2015"/>
    <n v="119.072"/>
    <n v="119.087"/>
    <n v="118.152"/>
    <n v="118.22499999999999"/>
    <n v="102"/>
    <x v="1"/>
    <x v="1"/>
    <x v="1"/>
    <x v="1"/>
    <n v="1246334"/>
  </r>
  <r>
    <d v="2015-11-09T00:00:00"/>
    <s v="Mon"/>
    <s v="Nov"/>
    <s v="4th QTR"/>
    <s v="2015"/>
    <n v="118.235"/>
    <n v="118.23699999999999"/>
    <n v="118.16"/>
    <n v="118.22499999999999"/>
    <n v="31"/>
    <x v="1"/>
    <x v="1"/>
    <x v="1"/>
    <x v="1"/>
    <n v="779908"/>
  </r>
  <r>
    <d v="2015-11-10T00:00:00"/>
    <s v="Tue"/>
    <s v="Nov"/>
    <s v="4th QTR"/>
    <s v="2015"/>
    <n v="118.215"/>
    <n v="118.30200000000001"/>
    <n v="118.20699999999999"/>
    <n v="118.29"/>
    <n v="39"/>
    <x v="1"/>
    <x v="2"/>
    <x v="1"/>
    <x v="2"/>
    <n v="618219"/>
  </r>
  <r>
    <d v="2015-11-11T00:00:00"/>
    <s v="Wed"/>
    <s v="Nov"/>
    <s v="4th QTR"/>
    <s v="2015"/>
    <n v="118.265"/>
    <n v="118.29"/>
    <n v="118.24"/>
    <n v="118.247"/>
    <n v="21"/>
    <x v="1"/>
    <x v="2"/>
    <x v="1"/>
    <x v="2"/>
    <n v="136092"/>
  </r>
  <r>
    <d v="2015-11-12T00:00:00"/>
    <s v="Thu"/>
    <s v="Nov"/>
    <s v="4th QTR"/>
    <s v="2015"/>
    <n v="118.265"/>
    <n v="118.30500000000001"/>
    <n v="118.245"/>
    <n v="118.265"/>
    <n v="25"/>
    <x v="1"/>
    <x v="1"/>
    <x v="1"/>
    <x v="1"/>
    <n v="633496"/>
  </r>
  <r>
    <d v="2015-11-13T00:00:00"/>
    <s v="Fri"/>
    <s v="Nov"/>
    <s v="4th QTR"/>
    <s v="2015"/>
    <n v="118.27200000000001"/>
    <n v="119.05"/>
    <n v="118.255"/>
    <n v="119.02"/>
    <n v="46"/>
    <x v="1"/>
    <x v="1"/>
    <x v="1"/>
    <x v="1"/>
    <n v="576602"/>
  </r>
  <r>
    <d v="2015-11-16T00:00:00"/>
    <s v="Mon"/>
    <s v="Nov"/>
    <s v="4th QTR"/>
    <s v="2015"/>
    <n v="119.09"/>
    <n v="119.107"/>
    <n v="119.03700000000001"/>
    <n v="119.05500000000001"/>
    <n v="28"/>
    <x v="0"/>
    <x v="0"/>
    <x v="0"/>
    <x v="1"/>
    <n v="649927"/>
  </r>
  <r>
    <d v="2015-11-17T00:00:00"/>
    <s v="Tue"/>
    <s v="Nov"/>
    <s v="4th QTR"/>
    <s v="2015"/>
    <n v="119.047"/>
    <n v="119.065"/>
    <n v="118.285"/>
    <n v="119.047"/>
    <n v="40"/>
    <x v="1"/>
    <x v="2"/>
    <x v="1"/>
    <x v="2"/>
    <n v="781763"/>
  </r>
  <r>
    <d v="2015-11-18T00:00:00"/>
    <s v="Wed"/>
    <s v="Nov"/>
    <s v="4th QTR"/>
    <s v="2015"/>
    <n v="119.045"/>
    <n v="119.05200000000001"/>
    <n v="118.292"/>
    <n v="119.02500000000001"/>
    <n v="32"/>
    <x v="1"/>
    <x v="2"/>
    <x v="1"/>
    <x v="2"/>
    <n v="735687"/>
  </r>
  <r>
    <d v="2015-11-19T00:00:00"/>
    <s v="Thu"/>
    <s v="Nov"/>
    <s v="4th QTR"/>
    <s v="2015"/>
    <n v="119.005"/>
    <n v="119.057"/>
    <n v="118.30500000000001"/>
    <n v="119.032"/>
    <n v="28"/>
    <x v="1"/>
    <x v="2"/>
    <x v="1"/>
    <x v="2"/>
    <n v="761907"/>
  </r>
  <r>
    <d v="2015-11-20T00:00:00"/>
    <s v="Fri"/>
    <s v="Nov"/>
    <s v="4th QTR"/>
    <s v="2015"/>
    <n v="119.02500000000001"/>
    <n v="119.06"/>
    <n v="119"/>
    <n v="119.015"/>
    <n v="25"/>
    <x v="1"/>
    <x v="2"/>
    <x v="1"/>
    <x v="2"/>
    <n v="772628"/>
  </r>
  <r>
    <d v="2015-11-23T00:00:00"/>
    <s v="Mon"/>
    <s v="Nov"/>
    <s v="4th QTR"/>
    <s v="2015"/>
    <n v="119.005"/>
    <n v="119.045"/>
    <n v="118.26"/>
    <n v="119.027"/>
    <n v="42"/>
    <x v="1"/>
    <x v="2"/>
    <x v="1"/>
    <x v="2"/>
    <n v="1522107"/>
  </r>
  <r>
    <d v="2015-11-24T00:00:00"/>
    <s v="Tue"/>
    <s v="Nov"/>
    <s v="4th QTR"/>
    <s v="2015"/>
    <n v="119.03700000000001"/>
    <n v="119.102"/>
    <n v="119.02"/>
    <n v="119.05200000000001"/>
    <n v="33"/>
    <x v="1"/>
    <x v="1"/>
    <x v="1"/>
    <x v="1"/>
    <n v="1700721"/>
  </r>
  <r>
    <d v="2015-11-25T00:00:00"/>
    <s v="Wed"/>
    <s v="Nov"/>
    <s v="4th QTR"/>
    <s v="2015"/>
    <n v="119.057"/>
    <n v="119.08"/>
    <n v="119.02200000000001"/>
    <n v="119.057"/>
    <n v="24"/>
    <x v="1"/>
    <x v="1"/>
    <x v="1"/>
    <x v="1"/>
    <n v="1031048"/>
  </r>
  <r>
    <d v="2015-11-27T00:00:00"/>
    <s v="Fri"/>
    <s v="Nov"/>
    <s v="4th QTR"/>
    <s v="2015"/>
    <n v="119.072"/>
    <n v="119.09699999999999"/>
    <n v="119.05200000000001"/>
    <n v="119.077"/>
    <n v="18"/>
    <x v="1"/>
    <x v="1"/>
    <x v="1"/>
    <x v="1"/>
    <n v="376032"/>
  </r>
  <r>
    <d v="2015-11-30T00:00:00"/>
    <s v="Mon"/>
    <s v="Nov"/>
    <s v="4th QTR"/>
    <s v="2015"/>
    <n v="118.232"/>
    <n v="118.245"/>
    <n v="118.172"/>
    <n v="118.217"/>
    <n v="30"/>
    <x v="0"/>
    <x v="0"/>
    <x v="0"/>
    <x v="2"/>
    <n v="591749"/>
  </r>
  <r>
    <d v="2015-12-01T00:00:00"/>
    <s v="Tue"/>
    <s v="Dec"/>
    <s v="4th QTR"/>
    <s v="2015"/>
    <n v="118.23"/>
    <n v="119.02500000000001"/>
    <n v="118.182"/>
    <n v="119"/>
    <n v="66"/>
    <x v="1"/>
    <x v="1"/>
    <x v="1"/>
    <x v="1"/>
    <n v="670449"/>
  </r>
  <r>
    <d v="2015-12-02T00:00:00"/>
    <s v="Wed"/>
    <s v="Dec"/>
    <s v="4th QTR"/>
    <s v="2015"/>
    <n v="119.002"/>
    <n v="119.005"/>
    <n v="118.22"/>
    <n v="118.252"/>
    <n v="42"/>
    <x v="1"/>
    <x v="1"/>
    <x v="1"/>
    <x v="1"/>
    <n v="598301"/>
  </r>
  <r>
    <d v="2015-12-03T00:00:00"/>
    <s v="Thu"/>
    <s v="Dec"/>
    <s v="4th QTR"/>
    <s v="2015"/>
    <n v="118.25"/>
    <n v="118.25700000000001"/>
    <n v="118.03700000000001"/>
    <n v="118.092"/>
    <n v="88"/>
    <x v="1"/>
    <x v="2"/>
    <x v="1"/>
    <x v="2"/>
    <n v="838200"/>
  </r>
  <r>
    <d v="2015-12-04T00:00:00"/>
    <s v="Fri"/>
    <s v="Dec"/>
    <s v="4th QTR"/>
    <s v="2015"/>
    <n v="118.105"/>
    <n v="118.182"/>
    <n v="118.035"/>
    <n v="118.13500000000001"/>
    <n v="59"/>
    <x v="1"/>
    <x v="1"/>
    <x v="1"/>
    <x v="1"/>
    <n v="928041"/>
  </r>
  <r>
    <d v="2015-12-07T00:00:00"/>
    <s v="Mon"/>
    <s v="Dec"/>
    <s v="4th QTR"/>
    <s v="2015"/>
    <n v="118.13"/>
    <n v="118.22199999999999"/>
    <n v="118.105"/>
    <n v="118.202"/>
    <n v="47"/>
    <x v="1"/>
    <x v="2"/>
    <x v="1"/>
    <x v="2"/>
    <n v="517791"/>
  </r>
  <r>
    <d v="2015-12-08T00:00:00"/>
    <s v="Tue"/>
    <s v="Dec"/>
    <s v="4th QTR"/>
    <s v="2015"/>
    <n v="118.202"/>
    <n v="118.252"/>
    <n v="118.172"/>
    <n v="118.20699999999999"/>
    <n v="32"/>
    <x v="1"/>
    <x v="3"/>
    <x v="2"/>
    <x v="3"/>
    <n v="564448"/>
  </r>
  <r>
    <d v="2015-12-09T00:00:00"/>
    <s v="Wed"/>
    <s v="Dec"/>
    <s v="4th QTR"/>
    <s v="2015"/>
    <n v="118.232"/>
    <n v="118.312"/>
    <n v="118.19199999999999"/>
    <n v="118.292"/>
    <n v="49"/>
    <x v="1"/>
    <x v="1"/>
    <x v="1"/>
    <x v="1"/>
    <n v="677676"/>
  </r>
  <r>
    <d v="2015-12-10T00:00:00"/>
    <s v="Thu"/>
    <s v="Dec"/>
    <s v="4th QTR"/>
    <s v="2015"/>
    <n v="118.27200000000001"/>
    <n v="118.295"/>
    <n v="118.217"/>
    <n v="118.22"/>
    <n v="32"/>
    <x v="1"/>
    <x v="2"/>
    <x v="1"/>
    <x v="2"/>
    <n v="467608"/>
  </r>
  <r>
    <d v="2015-12-11T00:00:00"/>
    <s v="Fri"/>
    <s v="Dec"/>
    <s v="4th QTR"/>
    <s v="2015"/>
    <n v="118.22"/>
    <n v="119.11"/>
    <n v="118.212"/>
    <n v="119.08199999999999"/>
    <n v="87"/>
    <x v="1"/>
    <x v="3"/>
    <x v="2"/>
    <x v="3"/>
    <n v="858717"/>
  </r>
  <r>
    <d v="2015-12-14T00:00:00"/>
    <s v="Mon"/>
    <s v="Dec"/>
    <s v="4th QTR"/>
    <s v="2015"/>
    <n v="119.072"/>
    <n v="119.08499999999999"/>
    <n v="118.262"/>
    <n v="118.267"/>
    <n v="57"/>
    <x v="1"/>
    <x v="2"/>
    <x v="1"/>
    <x v="2"/>
    <n v="664790"/>
  </r>
  <r>
    <d v="2015-12-15T00:00:00"/>
    <s v="Tue"/>
    <s v="Dec"/>
    <s v="4th QTR"/>
    <s v="2015"/>
    <n v="118.27200000000001"/>
    <n v="118.30200000000001"/>
    <n v="118.17"/>
    <n v="118.2"/>
    <n v="53"/>
    <x v="1"/>
    <x v="1"/>
    <x v="1"/>
    <x v="1"/>
    <n v="519178"/>
  </r>
  <r>
    <d v="2015-12-16T00:00:00"/>
    <s v="Wed"/>
    <s v="Dec"/>
    <s v="4th QTR"/>
    <s v="2015"/>
    <n v="118.202"/>
    <n v="118.217"/>
    <n v="118.05"/>
    <n v="118.122"/>
    <n v="67"/>
    <x v="1"/>
    <x v="1"/>
    <x v="1"/>
    <x v="1"/>
    <n v="692915"/>
  </r>
  <r>
    <d v="2015-12-17T00:00:00"/>
    <s v="Thu"/>
    <s v="Dec"/>
    <s v="4th QTR"/>
    <s v="2015"/>
    <n v="118.11"/>
    <n v="118.172"/>
    <n v="118.105"/>
    <n v="118.13200000000001"/>
    <n v="27"/>
    <x v="1"/>
    <x v="2"/>
    <x v="1"/>
    <x v="2"/>
    <n v="612799"/>
  </r>
  <r>
    <d v="2015-12-18T00:00:00"/>
    <s v="Fri"/>
    <s v="Dec"/>
    <s v="4th QTR"/>
    <s v="2015"/>
    <n v="118.167"/>
    <n v="118.242"/>
    <n v="118.152"/>
    <n v="118.21"/>
    <n v="37"/>
    <x v="1"/>
    <x v="0"/>
    <x v="0"/>
    <x v="1"/>
    <n v="413787"/>
  </r>
  <r>
    <d v="2015-12-21T00:00:00"/>
    <s v="Mon"/>
    <s v="Dec"/>
    <s v="4th QTR"/>
    <s v="2015"/>
    <n v="118.205"/>
    <n v="118.26"/>
    <n v="118.175"/>
    <n v="118.232"/>
    <n v="35"/>
    <x v="1"/>
    <x v="2"/>
    <x v="1"/>
    <x v="2"/>
    <n v="359384"/>
  </r>
  <r>
    <d v="2015-12-22T00:00:00"/>
    <s v="Tue"/>
    <s v="Dec"/>
    <s v="4th QTR"/>
    <s v="2015"/>
    <n v="118.22199999999999"/>
    <n v="118.247"/>
    <n v="118.16"/>
    <n v="118.16200000000001"/>
    <n v="35"/>
    <x v="1"/>
    <x v="2"/>
    <x v="1"/>
    <x v="2"/>
    <n v="324259"/>
  </r>
  <r>
    <d v="2015-12-23T00:00:00"/>
    <s v="Wed"/>
    <s v="Dec"/>
    <s v="4th QTR"/>
    <s v="2015"/>
    <n v="118.17"/>
    <n v="118.175"/>
    <n v="118.13"/>
    <n v="118.142"/>
    <n v="19"/>
    <x v="1"/>
    <x v="1"/>
    <x v="1"/>
    <x v="1"/>
    <n v="269476"/>
  </r>
  <r>
    <d v="2015-12-24T00:00:00"/>
    <s v="Thu"/>
    <s v="Dec"/>
    <s v="4th QTR"/>
    <s v="2015"/>
    <n v="118.14700000000001"/>
    <n v="118.167"/>
    <n v="118.13"/>
    <n v="118.16"/>
    <n v="15"/>
    <x v="1"/>
    <x v="1"/>
    <x v="1"/>
    <x v="1"/>
    <n v="113934"/>
  </r>
  <r>
    <d v="2015-12-28T00:00:00"/>
    <s v="Mon"/>
    <s v="Dec"/>
    <s v="4th QTR"/>
    <s v="2015"/>
    <n v="118.15"/>
    <n v="118.19199999999999"/>
    <n v="118.127"/>
    <n v="118.16500000000001"/>
    <n v="26"/>
    <x v="1"/>
    <x v="2"/>
    <x v="1"/>
    <x v="2"/>
    <n v="188156"/>
  </r>
  <r>
    <d v="2015-12-29T00:00:00"/>
    <s v="Tue"/>
    <s v="Dec"/>
    <s v="4th QTR"/>
    <s v="2015"/>
    <n v="118.16"/>
    <n v="118.172"/>
    <n v="118.03"/>
    <n v="118.05500000000001"/>
    <n v="57"/>
    <x v="1"/>
    <x v="2"/>
    <x v="1"/>
    <x v="2"/>
    <n v="385469"/>
  </r>
  <r>
    <d v="2015-12-30T00:00:00"/>
    <s v="Wed"/>
    <s v="Dec"/>
    <s v="4th QTR"/>
    <s v="2015"/>
    <n v="118.057"/>
    <n v="118.077"/>
    <n v="118.017"/>
    <n v="118.057"/>
    <n v="25"/>
    <x v="1"/>
    <x v="1"/>
    <x v="1"/>
    <x v="1"/>
    <n v="407258"/>
  </r>
  <r>
    <d v="2015-12-31T00:00:00"/>
    <s v="Thu"/>
    <s v="Dec"/>
    <s v="4th QTR"/>
    <s v="2015"/>
    <n v="118.07"/>
    <n v="118.13"/>
    <n v="118.05"/>
    <n v="118.102"/>
    <n v="32"/>
    <x v="1"/>
    <x v="1"/>
    <x v="1"/>
    <x v="1"/>
    <n v="297460"/>
  </r>
  <r>
    <d v="2016-01-04T00:00:00"/>
    <s v="Mon"/>
    <s v="Jan"/>
    <s v="1ST QTR"/>
    <s v="2016"/>
    <n v="118.11199999999999"/>
    <n v="118.22"/>
    <n v="118.08499999999999"/>
    <n v="118.15"/>
    <n v="55"/>
    <x v="1"/>
    <x v="1"/>
    <x v="1"/>
    <x v="1"/>
    <n v="534057"/>
  </r>
  <r>
    <d v="2016-01-05T00:00:00"/>
    <s v="Tue"/>
    <s v="Jan"/>
    <s v="1ST QTR"/>
    <s v="2016"/>
    <n v="118.15"/>
    <n v="118.212"/>
    <n v="118.122"/>
    <n v="118.175"/>
    <n v="37"/>
    <x v="1"/>
    <x v="3"/>
    <x v="2"/>
    <x v="3"/>
    <n v="510221"/>
  </r>
  <r>
    <d v="2016-01-06T00:00:00"/>
    <s v="Wed"/>
    <s v="Jan"/>
    <s v="1ST QTR"/>
    <s v="2016"/>
    <n v="118.19199999999999"/>
    <n v="118.307"/>
    <n v="118.18"/>
    <n v="118.297"/>
    <n v="51"/>
    <x v="1"/>
    <x v="0"/>
    <x v="0"/>
    <x v="1"/>
    <n v="587233"/>
  </r>
  <r>
    <d v="2016-01-07T00:00:00"/>
    <s v="Thu"/>
    <s v="Jan"/>
    <s v="1ST QTR"/>
    <s v="2016"/>
    <n v="118.295"/>
    <n v="119.077"/>
    <n v="118.267"/>
    <n v="119.045"/>
    <n v="52"/>
    <x v="1"/>
    <x v="2"/>
    <x v="1"/>
    <x v="2"/>
    <n v="774434"/>
  </r>
  <r>
    <d v="2016-01-08T00:00:00"/>
    <s v="Fri"/>
    <s v="Jan"/>
    <s v="1ST QTR"/>
    <s v="2016"/>
    <n v="119.05200000000001"/>
    <n v="119.145"/>
    <n v="118.26"/>
    <n v="119.11"/>
    <n v="81"/>
    <x v="1"/>
    <x v="1"/>
    <x v="1"/>
    <x v="1"/>
    <n v="926410"/>
  </r>
  <r>
    <d v="2016-01-11T00:00:00"/>
    <s v="Mon"/>
    <s v="Jan"/>
    <s v="1ST QTR"/>
    <s v="2016"/>
    <n v="119.13500000000001"/>
    <n v="119.182"/>
    <n v="119.05500000000001"/>
    <n v="119.12"/>
    <n v="51"/>
    <x v="1"/>
    <x v="1"/>
    <x v="1"/>
    <x v="1"/>
    <n v="666679"/>
  </r>
  <r>
    <d v="2016-01-12T00:00:00"/>
    <s v="Tue"/>
    <s v="Jan"/>
    <s v="1ST QTR"/>
    <s v="2016"/>
    <n v="119.092"/>
    <n v="119.215"/>
    <n v="119.042"/>
    <n v="119.17700000000001"/>
    <n v="70"/>
    <x v="1"/>
    <x v="2"/>
    <x v="1"/>
    <x v="2"/>
    <n v="697379"/>
  </r>
  <r>
    <d v="2016-01-13T00:00:00"/>
    <s v="Wed"/>
    <s v="Jan"/>
    <s v="1ST QTR"/>
    <s v="2016"/>
    <n v="119.16"/>
    <n v="119.265"/>
    <n v="119.1"/>
    <n v="119.217"/>
    <n v="67"/>
    <x v="1"/>
    <x v="2"/>
    <x v="1"/>
    <x v="2"/>
    <n v="896671"/>
  </r>
  <r>
    <d v="2016-01-14T00:00:00"/>
    <s v="Thu"/>
    <s v="Jan"/>
    <s v="1ST QTR"/>
    <s v="2016"/>
    <n v="119.19499999999999"/>
    <n v="119.27500000000001"/>
    <n v="119.172"/>
    <n v="119.22"/>
    <n v="42"/>
    <x v="1"/>
    <x v="2"/>
    <x v="1"/>
    <x v="2"/>
    <n v="750285"/>
  </r>
  <r>
    <d v="2016-01-15T00:00:00"/>
    <s v="Fri"/>
    <s v="Jan"/>
    <s v="1ST QTR"/>
    <s v="2016"/>
    <n v="119.23"/>
    <n v="120.11499999999999"/>
    <n v="119.212"/>
    <n v="120.012"/>
    <n v="89"/>
    <x v="1"/>
    <x v="1"/>
    <x v="1"/>
    <x v="1"/>
    <n v="1048171"/>
  </r>
  <r>
    <d v="2016-01-19T00:00:00"/>
    <s v="Tue"/>
    <s v="Jan"/>
    <s v="1ST QTR"/>
    <s v="2016"/>
    <n v="120.015"/>
    <n v="120.04"/>
    <n v="119.25"/>
    <n v="119.312"/>
    <n v="45"/>
    <x v="1"/>
    <x v="1"/>
    <x v="1"/>
    <x v="1"/>
    <n v="707205"/>
  </r>
  <r>
    <d v="2016-01-20T00:00:00"/>
    <s v="Wed"/>
    <s v="Jan"/>
    <s v="1ST QTR"/>
    <s v="2016"/>
    <n v="119.292"/>
    <n v="120.152"/>
    <n v="119.292"/>
    <n v="120.08199999999999"/>
    <n v="72"/>
    <x v="1"/>
    <x v="2"/>
    <x v="1"/>
    <x v="2"/>
    <n v="868668"/>
  </r>
  <r>
    <d v="2016-01-21T00:00:00"/>
    <s v="Thu"/>
    <s v="Jan"/>
    <s v="1ST QTR"/>
    <s v="2016"/>
    <n v="120.08"/>
    <n v="120.137"/>
    <n v="120.02500000000001"/>
    <n v="120.062"/>
    <n v="45"/>
    <x v="1"/>
    <x v="2"/>
    <x v="1"/>
    <x v="2"/>
    <n v="853541"/>
  </r>
  <r>
    <d v="2016-01-22T00:00:00"/>
    <s v="Fri"/>
    <s v="Jan"/>
    <s v="1ST QTR"/>
    <s v="2016"/>
    <n v="120.042"/>
    <n v="120.07"/>
    <n v="119.265"/>
    <n v="119.31699999999999"/>
    <n v="50"/>
    <x v="1"/>
    <x v="2"/>
    <x v="1"/>
    <x v="2"/>
    <n v="580068"/>
  </r>
  <r>
    <d v="2016-01-25T00:00:00"/>
    <s v="Mon"/>
    <s v="Jan"/>
    <s v="1ST QTR"/>
    <s v="2016"/>
    <n v="119.30500000000001"/>
    <n v="120.04"/>
    <n v="119.28"/>
    <n v="120.012"/>
    <n v="33"/>
    <x v="1"/>
    <x v="2"/>
    <x v="1"/>
    <x v="2"/>
    <n v="447177"/>
  </r>
  <r>
    <d v="2016-01-26T00:00:00"/>
    <s v="Tue"/>
    <s v="Jan"/>
    <s v="1ST QTR"/>
    <s v="2016"/>
    <n v="120.03700000000001"/>
    <n v="120.11"/>
    <n v="120.002"/>
    <n v="120.06"/>
    <n v="44"/>
    <x v="1"/>
    <x v="1"/>
    <x v="1"/>
    <x v="1"/>
    <n v="510076"/>
  </r>
  <r>
    <d v="2016-01-27T00:00:00"/>
    <s v="Wed"/>
    <s v="Jan"/>
    <s v="1ST QTR"/>
    <s v="2016"/>
    <n v="120.05500000000001"/>
    <n v="120.087"/>
    <n v="119.27500000000001"/>
    <n v="120.072"/>
    <n v="52"/>
    <x v="1"/>
    <x v="2"/>
    <x v="1"/>
    <x v="2"/>
    <n v="669193"/>
  </r>
  <r>
    <d v="2016-01-28T00:00:00"/>
    <s v="Thu"/>
    <s v="Jan"/>
    <s v="1ST QTR"/>
    <s v="2016"/>
    <n v="120.08199999999999"/>
    <n v="120.125"/>
    <n v="120.02200000000001"/>
    <n v="120.11199999999999"/>
    <n v="42"/>
    <x v="1"/>
    <x v="1"/>
    <x v="1"/>
    <x v="1"/>
    <n v="736905"/>
  </r>
  <r>
    <d v="2016-01-29T00:00:00"/>
    <s v="Fri"/>
    <s v="Jan"/>
    <s v="1ST QTR"/>
    <s v="2016"/>
    <n v="120.11"/>
    <n v="120.232"/>
    <n v="120.09"/>
    <n v="120.215"/>
    <n v="57"/>
    <x v="1"/>
    <x v="2"/>
    <x v="1"/>
    <x v="2"/>
    <n v="80923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11" applyNumberFormats="0" applyBorderFormats="0" applyFontFormats="0" applyPatternFormats="0" applyAlignmentFormats="0" applyWidthHeightFormats="1" dataCaption="Values" updatedVersion="5" minRefreshableVersion="3" showDrill="0" useAutoFormatting="1" itemPrintTitles="1" createdVersion="5" indent="0" showHeaders="0" outline="1" outlineData="1" multipleFieldFilters="0">
  <location ref="R10:S14" firstHeaderRow="1" firstDataRow="1" firstDataCol="1"/>
  <pivotFields count="15">
    <pivotField dataField="1" numFmtId="22"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numFmtId="164" showAll="0"/>
    <pivotField numFmtId="1" showAll="0"/>
    <pivotField showAll="0">
      <items count="3">
        <item x="1"/>
        <item x="0"/>
        <item t="default"/>
      </items>
    </pivotField>
    <pivotField showAll="0" defaultSubtotal="0">
      <items count="6">
        <item x="3"/>
        <item x="0"/>
        <item x="2"/>
        <item x="1"/>
        <item x="5"/>
        <item x="4"/>
      </items>
    </pivotField>
    <pivotField axis="axisRow" showAll="0" defaultSubtotal="0">
      <items count="3">
        <item x="1"/>
        <item x="2"/>
        <item x="0"/>
      </items>
    </pivotField>
    <pivotField showAll="0" defaultSubtotal="0">
      <items count="4">
        <item x="2"/>
        <item x="3"/>
        <item x="1"/>
        <item x="0"/>
      </items>
    </pivotField>
    <pivotField showAll="0"/>
  </pivotFields>
  <rowFields count="1">
    <field x="1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Count of Time" fld="0" subtotal="count" showDataAs="percentOfCo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A9:O2829" totalsRowShown="0" headerRowDxfId="14">
  <autoFilter ref="A9:O2829"/>
  <sortState ref="A6:M2820">
    <sortCondition ref="A5:A2820"/>
  </sortState>
  <tableColumns count="15">
    <tableColumn id="1" name="Time" dataDxfId="13"/>
    <tableColumn id="9" name="DoW" dataDxfId="12">
      <calculatedColumnFormula>TEXT(A10,"ddd")</calculatedColumnFormula>
    </tableColumn>
    <tableColumn id="10" name="Month" dataDxfId="11">
      <calculatedColumnFormula>TEXT(A10,"mmm")</calculatedColumnFormula>
    </tableColumn>
    <tableColumn id="11" name="Qtr" dataDxfId="10">
      <calculatedColumnFormula>IF(OR(C10="Jan",C10="Feb",C10="Mar"),"1ST QTR",IF(OR(C10="Apr",C10="May",C10="Jun"),"2nd QTR",IF(OR(C10="Jul",C10="Aug",C10="Sep"),"3rd QTR",IF(OR(C10="Oct",C10="Nov",C10="Dec"),"4th QTR",""))))</calculatedColumnFormula>
    </tableColumn>
    <tableColumn id="12" name="Year" dataDxfId="9">
      <calculatedColumnFormula>TEXT(A10,"yyyy")</calculatedColumnFormula>
    </tableColumn>
    <tableColumn id="2" name="Open" dataDxfId="3"/>
    <tableColumn id="3" name="High" dataDxfId="2"/>
    <tableColumn id="4" name="Low" dataDxfId="1"/>
    <tableColumn id="5" name="Close" dataDxfId="0"/>
    <tableColumn id="8" name="Range, ticks" dataDxfId="8">
      <calculatedColumnFormula>IF(TRUNC(G10)-TRUNC(H10)=0,ROUNDUP((G10-H10)/0.25*100,0),IF(TRUNC(G10)-TRUNC(H10)=1,ROUNDUP(((G10-TRUNC(G10))*1000/320)*128,0)+128-ROUNDUP(((H10-TRUNC(H10))*1000/320)*128,0),IF(TRUNC(G10)-TRUNC(H10)=2,128+ROUNDUP(((G10-TRUNC(G10))*1000/320)*128,0)+128-ROUNDUP(((H10-TRUNC(H10))*1000/320)*128,0),IF(TRUNC(G10)-TRUNC(H10)=3,256+ROUNDUP(((G10-TRUNC(G10))*1000/320)*128,0)+128-ROUNDUP(((H10-TRUNC(H10))*1000/320)*128,0)))))</calculatedColumnFormula>
    </tableColumn>
    <tableColumn id="13" name="OIR,OOR" dataDxfId="7">
      <calculatedColumnFormula>IF(AND(F10&lt;=G9,F10&gt;=H9),"OIR","OOR")</calculatedColumnFormula>
    </tableColumn>
    <tableColumn id="14" name="OIR OOR Gap?" dataDxfId="6">
      <calculatedColumnFormula>IF(F10=I9,"NoGap",IF(AND(K10="OIR",F10&gt;I9,H10&lt;=I9),"OIRUpGapFill",IF(AND(K10="OIR",F10&lt;I9,G10&gt;=I9),"OIRDnGapFill",IF(AND(K10="OOR",F10&gt;I9,H10&lt;=I9),"OORUpGapFill",IF(AND(K10="OOR",F10&lt;I9,G10&gt;=I9),"OORDnGapFill","NotFilled")))))</calculatedColumnFormula>
    </tableColumn>
    <tableColumn id="15" name="Filled gap" dataDxfId="5">
      <calculatedColumnFormula>IF(OR(L10="OIRUpGapFill",L10="OIRDnGapFill",L10="OORUpGapFill",L10="OORDnGapFill"),"Filled",IF(L10="NotFilled","NotFilled",IF(L10="NoGap","NoGap")))</calculatedColumnFormula>
    </tableColumn>
    <tableColumn id="16" name="UpDnGap" dataDxfId="4">
      <calculatedColumnFormula>IF(F10-I9&lt;0,"DnGap",IF(F10-I9&gt;0,"UpGap",IF(M10="NoGap","NoGap")))</calculatedColumnFormula>
    </tableColumn>
    <tableColumn id="6" name="Volum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2829"/>
  <sheetViews>
    <sheetView tabSelected="1" zoomScaleNormal="100" workbookViewId="0">
      <pane ySplit="9" topLeftCell="A10" activePane="bottomLeft" state="frozen"/>
      <selection pane="bottomLeft" activeCell="S17" sqref="S17"/>
    </sheetView>
  </sheetViews>
  <sheetFormatPr defaultRowHeight="15" x14ac:dyDescent="0.25"/>
  <cols>
    <col min="1" max="1" width="14.85546875" bestFit="1" customWidth="1"/>
    <col min="2" max="2" width="7.7109375" bestFit="1" customWidth="1"/>
    <col min="3" max="4" width="7.7109375" customWidth="1"/>
    <col min="5" max="5" width="7.28515625" bestFit="1" customWidth="1"/>
    <col min="6" max="6" width="8" style="26" customWidth="1"/>
    <col min="7" max="8" width="7.42578125" style="2" bestFit="1" customWidth="1"/>
    <col min="9" max="9" width="8" style="26" customWidth="1"/>
    <col min="10" max="10" width="13.7109375" style="3" bestFit="1" customWidth="1"/>
    <col min="11" max="11" width="11.5703125" style="3" customWidth="1"/>
    <col min="12" max="12" width="16" style="3" bestFit="1" customWidth="1"/>
    <col min="13" max="13" width="11.85546875" style="3" bestFit="1" customWidth="1"/>
    <col min="14" max="14" width="11.85546875" style="3" customWidth="1"/>
    <col min="15" max="15" width="10.140625" customWidth="1"/>
    <col min="16" max="16" width="3.7109375" customWidth="1"/>
    <col min="17" max="17" width="33.140625" customWidth="1"/>
    <col min="18" max="18" width="11.28515625" customWidth="1"/>
    <col min="19" max="19" width="13.5703125" customWidth="1"/>
    <col min="20" max="20" width="18.28515625" style="17" customWidth="1"/>
    <col min="21" max="21" width="13.140625" customWidth="1"/>
    <col min="22" max="22" width="13.85546875" style="27" customWidth="1"/>
    <col min="23" max="23" width="14" customWidth="1"/>
    <col min="24" max="24" width="9.28515625" customWidth="1"/>
    <col min="25" max="25" width="11.28515625" customWidth="1"/>
    <col min="26" max="69" width="3" customWidth="1"/>
    <col min="70" max="70" width="4" bestFit="1" customWidth="1"/>
    <col min="71" max="71" width="7.42578125" bestFit="1" customWidth="1"/>
    <col min="72" max="72" width="5.7109375" style="26" customWidth="1"/>
    <col min="73" max="73" width="8" customWidth="1"/>
    <col min="74" max="76" width="3" customWidth="1"/>
    <col min="77" max="77" width="11.7109375" customWidth="1"/>
    <col min="78" max="110" width="3" customWidth="1"/>
    <col min="111" max="188" width="4" customWidth="1"/>
    <col min="189" max="189" width="11.28515625" bestFit="1" customWidth="1"/>
  </cols>
  <sheetData>
    <row r="1" spans="1:77" s="25" customFormat="1" x14ac:dyDescent="0.25">
      <c r="A1" t="s">
        <v>14</v>
      </c>
      <c r="B1">
        <f>COUNTA(A10:A2829)</f>
        <v>2820</v>
      </c>
      <c r="C1"/>
      <c r="D1" t="s">
        <v>28</v>
      </c>
      <c r="E1"/>
      <c r="F1" s="26"/>
      <c r="G1" s="2"/>
      <c r="H1" s="2"/>
      <c r="I1" s="26"/>
      <c r="J1" s="3"/>
      <c r="K1" s="3" t="s">
        <v>20</v>
      </c>
      <c r="L1" s="3"/>
      <c r="M1" s="3"/>
      <c r="N1" s="3"/>
      <c r="O1"/>
      <c r="P1"/>
      <c r="Q1"/>
      <c r="R1" t="s">
        <v>18</v>
      </c>
      <c r="S1"/>
      <c r="T1">
        <f>SUM(Q10:Q180)</f>
        <v>2817</v>
      </c>
      <c r="U1"/>
      <c r="V1" s="27"/>
      <c r="BT1" s="26"/>
    </row>
    <row r="2" spans="1:77" s="25" customFormat="1" x14ac:dyDescent="0.25">
      <c r="A2"/>
      <c r="B2"/>
      <c r="C2"/>
      <c r="D2" t="s">
        <v>26</v>
      </c>
      <c r="E2"/>
      <c r="F2" s="26"/>
      <c r="G2" s="2"/>
      <c r="H2" s="2"/>
      <c r="I2" s="26"/>
      <c r="J2" s="3"/>
      <c r="K2" s="3" t="s">
        <v>21</v>
      </c>
      <c r="L2" s="3"/>
      <c r="M2" s="3"/>
      <c r="N2" s="3"/>
      <c r="O2"/>
      <c r="P2"/>
      <c r="Q2"/>
      <c r="R2" s="15" t="s">
        <v>15</v>
      </c>
      <c r="S2" s="14">
        <v>0.68200000000000005</v>
      </c>
      <c r="T2" s="8" t="s">
        <v>16</v>
      </c>
      <c r="U2" s="9">
        <v>0.95399999999999996</v>
      </c>
      <c r="V2" s="27"/>
      <c r="BT2" s="26"/>
    </row>
    <row r="3" spans="1:77" s="25" customFormat="1" x14ac:dyDescent="0.25">
      <c r="A3"/>
      <c r="B3"/>
      <c r="C3"/>
      <c r="D3"/>
      <c r="E3"/>
      <c r="F3" s="26"/>
      <c r="G3" s="2"/>
      <c r="H3" s="2"/>
      <c r="I3" s="26"/>
      <c r="J3" s="3"/>
      <c r="K3" s="3"/>
      <c r="L3" s="3"/>
      <c r="M3" s="3"/>
      <c r="N3" s="3"/>
      <c r="O3"/>
      <c r="P3" s="26"/>
      <c r="Q3"/>
      <c r="R3"/>
      <c r="S3" s="15">
        <f>T1*S2</f>
        <v>1921.1940000000002</v>
      </c>
      <c r="T3" s="17"/>
      <c r="U3" s="8">
        <f>T1*U2</f>
        <v>2687.4179999999997</v>
      </c>
      <c r="V3" s="27"/>
      <c r="BT3" s="26"/>
    </row>
    <row r="4" spans="1:77" s="25" customFormat="1" x14ac:dyDescent="0.25">
      <c r="F4" s="26"/>
      <c r="G4" s="2"/>
      <c r="H4" s="2"/>
      <c r="I4" s="26"/>
      <c r="J4" s="3"/>
      <c r="K4" s="3"/>
      <c r="L4" s="3"/>
      <c r="M4" s="3"/>
      <c r="N4" s="3"/>
      <c r="T4" s="17"/>
      <c r="V4" s="27"/>
      <c r="BT4" s="26"/>
    </row>
    <row r="5" spans="1:77" s="25" customFormat="1" x14ac:dyDescent="0.25">
      <c r="F5" s="26"/>
      <c r="G5" s="2"/>
      <c r="H5" s="2"/>
      <c r="I5" s="26"/>
      <c r="J5" s="3"/>
      <c r="K5" s="3"/>
      <c r="L5" s="3"/>
      <c r="M5" s="3"/>
      <c r="N5" s="3"/>
      <c r="T5" s="17"/>
      <c r="V5" s="27"/>
      <c r="BT5" s="26"/>
    </row>
    <row r="6" spans="1:77" s="25" customFormat="1" x14ac:dyDescent="0.25">
      <c r="F6" s="26"/>
      <c r="G6" s="2"/>
      <c r="H6" s="2"/>
      <c r="I6" s="26"/>
      <c r="J6" s="3"/>
      <c r="K6" s="3"/>
      <c r="L6" s="3"/>
      <c r="M6" s="3"/>
      <c r="N6" s="3"/>
      <c r="T6" s="17"/>
      <c r="V6" s="27"/>
      <c r="BT6" s="26"/>
    </row>
    <row r="7" spans="1:77" s="25" customFormat="1" x14ac:dyDescent="0.25">
      <c r="F7" s="26"/>
      <c r="G7" s="2"/>
      <c r="H7" s="2"/>
      <c r="I7" s="26"/>
      <c r="J7" s="3"/>
      <c r="K7" s="3"/>
      <c r="L7" s="3"/>
      <c r="M7" s="3"/>
      <c r="N7" s="3"/>
      <c r="T7" s="17"/>
      <c r="V7" s="27"/>
      <c r="BT7" s="26"/>
    </row>
    <row r="8" spans="1:77" s="25" customFormat="1" x14ac:dyDescent="0.25">
      <c r="F8" s="26"/>
      <c r="G8" s="2"/>
      <c r="H8" s="2"/>
      <c r="I8" s="26"/>
      <c r="J8" s="3"/>
      <c r="K8" s="3"/>
      <c r="L8" s="3"/>
      <c r="M8" s="3"/>
      <c r="N8" s="3"/>
      <c r="T8" s="17"/>
      <c r="V8" s="27"/>
      <c r="BT8" s="26"/>
    </row>
    <row r="9" spans="1:77" s="18" customFormat="1" ht="15.75" thickBot="1" x14ac:dyDescent="0.3">
      <c r="A9" s="18" t="s">
        <v>0</v>
      </c>
      <c r="B9" s="18" t="s">
        <v>10</v>
      </c>
      <c r="C9" s="18" t="s">
        <v>12</v>
      </c>
      <c r="D9" s="18" t="s">
        <v>13</v>
      </c>
      <c r="E9" s="18" t="s">
        <v>11</v>
      </c>
      <c r="F9" s="19" t="s">
        <v>1</v>
      </c>
      <c r="G9" s="20" t="s">
        <v>2</v>
      </c>
      <c r="H9" s="20" t="s">
        <v>3</v>
      </c>
      <c r="I9" s="19" t="s">
        <v>4</v>
      </c>
      <c r="J9" s="21" t="s">
        <v>6</v>
      </c>
      <c r="K9" s="21" t="s">
        <v>19</v>
      </c>
      <c r="L9" s="21" t="s">
        <v>27</v>
      </c>
      <c r="M9" s="21" t="s">
        <v>24</v>
      </c>
      <c r="N9" s="21" t="s">
        <v>32</v>
      </c>
      <c r="O9" s="18" t="s">
        <v>5</v>
      </c>
      <c r="P9" s="22" t="s">
        <v>17</v>
      </c>
      <c r="T9" s="23"/>
      <c r="BT9" s="19"/>
      <c r="BY9" s="18">
        <f>INDEX(BU12:BU139,MATCH(F11-TRUNC(F11),BT12:BT139))</f>
        <v>114</v>
      </c>
    </row>
    <row r="10" spans="1:77" x14ac:dyDescent="0.25">
      <c r="A10" s="1">
        <v>38321</v>
      </c>
      <c r="B10" s="1" t="str">
        <f t="shared" ref="B10:B73" si="0">TEXT(A10,"ddd")</f>
        <v>Tue</v>
      </c>
      <c r="C10" s="1" t="str">
        <f t="shared" ref="C10:C73" si="1">TEXT(A10,"mmm")</f>
        <v>Nov</v>
      </c>
      <c r="D10" s="1" t="str">
        <f t="shared" ref="D10:D73" si="2">IF(OR(C10="Jan",C10="Feb",C10="Mar"),"1ST QTR",IF(OR(C10="Apr",C10="May",C10="Jun"),"2nd QTR",IF(OR(C10="Jul",C10="Aug",C10="Sep"),"3rd QTR",IF(OR(C10="Oct",C10="Nov",C10="Dec"),"4th QTR",""))))</f>
        <v>4th QTR</v>
      </c>
      <c r="E10" s="1" t="str">
        <f t="shared" ref="E10:E73" si="3">TEXT(A10,"yyyy")</f>
        <v>2004</v>
      </c>
      <c r="F10" s="26">
        <v>108.255</v>
      </c>
      <c r="G10" s="2">
        <v>108.3</v>
      </c>
      <c r="H10" s="2">
        <v>108.215</v>
      </c>
      <c r="I10" s="26">
        <v>108.265</v>
      </c>
      <c r="J10" s="3">
        <f>IF(TRUNC(G10)-TRUNC(H10)=0,ROUNDUP((G10-H10)/0.25*100,0),IF(TRUNC(G10)-TRUNC(H10)=1,ROUNDUP(((G10-TRUNC(G10))*1000/320)*128,0)+128-ROUNDUP(((H10-TRUNC(H10))*1000/320)*128,0),IF(TRUNC(G10)-TRUNC(H10)=2,128+ROUNDUP(((G10-TRUNC(G10))*1000/320)*128,0)+128-ROUNDUP(((H10-TRUNC(H10))*1000/320)*128,0),IF(TRUNC(G10)-TRUNC(H10)=3,256+ROUNDUP(((G10-TRUNC(G10))*1000/320)*128,0)+128-ROUNDUP(((H10-TRUNC(H10))*1000/320)*128,0)))))</f>
        <v>34</v>
      </c>
      <c r="K10" s="3" t="str">
        <f t="shared" ref="K10:K73" si="4">IF(AND(F10&lt;=G9,F10&gt;=H9),"OIR","OOR")</f>
        <v>OOR</v>
      </c>
      <c r="L10" s="3" t="str">
        <f t="shared" ref="L10:L73" si="5">IF(F10=I9,"NoGap",IF(AND(K10="OIR",F10&gt;I9,H10&lt;=I9),"OIRUpGapFill",IF(AND(K10="OIR",F10&lt;I9,G10&gt;=I9),"OIRDnGapFill",IF(AND(K10="OOR",F10&gt;I9,H10&lt;=I9),"OORUpGapFill",IF(AND(K10="OOR",F10&lt;I9,G10&gt;=I9),"OORDnGapFill","NotFilled")))))</f>
        <v>NotFilled</v>
      </c>
      <c r="M10" s="3" t="str">
        <f t="shared" ref="M10:M73" si="6">IF(OR(L10="OIRUpGapFill",L10="OIRDnGapFill",L10="OORUpGapFill",L10="OORDnGapFill"),"Filled",IF(L10="NotFilled","NotFilled",IF(L10="NoGap","NoGap")))</f>
        <v>NotFilled</v>
      </c>
      <c r="N10" s="3" t="e">
        <f t="shared" ref="N10:N73" si="7">IF(F10-I9&lt;0,"DnGap",IF(F10-I9&gt;0,"UpGap",IF(M10="NoGap","NoGap")))</f>
        <v>#VALUE!</v>
      </c>
      <c r="O10">
        <v>552625</v>
      </c>
      <c r="P10" s="10" t="s">
        <v>7</v>
      </c>
      <c r="Q10" s="6" t="s">
        <v>9</v>
      </c>
      <c r="S10" t="s">
        <v>23</v>
      </c>
      <c r="T10"/>
      <c r="V10"/>
      <c r="BS10" s="28" t="s">
        <v>29</v>
      </c>
    </row>
    <row r="11" spans="1:77" x14ac:dyDescent="0.25">
      <c r="A11" s="1">
        <v>38322</v>
      </c>
      <c r="B11" s="1" t="str">
        <f t="shared" si="0"/>
        <v>Wed</v>
      </c>
      <c r="C11" s="1" t="str">
        <f t="shared" si="1"/>
        <v>Dec</v>
      </c>
      <c r="D11" s="1" t="str">
        <f t="shared" si="2"/>
        <v>4th QTR</v>
      </c>
      <c r="E11" s="1" t="str">
        <f t="shared" si="3"/>
        <v>2004</v>
      </c>
      <c r="F11" s="26">
        <v>108.285</v>
      </c>
      <c r="G11" s="2">
        <v>109.03</v>
      </c>
      <c r="H11" s="2">
        <v>108.245</v>
      </c>
      <c r="I11" s="26">
        <v>108.265</v>
      </c>
      <c r="J11" s="3">
        <f t="shared" ref="J11:J73" si="8">IF(TRUNC(G11)-TRUNC(H11)=0,ROUNDUP((G11-H11)/0.25*100,0),IF(TRUNC(G11)-TRUNC(H11)=1,ROUNDUP(((G11-TRUNC(G11))*1000/320)*128,0)+128-ROUNDUP(((H11-TRUNC(H11))*1000/320)*128,0),IF(TRUNC(G11)-TRUNC(H11)=2,128+ROUNDUP(((G11-TRUNC(G11))*1000/320)*128,0)+128-ROUNDUP(((H11-TRUNC(H11))*1000/320)*128,0),IF(TRUNC(G11)-TRUNC(H11)=3,256+ROUNDUP(((G11-TRUNC(G11))*1000/320)*128,0)+128-ROUNDUP(((H11-TRUNC(H11))*1000/320)*128,0)))))</f>
        <v>42</v>
      </c>
      <c r="K11" s="3" t="str">
        <f t="shared" si="4"/>
        <v>OIR</v>
      </c>
      <c r="L11" s="3" t="str">
        <f t="shared" si="5"/>
        <v>OIRUpGapFill</v>
      </c>
      <c r="M11" s="3" t="str">
        <f t="shared" si="6"/>
        <v>Filled</v>
      </c>
      <c r="N11" s="3" t="str">
        <f t="shared" si="7"/>
        <v>UpGap</v>
      </c>
      <c r="O11">
        <v>583808</v>
      </c>
      <c r="P11" s="11">
        <v>0</v>
      </c>
      <c r="Q11" s="16">
        <v>3</v>
      </c>
      <c r="R11" s="24" t="s">
        <v>25</v>
      </c>
      <c r="S11" s="7">
        <v>0.77584369449378332</v>
      </c>
      <c r="T11"/>
      <c r="V11"/>
      <c r="BS11" s="27"/>
    </row>
    <row r="12" spans="1:77" x14ac:dyDescent="0.25">
      <c r="A12" s="1">
        <v>38323</v>
      </c>
      <c r="B12" s="1" t="str">
        <f t="shared" si="0"/>
        <v>Thu</v>
      </c>
      <c r="C12" s="1" t="str">
        <f t="shared" si="1"/>
        <v>Dec</v>
      </c>
      <c r="D12" s="1" t="str">
        <f t="shared" si="2"/>
        <v>4th QTR</v>
      </c>
      <c r="E12" s="1" t="str">
        <f t="shared" si="3"/>
        <v>2004</v>
      </c>
      <c r="F12" s="26">
        <v>108.28</v>
      </c>
      <c r="G12" s="2">
        <v>108.29</v>
      </c>
      <c r="H12" s="2">
        <v>108.17</v>
      </c>
      <c r="I12" s="26">
        <v>108.235</v>
      </c>
      <c r="J12" s="3">
        <f t="shared" si="8"/>
        <v>49</v>
      </c>
      <c r="K12" s="3" t="str">
        <f t="shared" si="4"/>
        <v>OIR</v>
      </c>
      <c r="L12" s="3" t="str">
        <f t="shared" si="5"/>
        <v>OIRUpGapFill</v>
      </c>
      <c r="M12" s="3" t="str">
        <f t="shared" si="6"/>
        <v>Filled</v>
      </c>
      <c r="N12" s="3" t="str">
        <f t="shared" si="7"/>
        <v>UpGap</v>
      </c>
      <c r="O12">
        <v>552481</v>
      </c>
      <c r="P12" s="11">
        <v>5</v>
      </c>
      <c r="Q12" s="16">
        <v>1</v>
      </c>
      <c r="R12" s="24" t="s">
        <v>30</v>
      </c>
      <c r="S12" s="7">
        <v>0.10905861456483126</v>
      </c>
      <c r="T12"/>
      <c r="V12"/>
      <c r="BR12">
        <v>1</v>
      </c>
      <c r="BS12" s="27">
        <v>0</v>
      </c>
      <c r="BT12" s="26">
        <v>0</v>
      </c>
      <c r="BU12">
        <f>MATCH(BS12,$BS$12:$BS$139)</f>
        <v>1</v>
      </c>
    </row>
    <row r="13" spans="1:77" x14ac:dyDescent="0.25">
      <c r="A13" s="1">
        <v>38324</v>
      </c>
      <c r="B13" s="1" t="str">
        <f t="shared" si="0"/>
        <v>Fri</v>
      </c>
      <c r="C13" s="1" t="str">
        <f t="shared" si="1"/>
        <v>Dec</v>
      </c>
      <c r="D13" s="1" t="str">
        <f t="shared" si="2"/>
        <v>4th QTR</v>
      </c>
      <c r="E13" s="1" t="str">
        <f t="shared" si="3"/>
        <v>2004</v>
      </c>
      <c r="F13" s="26">
        <v>108.22</v>
      </c>
      <c r="G13" s="2">
        <v>109.19</v>
      </c>
      <c r="H13" s="2">
        <v>108.21</v>
      </c>
      <c r="I13" s="26">
        <v>109.105</v>
      </c>
      <c r="J13" s="3">
        <f t="shared" si="8"/>
        <v>120</v>
      </c>
      <c r="K13" s="3" t="str">
        <f t="shared" si="4"/>
        <v>OIR</v>
      </c>
      <c r="L13" s="3" t="str">
        <f t="shared" si="5"/>
        <v>OIRDnGapFill</v>
      </c>
      <c r="M13" s="3" t="str">
        <f t="shared" si="6"/>
        <v>Filled</v>
      </c>
      <c r="N13" s="3" t="str">
        <f t="shared" si="7"/>
        <v>DnGap</v>
      </c>
      <c r="O13">
        <v>751943</v>
      </c>
      <c r="P13" s="11">
        <v>10</v>
      </c>
      <c r="Q13" s="16">
        <v>1</v>
      </c>
      <c r="R13" s="24" t="s">
        <v>31</v>
      </c>
      <c r="S13" s="7">
        <v>0.11509769094138543</v>
      </c>
      <c r="T13"/>
      <c r="V13"/>
      <c r="BR13">
        <v>2</v>
      </c>
      <c r="BS13" s="29">
        <v>2</v>
      </c>
      <c r="BT13" s="26">
        <f t="shared" ref="BT13:BT76" si="9">BS13/1000</f>
        <v>2E-3</v>
      </c>
      <c r="BU13" s="25">
        <f t="shared" ref="BU13:BU76" si="10">MATCH(BS13,$BS$12:$BS$139)</f>
        <v>2</v>
      </c>
    </row>
    <row r="14" spans="1:77" x14ac:dyDescent="0.25">
      <c r="A14" s="1">
        <v>38327</v>
      </c>
      <c r="B14" s="1" t="str">
        <f t="shared" si="0"/>
        <v>Mon</v>
      </c>
      <c r="C14" s="1" t="str">
        <f t="shared" si="1"/>
        <v>Dec</v>
      </c>
      <c r="D14" s="1" t="str">
        <f t="shared" si="2"/>
        <v>4th QTR</v>
      </c>
      <c r="E14" s="1" t="str">
        <f t="shared" si="3"/>
        <v>2004</v>
      </c>
      <c r="F14" s="26">
        <v>109.125</v>
      </c>
      <c r="G14" s="2">
        <v>109.17</v>
      </c>
      <c r="H14" s="2">
        <v>109.09</v>
      </c>
      <c r="I14" s="26">
        <v>109.145</v>
      </c>
      <c r="J14" s="3">
        <f t="shared" si="8"/>
        <v>32</v>
      </c>
      <c r="K14" s="3" t="str">
        <f t="shared" si="4"/>
        <v>OIR</v>
      </c>
      <c r="L14" s="3" t="str">
        <f t="shared" si="5"/>
        <v>OIRUpGapFill</v>
      </c>
      <c r="M14" s="3" t="str">
        <f t="shared" si="6"/>
        <v>Filled</v>
      </c>
      <c r="N14" s="3" t="str">
        <f t="shared" si="7"/>
        <v>UpGap</v>
      </c>
      <c r="O14">
        <v>274075</v>
      </c>
      <c r="P14" s="11">
        <v>11</v>
      </c>
      <c r="Q14" s="16">
        <v>1</v>
      </c>
      <c r="R14" s="24" t="s">
        <v>22</v>
      </c>
      <c r="S14" s="7">
        <v>1</v>
      </c>
      <c r="T14"/>
      <c r="V14"/>
      <c r="BR14" s="25">
        <v>3</v>
      </c>
      <c r="BS14" s="29">
        <v>5</v>
      </c>
      <c r="BT14" s="26">
        <f t="shared" si="9"/>
        <v>5.0000000000000001E-3</v>
      </c>
      <c r="BU14" s="25">
        <f t="shared" si="10"/>
        <v>3</v>
      </c>
    </row>
    <row r="15" spans="1:77" x14ac:dyDescent="0.25">
      <c r="A15" s="1">
        <v>38328</v>
      </c>
      <c r="B15" s="1" t="str">
        <f t="shared" si="0"/>
        <v>Tue</v>
      </c>
      <c r="C15" s="1" t="str">
        <f t="shared" si="1"/>
        <v>Dec</v>
      </c>
      <c r="D15" s="1" t="str">
        <f t="shared" si="2"/>
        <v>4th QTR</v>
      </c>
      <c r="E15" s="1" t="str">
        <f t="shared" si="3"/>
        <v>2004</v>
      </c>
      <c r="F15" s="26">
        <v>109.16</v>
      </c>
      <c r="G15" s="2">
        <v>109.16500000000001</v>
      </c>
      <c r="H15" s="2">
        <v>109.095</v>
      </c>
      <c r="I15" s="26">
        <v>109.145</v>
      </c>
      <c r="J15" s="3">
        <f t="shared" si="8"/>
        <v>29</v>
      </c>
      <c r="K15" s="3" t="str">
        <f t="shared" si="4"/>
        <v>OIR</v>
      </c>
      <c r="L15" s="3" t="str">
        <f t="shared" si="5"/>
        <v>OIRUpGapFill</v>
      </c>
      <c r="M15" s="3" t="str">
        <f t="shared" si="6"/>
        <v>Filled</v>
      </c>
      <c r="N15" s="3" t="str">
        <f t="shared" si="7"/>
        <v>UpGap</v>
      </c>
      <c r="O15">
        <v>302566</v>
      </c>
      <c r="P15" s="11">
        <v>13</v>
      </c>
      <c r="Q15" s="16">
        <v>4</v>
      </c>
      <c r="T15"/>
      <c r="BR15" s="25">
        <v>4</v>
      </c>
      <c r="BS15" s="29">
        <v>7</v>
      </c>
      <c r="BT15" s="26">
        <f t="shared" si="9"/>
        <v>7.0000000000000001E-3</v>
      </c>
      <c r="BU15" s="25">
        <f t="shared" si="10"/>
        <v>4</v>
      </c>
    </row>
    <row r="16" spans="1:77" x14ac:dyDescent="0.25">
      <c r="A16" s="1">
        <v>38329</v>
      </c>
      <c r="B16" s="1" t="str">
        <f t="shared" si="0"/>
        <v>Wed</v>
      </c>
      <c r="C16" s="1" t="str">
        <f t="shared" si="1"/>
        <v>Dec</v>
      </c>
      <c r="D16" s="1" t="str">
        <f t="shared" si="2"/>
        <v>4th QTR</v>
      </c>
      <c r="E16" s="1" t="str">
        <f t="shared" si="3"/>
        <v>2004</v>
      </c>
      <c r="F16" s="26">
        <v>109.155</v>
      </c>
      <c r="G16" s="2">
        <v>109.30500000000001</v>
      </c>
      <c r="H16" s="2">
        <v>109.11</v>
      </c>
      <c r="I16" s="26">
        <v>109.27500000000001</v>
      </c>
      <c r="J16" s="3">
        <f t="shared" si="8"/>
        <v>79</v>
      </c>
      <c r="K16" s="3" t="str">
        <f t="shared" si="4"/>
        <v>OIR</v>
      </c>
      <c r="L16" s="3" t="str">
        <f t="shared" si="5"/>
        <v>OIRUpGapFill</v>
      </c>
      <c r="M16" s="3" t="str">
        <f t="shared" si="6"/>
        <v>Filled</v>
      </c>
      <c r="N16" s="3" t="str">
        <f t="shared" si="7"/>
        <v>UpGap</v>
      </c>
      <c r="O16">
        <v>551597</v>
      </c>
      <c r="P16" s="11">
        <v>14</v>
      </c>
      <c r="Q16" s="16">
        <v>7</v>
      </c>
      <c r="T16"/>
      <c r="BR16" s="25">
        <v>5</v>
      </c>
      <c r="BS16" s="29">
        <v>10</v>
      </c>
      <c r="BT16" s="26">
        <f t="shared" si="9"/>
        <v>0.01</v>
      </c>
      <c r="BU16" s="25">
        <f t="shared" si="10"/>
        <v>5</v>
      </c>
    </row>
    <row r="17" spans="1:73" x14ac:dyDescent="0.25">
      <c r="A17" s="1">
        <v>38330</v>
      </c>
      <c r="B17" s="1" t="str">
        <f t="shared" si="0"/>
        <v>Thu</v>
      </c>
      <c r="C17" s="1" t="str">
        <f t="shared" si="1"/>
        <v>Dec</v>
      </c>
      <c r="D17" s="1" t="str">
        <f t="shared" si="2"/>
        <v>4th QTR</v>
      </c>
      <c r="E17" s="1" t="str">
        <f t="shared" si="3"/>
        <v>2004</v>
      </c>
      <c r="F17" s="26">
        <v>109.285</v>
      </c>
      <c r="G17" s="2">
        <v>110.03</v>
      </c>
      <c r="H17" s="2">
        <v>109.23</v>
      </c>
      <c r="I17" s="26">
        <v>109.26</v>
      </c>
      <c r="J17" s="3">
        <f t="shared" si="8"/>
        <v>48</v>
      </c>
      <c r="K17" s="3" t="str">
        <f t="shared" si="4"/>
        <v>OIR</v>
      </c>
      <c r="L17" s="3" t="str">
        <f t="shared" si="5"/>
        <v>OIRUpGapFill</v>
      </c>
      <c r="M17" s="3" t="str">
        <f t="shared" si="6"/>
        <v>Filled</v>
      </c>
      <c r="N17" s="3" t="str">
        <f t="shared" si="7"/>
        <v>UpGap</v>
      </c>
      <c r="O17">
        <v>455225</v>
      </c>
      <c r="P17" s="11">
        <v>15</v>
      </c>
      <c r="Q17" s="16">
        <v>5</v>
      </c>
      <c r="T17"/>
      <c r="BR17" s="25">
        <v>6</v>
      </c>
      <c r="BS17" s="29">
        <v>12</v>
      </c>
      <c r="BT17" s="26">
        <f t="shared" si="9"/>
        <v>1.2E-2</v>
      </c>
      <c r="BU17" s="25">
        <f t="shared" si="10"/>
        <v>6</v>
      </c>
    </row>
    <row r="18" spans="1:73" x14ac:dyDescent="0.25">
      <c r="A18" s="1">
        <v>38331</v>
      </c>
      <c r="B18" s="1" t="str">
        <f t="shared" si="0"/>
        <v>Fri</v>
      </c>
      <c r="C18" s="1" t="str">
        <f t="shared" si="1"/>
        <v>Dec</v>
      </c>
      <c r="D18" s="1" t="str">
        <f t="shared" si="2"/>
        <v>4th QTR</v>
      </c>
      <c r="E18" s="1" t="str">
        <f t="shared" si="3"/>
        <v>2004</v>
      </c>
      <c r="F18" s="26">
        <v>109.255</v>
      </c>
      <c r="G18" s="2">
        <v>110.01</v>
      </c>
      <c r="H18" s="2">
        <v>109.255</v>
      </c>
      <c r="I18" s="26">
        <v>109.265</v>
      </c>
      <c r="J18" s="3">
        <f t="shared" si="8"/>
        <v>31</v>
      </c>
      <c r="K18" s="3" t="str">
        <f t="shared" si="4"/>
        <v>OIR</v>
      </c>
      <c r="L18" s="3" t="str">
        <f t="shared" si="5"/>
        <v>OIRDnGapFill</v>
      </c>
      <c r="M18" s="3" t="str">
        <f t="shared" si="6"/>
        <v>Filled</v>
      </c>
      <c r="N18" s="3" t="str">
        <f t="shared" si="7"/>
        <v>DnGap</v>
      </c>
      <c r="O18">
        <v>348667</v>
      </c>
      <c r="P18" s="11">
        <v>16</v>
      </c>
      <c r="Q18" s="16">
        <v>6</v>
      </c>
      <c r="T18"/>
      <c r="BR18" s="25">
        <v>7</v>
      </c>
      <c r="BS18" s="29">
        <v>15</v>
      </c>
      <c r="BT18" s="26">
        <f t="shared" si="9"/>
        <v>1.4999999999999999E-2</v>
      </c>
      <c r="BU18" s="25">
        <f t="shared" si="10"/>
        <v>7</v>
      </c>
    </row>
    <row r="19" spans="1:73" x14ac:dyDescent="0.25">
      <c r="A19" s="1">
        <v>38334</v>
      </c>
      <c r="B19" s="1" t="str">
        <f t="shared" si="0"/>
        <v>Mon</v>
      </c>
      <c r="C19" s="1" t="str">
        <f t="shared" si="1"/>
        <v>Dec</v>
      </c>
      <c r="D19" s="1" t="str">
        <f t="shared" si="2"/>
        <v>4th QTR</v>
      </c>
      <c r="E19" s="1" t="str">
        <f t="shared" si="3"/>
        <v>2004</v>
      </c>
      <c r="F19" s="26">
        <v>109.27</v>
      </c>
      <c r="G19" s="2">
        <v>109.31</v>
      </c>
      <c r="H19" s="2">
        <v>109.215</v>
      </c>
      <c r="I19" s="26">
        <v>109.255</v>
      </c>
      <c r="J19" s="3">
        <f t="shared" si="8"/>
        <v>38</v>
      </c>
      <c r="K19" s="3" t="str">
        <f t="shared" si="4"/>
        <v>OIR</v>
      </c>
      <c r="L19" s="3" t="str">
        <f t="shared" si="5"/>
        <v>OIRUpGapFill</v>
      </c>
      <c r="M19" s="3" t="str">
        <f t="shared" si="6"/>
        <v>Filled</v>
      </c>
      <c r="N19" s="3" t="str">
        <f t="shared" si="7"/>
        <v>UpGap</v>
      </c>
      <c r="O19">
        <v>279165</v>
      </c>
      <c r="P19" s="11">
        <v>17</v>
      </c>
      <c r="Q19" s="13">
        <v>19</v>
      </c>
      <c r="T19"/>
      <c r="BR19" s="25">
        <v>8</v>
      </c>
      <c r="BS19" s="29">
        <v>17</v>
      </c>
      <c r="BT19" s="26">
        <f t="shared" si="9"/>
        <v>1.7000000000000001E-2</v>
      </c>
      <c r="BU19" s="25">
        <f t="shared" si="10"/>
        <v>8</v>
      </c>
    </row>
    <row r="20" spans="1:73" x14ac:dyDescent="0.25">
      <c r="A20" s="1">
        <v>38335</v>
      </c>
      <c r="B20" s="1" t="str">
        <f t="shared" si="0"/>
        <v>Tue</v>
      </c>
      <c r="C20" s="1" t="str">
        <f t="shared" si="1"/>
        <v>Dec</v>
      </c>
      <c r="D20" s="1" t="str">
        <f t="shared" si="2"/>
        <v>4th QTR</v>
      </c>
      <c r="E20" s="1" t="str">
        <f t="shared" si="3"/>
        <v>2004</v>
      </c>
      <c r="F20" s="26">
        <v>109.255</v>
      </c>
      <c r="G20" s="2">
        <v>109.315</v>
      </c>
      <c r="H20" s="2">
        <v>109.205</v>
      </c>
      <c r="I20" s="26">
        <v>109.29</v>
      </c>
      <c r="J20" s="3">
        <f t="shared" si="8"/>
        <v>44</v>
      </c>
      <c r="K20" s="3" t="str">
        <f t="shared" si="4"/>
        <v>OIR</v>
      </c>
      <c r="L20" s="3" t="str">
        <f t="shared" si="5"/>
        <v>NoGap</v>
      </c>
      <c r="M20" s="3" t="str">
        <f t="shared" si="6"/>
        <v>NoGap</v>
      </c>
      <c r="N20" s="3" t="str">
        <f t="shared" si="7"/>
        <v>NoGap</v>
      </c>
      <c r="O20">
        <v>282509</v>
      </c>
      <c r="P20" s="11">
        <v>18</v>
      </c>
      <c r="Q20" s="13">
        <v>9</v>
      </c>
      <c r="T20"/>
      <c r="BR20" s="25">
        <v>9</v>
      </c>
      <c r="BS20" s="29">
        <v>20</v>
      </c>
      <c r="BT20" s="26">
        <f t="shared" si="9"/>
        <v>0.02</v>
      </c>
      <c r="BU20" s="25">
        <f t="shared" si="10"/>
        <v>9</v>
      </c>
    </row>
    <row r="21" spans="1:73" x14ac:dyDescent="0.25">
      <c r="A21" s="1">
        <v>38336</v>
      </c>
      <c r="B21" s="1" t="str">
        <f t="shared" si="0"/>
        <v>Wed</v>
      </c>
      <c r="C21" s="1" t="str">
        <f t="shared" si="1"/>
        <v>Dec</v>
      </c>
      <c r="D21" s="1" t="str">
        <f t="shared" si="2"/>
        <v>4th QTR</v>
      </c>
      <c r="E21" s="1" t="str">
        <f t="shared" si="3"/>
        <v>2004</v>
      </c>
      <c r="F21" s="26">
        <v>109.295</v>
      </c>
      <c r="G21" s="2">
        <v>110.045</v>
      </c>
      <c r="H21" s="2">
        <v>109.27500000000001</v>
      </c>
      <c r="I21" s="26">
        <v>110.02</v>
      </c>
      <c r="J21" s="3">
        <f t="shared" si="8"/>
        <v>36</v>
      </c>
      <c r="K21" s="3" t="str">
        <f t="shared" si="4"/>
        <v>OIR</v>
      </c>
      <c r="L21" s="3" t="str">
        <f t="shared" si="5"/>
        <v>OIRUpGapFill</v>
      </c>
      <c r="M21" s="3" t="str">
        <f t="shared" si="6"/>
        <v>Filled</v>
      </c>
      <c r="N21" s="3" t="str">
        <f t="shared" si="7"/>
        <v>UpGap</v>
      </c>
      <c r="O21">
        <v>277962</v>
      </c>
      <c r="P21" s="11">
        <v>19</v>
      </c>
      <c r="Q21" s="13">
        <v>46</v>
      </c>
      <c r="T21"/>
      <c r="BR21" s="25">
        <v>10</v>
      </c>
      <c r="BS21" s="29">
        <v>22</v>
      </c>
      <c r="BT21" s="26">
        <f t="shared" si="9"/>
        <v>2.1999999999999999E-2</v>
      </c>
      <c r="BU21" s="25">
        <f t="shared" si="10"/>
        <v>10</v>
      </c>
    </row>
    <row r="22" spans="1:73" x14ac:dyDescent="0.25">
      <c r="A22" s="1">
        <v>38337</v>
      </c>
      <c r="B22" s="1" t="str">
        <f t="shared" si="0"/>
        <v>Thu</v>
      </c>
      <c r="C22" s="1" t="str">
        <f t="shared" si="1"/>
        <v>Dec</v>
      </c>
      <c r="D22" s="1" t="str">
        <f t="shared" si="2"/>
        <v>4th QTR</v>
      </c>
      <c r="E22" s="1" t="str">
        <f t="shared" si="3"/>
        <v>2004</v>
      </c>
      <c r="F22" s="26">
        <v>110.02</v>
      </c>
      <c r="G22" s="2">
        <v>110.045</v>
      </c>
      <c r="H22" s="2">
        <v>109.19499999999999</v>
      </c>
      <c r="I22" s="26">
        <v>109.21</v>
      </c>
      <c r="J22" s="3">
        <f t="shared" si="8"/>
        <v>69</v>
      </c>
      <c r="K22" s="3" t="str">
        <f t="shared" si="4"/>
        <v>OIR</v>
      </c>
      <c r="L22" s="3" t="str">
        <f t="shared" si="5"/>
        <v>NoGap</v>
      </c>
      <c r="M22" s="3" t="str">
        <f t="shared" si="6"/>
        <v>NoGap</v>
      </c>
      <c r="N22" s="3" t="str">
        <f t="shared" si="7"/>
        <v>NoGap</v>
      </c>
      <c r="O22">
        <v>335783</v>
      </c>
      <c r="P22" s="11">
        <v>20</v>
      </c>
      <c r="Q22" s="13">
        <v>32</v>
      </c>
      <c r="T22"/>
      <c r="BR22" s="25">
        <v>11</v>
      </c>
      <c r="BS22" s="29">
        <v>25</v>
      </c>
      <c r="BT22" s="26">
        <f t="shared" si="9"/>
        <v>2.5000000000000001E-2</v>
      </c>
      <c r="BU22" s="25">
        <f t="shared" si="10"/>
        <v>11</v>
      </c>
    </row>
    <row r="23" spans="1:73" x14ac:dyDescent="0.25">
      <c r="A23" s="1">
        <v>38338</v>
      </c>
      <c r="B23" s="1" t="str">
        <f t="shared" si="0"/>
        <v>Fri</v>
      </c>
      <c r="C23" s="1" t="str">
        <f t="shared" si="1"/>
        <v>Dec</v>
      </c>
      <c r="D23" s="1" t="str">
        <f t="shared" si="2"/>
        <v>4th QTR</v>
      </c>
      <c r="E23" s="1" t="str">
        <f t="shared" si="3"/>
        <v>2004</v>
      </c>
      <c r="F23" s="26">
        <v>109.21</v>
      </c>
      <c r="G23" s="2">
        <v>109.235</v>
      </c>
      <c r="H23" s="2">
        <v>109.11</v>
      </c>
      <c r="I23" s="26">
        <v>109.2</v>
      </c>
      <c r="J23" s="3">
        <f t="shared" si="8"/>
        <v>50</v>
      </c>
      <c r="K23" s="3" t="str">
        <f t="shared" si="4"/>
        <v>OIR</v>
      </c>
      <c r="L23" s="3" t="str">
        <f t="shared" si="5"/>
        <v>NoGap</v>
      </c>
      <c r="M23" s="3" t="str">
        <f t="shared" si="6"/>
        <v>NoGap</v>
      </c>
      <c r="N23" s="3" t="str">
        <f t="shared" si="7"/>
        <v>NoGap</v>
      </c>
      <c r="O23">
        <v>402411</v>
      </c>
      <c r="P23" s="11">
        <v>21</v>
      </c>
      <c r="Q23" s="13">
        <v>25</v>
      </c>
      <c r="T23"/>
      <c r="BR23" s="25">
        <v>12</v>
      </c>
      <c r="BS23" s="29">
        <v>27</v>
      </c>
      <c r="BT23" s="26">
        <f t="shared" si="9"/>
        <v>2.7E-2</v>
      </c>
      <c r="BU23" s="25">
        <f t="shared" si="10"/>
        <v>12</v>
      </c>
    </row>
    <row r="24" spans="1:73" x14ac:dyDescent="0.25">
      <c r="A24" s="1">
        <v>38341</v>
      </c>
      <c r="B24" s="1" t="str">
        <f t="shared" si="0"/>
        <v>Mon</v>
      </c>
      <c r="C24" s="1" t="str">
        <f t="shared" si="1"/>
        <v>Dec</v>
      </c>
      <c r="D24" s="1" t="str">
        <f t="shared" si="2"/>
        <v>4th QTR</v>
      </c>
      <c r="E24" s="1" t="str">
        <f t="shared" si="3"/>
        <v>2004</v>
      </c>
      <c r="F24" s="26">
        <v>109.19</v>
      </c>
      <c r="G24" s="2">
        <v>109.24</v>
      </c>
      <c r="H24" s="2">
        <v>109.18</v>
      </c>
      <c r="I24" s="26">
        <v>109.19</v>
      </c>
      <c r="J24" s="3">
        <f t="shared" si="8"/>
        <v>24</v>
      </c>
      <c r="K24" s="3" t="str">
        <f t="shared" si="4"/>
        <v>OIR</v>
      </c>
      <c r="L24" s="3" t="str">
        <f t="shared" si="5"/>
        <v>OIRDnGapFill</v>
      </c>
      <c r="M24" s="3" t="str">
        <f t="shared" si="6"/>
        <v>Filled</v>
      </c>
      <c r="N24" s="3" t="str">
        <f t="shared" si="7"/>
        <v>DnGap</v>
      </c>
      <c r="O24">
        <v>147743</v>
      </c>
      <c r="P24" s="11">
        <v>22</v>
      </c>
      <c r="Q24" s="13">
        <v>58</v>
      </c>
      <c r="T24"/>
      <c r="BR24" s="25">
        <v>13</v>
      </c>
      <c r="BS24" s="29">
        <v>30</v>
      </c>
      <c r="BT24" s="26">
        <f t="shared" si="9"/>
        <v>0.03</v>
      </c>
      <c r="BU24" s="25">
        <f t="shared" si="10"/>
        <v>13</v>
      </c>
    </row>
    <row r="25" spans="1:73" x14ac:dyDescent="0.25">
      <c r="A25" s="1">
        <v>38342</v>
      </c>
      <c r="B25" s="1" t="str">
        <f t="shared" si="0"/>
        <v>Tue</v>
      </c>
      <c r="C25" s="1" t="str">
        <f t="shared" si="1"/>
        <v>Dec</v>
      </c>
      <c r="D25" s="1" t="str">
        <f t="shared" si="2"/>
        <v>4th QTR</v>
      </c>
      <c r="E25" s="1" t="str">
        <f t="shared" si="3"/>
        <v>2004</v>
      </c>
      <c r="F25" s="26">
        <v>109.21</v>
      </c>
      <c r="G25" s="2">
        <v>109.23</v>
      </c>
      <c r="H25" s="2">
        <v>109.16500000000001</v>
      </c>
      <c r="I25" s="26">
        <v>109.22</v>
      </c>
      <c r="J25" s="3">
        <f t="shared" si="8"/>
        <v>26</v>
      </c>
      <c r="K25" s="3" t="str">
        <f t="shared" si="4"/>
        <v>OIR</v>
      </c>
      <c r="L25" s="3" t="str">
        <f t="shared" si="5"/>
        <v>OIRUpGapFill</v>
      </c>
      <c r="M25" s="3" t="str">
        <f t="shared" si="6"/>
        <v>Filled</v>
      </c>
      <c r="N25" s="3" t="str">
        <f t="shared" si="7"/>
        <v>UpGap</v>
      </c>
      <c r="O25">
        <v>123197</v>
      </c>
      <c r="P25" s="11">
        <v>23</v>
      </c>
      <c r="Q25" s="13">
        <v>33</v>
      </c>
      <c r="T25"/>
      <c r="BR25" s="25">
        <v>14</v>
      </c>
      <c r="BS25" s="29">
        <v>32</v>
      </c>
      <c r="BT25" s="26">
        <f t="shared" si="9"/>
        <v>3.2000000000000001E-2</v>
      </c>
      <c r="BU25" s="25">
        <f t="shared" si="10"/>
        <v>14</v>
      </c>
    </row>
    <row r="26" spans="1:73" x14ac:dyDescent="0.25">
      <c r="A26" s="1">
        <v>38343</v>
      </c>
      <c r="B26" s="1" t="str">
        <f t="shared" si="0"/>
        <v>Wed</v>
      </c>
      <c r="C26" s="1" t="str">
        <f t="shared" si="1"/>
        <v>Dec</v>
      </c>
      <c r="D26" s="1" t="str">
        <f t="shared" si="2"/>
        <v>4th QTR</v>
      </c>
      <c r="E26" s="1" t="str">
        <f t="shared" si="3"/>
        <v>2004</v>
      </c>
      <c r="F26" s="26">
        <v>109.22</v>
      </c>
      <c r="G26" s="2">
        <v>109.235</v>
      </c>
      <c r="H26" s="2">
        <v>109.175</v>
      </c>
      <c r="I26" s="26">
        <v>109.215</v>
      </c>
      <c r="J26" s="3">
        <f t="shared" si="8"/>
        <v>25</v>
      </c>
      <c r="K26" s="3" t="str">
        <f t="shared" si="4"/>
        <v>OIR</v>
      </c>
      <c r="L26" s="3" t="str">
        <f t="shared" si="5"/>
        <v>NoGap</v>
      </c>
      <c r="M26" s="3" t="str">
        <f t="shared" si="6"/>
        <v>NoGap</v>
      </c>
      <c r="N26" s="3" t="str">
        <f t="shared" si="7"/>
        <v>NoGap</v>
      </c>
      <c r="O26">
        <v>170551</v>
      </c>
      <c r="P26" s="11">
        <v>24</v>
      </c>
      <c r="Q26" s="13">
        <v>34</v>
      </c>
      <c r="T26"/>
      <c r="BR26" s="25">
        <v>15</v>
      </c>
      <c r="BS26" s="29">
        <v>35</v>
      </c>
      <c r="BT26" s="26">
        <f t="shared" si="9"/>
        <v>3.5000000000000003E-2</v>
      </c>
      <c r="BU26" s="25">
        <f t="shared" si="10"/>
        <v>15</v>
      </c>
    </row>
    <row r="27" spans="1:73" x14ac:dyDescent="0.25">
      <c r="A27" s="1">
        <v>38344</v>
      </c>
      <c r="B27" s="1" t="str">
        <f t="shared" si="0"/>
        <v>Thu</v>
      </c>
      <c r="C27" s="1" t="str">
        <f t="shared" si="1"/>
        <v>Dec</v>
      </c>
      <c r="D27" s="1" t="str">
        <f t="shared" si="2"/>
        <v>4th QTR</v>
      </c>
      <c r="E27" s="1" t="str">
        <f t="shared" si="3"/>
        <v>2004</v>
      </c>
      <c r="F27" s="26">
        <v>109.22499999999999</v>
      </c>
      <c r="G27" s="2">
        <v>109.25</v>
      </c>
      <c r="H27" s="2">
        <v>109.21</v>
      </c>
      <c r="I27" s="26">
        <v>109.215</v>
      </c>
      <c r="J27" s="3">
        <f t="shared" si="8"/>
        <v>17</v>
      </c>
      <c r="K27" s="3" t="str">
        <f t="shared" si="4"/>
        <v>OIR</v>
      </c>
      <c r="L27" s="3" t="str">
        <f t="shared" si="5"/>
        <v>OIRUpGapFill</v>
      </c>
      <c r="M27" s="3" t="str">
        <f t="shared" si="6"/>
        <v>Filled</v>
      </c>
      <c r="N27" s="3" t="str">
        <f t="shared" si="7"/>
        <v>UpGap</v>
      </c>
      <c r="O27">
        <v>89494</v>
      </c>
      <c r="P27" s="11">
        <v>25</v>
      </c>
      <c r="Q27" s="13">
        <v>66</v>
      </c>
      <c r="T27"/>
      <c r="BR27" s="25">
        <v>16</v>
      </c>
      <c r="BS27" s="29">
        <v>37</v>
      </c>
      <c r="BT27" s="26">
        <f t="shared" si="9"/>
        <v>3.6999999999999998E-2</v>
      </c>
      <c r="BU27" s="25">
        <f t="shared" si="10"/>
        <v>16</v>
      </c>
    </row>
    <row r="28" spans="1:73" x14ac:dyDescent="0.25">
      <c r="A28" s="1">
        <v>38348</v>
      </c>
      <c r="B28" s="1" t="str">
        <f t="shared" si="0"/>
        <v>Mon</v>
      </c>
      <c r="C28" s="1" t="str">
        <f t="shared" si="1"/>
        <v>Dec</v>
      </c>
      <c r="D28" s="1" t="str">
        <f t="shared" si="2"/>
        <v>4th QTR</v>
      </c>
      <c r="E28" s="1" t="str">
        <f t="shared" si="3"/>
        <v>2004</v>
      </c>
      <c r="F28" s="26">
        <v>109.23</v>
      </c>
      <c r="G28" s="2">
        <v>109.23</v>
      </c>
      <c r="H28" s="2">
        <v>109.095</v>
      </c>
      <c r="I28" s="26">
        <v>109.12</v>
      </c>
      <c r="J28" s="3">
        <f t="shared" si="8"/>
        <v>55</v>
      </c>
      <c r="K28" s="3" t="str">
        <f t="shared" si="4"/>
        <v>OIR</v>
      </c>
      <c r="L28" s="3" t="str">
        <f t="shared" si="5"/>
        <v>OIRUpGapFill</v>
      </c>
      <c r="M28" s="3" t="str">
        <f t="shared" si="6"/>
        <v>Filled</v>
      </c>
      <c r="N28" s="3" t="str">
        <f t="shared" si="7"/>
        <v>UpGap</v>
      </c>
      <c r="O28">
        <v>125433</v>
      </c>
      <c r="P28" s="11">
        <v>26</v>
      </c>
      <c r="Q28" s="13">
        <v>71</v>
      </c>
      <c r="T28"/>
      <c r="BR28" s="25">
        <v>17</v>
      </c>
      <c r="BS28" s="29">
        <v>40</v>
      </c>
      <c r="BT28" s="26">
        <f t="shared" si="9"/>
        <v>0.04</v>
      </c>
      <c r="BU28" s="25">
        <f t="shared" si="10"/>
        <v>17</v>
      </c>
    </row>
    <row r="29" spans="1:73" x14ac:dyDescent="0.25">
      <c r="A29" s="1">
        <v>38349</v>
      </c>
      <c r="B29" s="1" t="str">
        <f t="shared" si="0"/>
        <v>Tue</v>
      </c>
      <c r="C29" s="1" t="str">
        <f t="shared" si="1"/>
        <v>Dec</v>
      </c>
      <c r="D29" s="1" t="str">
        <f t="shared" si="2"/>
        <v>4th QTR</v>
      </c>
      <c r="E29" s="1" t="str">
        <f t="shared" si="3"/>
        <v>2004</v>
      </c>
      <c r="F29" s="26">
        <v>109.11</v>
      </c>
      <c r="G29" s="2">
        <v>109.13500000000001</v>
      </c>
      <c r="H29" s="2">
        <v>109.035</v>
      </c>
      <c r="I29" s="26">
        <v>109.11499999999999</v>
      </c>
      <c r="J29" s="3">
        <f t="shared" si="8"/>
        <v>41</v>
      </c>
      <c r="K29" s="3" t="str">
        <f t="shared" si="4"/>
        <v>OIR</v>
      </c>
      <c r="L29" s="3" t="str">
        <f t="shared" si="5"/>
        <v>OIRDnGapFill</v>
      </c>
      <c r="M29" s="3" t="str">
        <f t="shared" si="6"/>
        <v>Filled</v>
      </c>
      <c r="N29" s="3" t="str">
        <f t="shared" si="7"/>
        <v>DnGap</v>
      </c>
      <c r="O29">
        <v>146510</v>
      </c>
      <c r="P29" s="11">
        <v>27</v>
      </c>
      <c r="Q29" s="13">
        <v>32</v>
      </c>
      <c r="T29"/>
      <c r="BR29" s="25">
        <v>18</v>
      </c>
      <c r="BS29" s="29">
        <v>42</v>
      </c>
      <c r="BT29" s="26">
        <f t="shared" si="9"/>
        <v>4.2000000000000003E-2</v>
      </c>
      <c r="BU29" s="25">
        <f t="shared" si="10"/>
        <v>18</v>
      </c>
    </row>
    <row r="30" spans="1:73" x14ac:dyDescent="0.25">
      <c r="A30" s="1">
        <v>38350</v>
      </c>
      <c r="B30" s="1" t="str">
        <f t="shared" si="0"/>
        <v>Wed</v>
      </c>
      <c r="C30" s="1" t="str">
        <f t="shared" si="1"/>
        <v>Dec</v>
      </c>
      <c r="D30" s="1" t="str">
        <f t="shared" si="2"/>
        <v>4th QTR</v>
      </c>
      <c r="E30" s="1" t="str">
        <f t="shared" si="3"/>
        <v>2004</v>
      </c>
      <c r="F30" s="26">
        <v>109.11</v>
      </c>
      <c r="G30" s="2">
        <v>109.12</v>
      </c>
      <c r="H30" s="2">
        <v>109.045</v>
      </c>
      <c r="I30" s="26">
        <v>109.06</v>
      </c>
      <c r="J30" s="3">
        <f t="shared" si="8"/>
        <v>31</v>
      </c>
      <c r="K30" s="3" t="str">
        <f t="shared" si="4"/>
        <v>OIR</v>
      </c>
      <c r="L30" s="3" t="str">
        <f t="shared" si="5"/>
        <v>OIRDnGapFill</v>
      </c>
      <c r="M30" s="3" t="str">
        <f t="shared" si="6"/>
        <v>Filled</v>
      </c>
      <c r="N30" s="3" t="str">
        <f t="shared" si="7"/>
        <v>DnGap</v>
      </c>
      <c r="O30">
        <v>97280</v>
      </c>
      <c r="P30" s="11">
        <v>28</v>
      </c>
      <c r="Q30" s="13">
        <v>67</v>
      </c>
      <c r="T30"/>
      <c r="BR30" s="25">
        <v>19</v>
      </c>
      <c r="BS30" s="29">
        <v>45</v>
      </c>
      <c r="BT30" s="26">
        <f t="shared" si="9"/>
        <v>4.4999999999999998E-2</v>
      </c>
      <c r="BU30" s="25">
        <f t="shared" si="10"/>
        <v>19</v>
      </c>
    </row>
    <row r="31" spans="1:73" x14ac:dyDescent="0.25">
      <c r="A31" s="1">
        <v>38351</v>
      </c>
      <c r="B31" s="1" t="str">
        <f t="shared" si="0"/>
        <v>Thu</v>
      </c>
      <c r="C31" s="1" t="str">
        <f t="shared" si="1"/>
        <v>Dec</v>
      </c>
      <c r="D31" s="1" t="str">
        <f t="shared" si="2"/>
        <v>4th QTR</v>
      </c>
      <c r="E31" s="1" t="str">
        <f t="shared" si="3"/>
        <v>2004</v>
      </c>
      <c r="F31" s="26">
        <v>109.05500000000001</v>
      </c>
      <c r="G31" s="2">
        <v>109.145</v>
      </c>
      <c r="H31" s="2">
        <v>109.045</v>
      </c>
      <c r="I31" s="26">
        <v>109.125</v>
      </c>
      <c r="J31" s="3">
        <f t="shared" si="8"/>
        <v>40</v>
      </c>
      <c r="K31" s="3" t="str">
        <f t="shared" si="4"/>
        <v>OIR</v>
      </c>
      <c r="L31" s="3" t="str">
        <f t="shared" si="5"/>
        <v>OIRDnGapFill</v>
      </c>
      <c r="M31" s="3" t="str">
        <f t="shared" si="6"/>
        <v>Filled</v>
      </c>
      <c r="N31" s="3" t="str">
        <f t="shared" si="7"/>
        <v>DnGap</v>
      </c>
      <c r="O31">
        <v>127337</v>
      </c>
      <c r="P31" s="11">
        <v>29</v>
      </c>
      <c r="Q31" s="13">
        <v>38</v>
      </c>
      <c r="T31"/>
      <c r="BR31" s="25">
        <v>20</v>
      </c>
      <c r="BS31" s="29">
        <v>47</v>
      </c>
      <c r="BT31" s="26">
        <f t="shared" si="9"/>
        <v>4.7E-2</v>
      </c>
      <c r="BU31" s="25">
        <f t="shared" si="10"/>
        <v>20</v>
      </c>
    </row>
    <row r="32" spans="1:73" x14ac:dyDescent="0.25">
      <c r="A32" s="1">
        <v>38352</v>
      </c>
      <c r="B32" s="1" t="str">
        <f t="shared" si="0"/>
        <v>Fri</v>
      </c>
      <c r="C32" s="1" t="str">
        <f t="shared" si="1"/>
        <v>Dec</v>
      </c>
      <c r="D32" s="1" t="str">
        <f t="shared" si="2"/>
        <v>4th QTR</v>
      </c>
      <c r="E32" s="1" t="str">
        <f t="shared" si="3"/>
        <v>2004</v>
      </c>
      <c r="F32" s="26">
        <v>109.125</v>
      </c>
      <c r="G32" s="2">
        <v>109.18</v>
      </c>
      <c r="H32" s="2">
        <v>109.11</v>
      </c>
      <c r="I32" s="26">
        <v>109.17</v>
      </c>
      <c r="J32" s="3">
        <f t="shared" si="8"/>
        <v>29</v>
      </c>
      <c r="K32" s="3" t="str">
        <f t="shared" si="4"/>
        <v>OIR</v>
      </c>
      <c r="L32" s="3" t="str">
        <f t="shared" si="5"/>
        <v>NoGap</v>
      </c>
      <c r="M32" s="3" t="str">
        <f t="shared" si="6"/>
        <v>NoGap</v>
      </c>
      <c r="N32" s="3" t="str">
        <f t="shared" si="7"/>
        <v>NoGap</v>
      </c>
      <c r="O32">
        <v>63168</v>
      </c>
      <c r="P32" s="11">
        <v>30</v>
      </c>
      <c r="Q32" s="13">
        <v>36</v>
      </c>
      <c r="T32"/>
      <c r="BR32" s="25">
        <v>21</v>
      </c>
      <c r="BS32" s="29">
        <v>50</v>
      </c>
      <c r="BT32" s="26">
        <f t="shared" si="9"/>
        <v>0.05</v>
      </c>
      <c r="BU32" s="25">
        <f t="shared" si="10"/>
        <v>21</v>
      </c>
    </row>
    <row r="33" spans="1:73" x14ac:dyDescent="0.25">
      <c r="A33" s="1">
        <v>38355</v>
      </c>
      <c r="B33" s="1" t="str">
        <f t="shared" si="0"/>
        <v>Mon</v>
      </c>
      <c r="C33" s="1" t="str">
        <f t="shared" si="1"/>
        <v>Jan</v>
      </c>
      <c r="D33" s="1" t="str">
        <f t="shared" si="2"/>
        <v>1ST QTR</v>
      </c>
      <c r="E33" s="1" t="str">
        <f t="shared" si="3"/>
        <v>2005</v>
      </c>
      <c r="F33" s="26">
        <v>109.175</v>
      </c>
      <c r="G33" s="2">
        <v>109.175</v>
      </c>
      <c r="H33" s="2">
        <v>109.08</v>
      </c>
      <c r="I33" s="26">
        <v>109.14</v>
      </c>
      <c r="J33" s="3">
        <f t="shared" si="8"/>
        <v>38</v>
      </c>
      <c r="K33" s="3" t="str">
        <f t="shared" si="4"/>
        <v>OIR</v>
      </c>
      <c r="L33" s="3" t="str">
        <f t="shared" si="5"/>
        <v>OIRUpGapFill</v>
      </c>
      <c r="M33" s="3" t="str">
        <f t="shared" si="6"/>
        <v>Filled</v>
      </c>
      <c r="N33" s="3" t="str">
        <f t="shared" si="7"/>
        <v>UpGap</v>
      </c>
      <c r="O33">
        <v>238064</v>
      </c>
      <c r="P33" s="11">
        <v>31</v>
      </c>
      <c r="Q33" s="13">
        <v>94</v>
      </c>
      <c r="T33"/>
      <c r="BR33" s="25">
        <v>22</v>
      </c>
      <c r="BS33" s="29">
        <v>52</v>
      </c>
      <c r="BT33" s="26">
        <f t="shared" si="9"/>
        <v>5.1999999999999998E-2</v>
      </c>
      <c r="BU33" s="25">
        <f t="shared" si="10"/>
        <v>22</v>
      </c>
    </row>
    <row r="34" spans="1:73" x14ac:dyDescent="0.25">
      <c r="A34" s="1">
        <v>38356</v>
      </c>
      <c r="B34" s="1" t="str">
        <f t="shared" si="0"/>
        <v>Tue</v>
      </c>
      <c r="C34" s="1" t="str">
        <f t="shared" si="1"/>
        <v>Jan</v>
      </c>
      <c r="D34" s="1" t="str">
        <f t="shared" si="2"/>
        <v>1ST QTR</v>
      </c>
      <c r="E34" s="1" t="str">
        <f t="shared" si="3"/>
        <v>2005</v>
      </c>
      <c r="F34" s="26">
        <v>109.13</v>
      </c>
      <c r="G34" s="2">
        <v>109.16500000000001</v>
      </c>
      <c r="H34" s="2">
        <v>108.29</v>
      </c>
      <c r="I34" s="26">
        <v>109.02</v>
      </c>
      <c r="J34" s="3">
        <f t="shared" si="8"/>
        <v>78</v>
      </c>
      <c r="K34" s="3" t="str">
        <f t="shared" si="4"/>
        <v>OIR</v>
      </c>
      <c r="L34" s="3" t="str">
        <f t="shared" si="5"/>
        <v>OIRDnGapFill</v>
      </c>
      <c r="M34" s="3" t="str">
        <f t="shared" si="6"/>
        <v>Filled</v>
      </c>
      <c r="N34" s="3" t="str">
        <f t="shared" si="7"/>
        <v>DnGap</v>
      </c>
      <c r="O34">
        <v>427563</v>
      </c>
      <c r="P34" s="11">
        <v>32</v>
      </c>
      <c r="Q34" s="13">
        <v>66</v>
      </c>
      <c r="BR34" s="25">
        <v>23</v>
      </c>
      <c r="BS34" s="29">
        <v>55</v>
      </c>
      <c r="BT34" s="26">
        <f t="shared" si="9"/>
        <v>5.5E-2</v>
      </c>
      <c r="BU34" s="25">
        <f t="shared" si="10"/>
        <v>23</v>
      </c>
    </row>
    <row r="35" spans="1:73" x14ac:dyDescent="0.25">
      <c r="A35" s="1">
        <v>38357</v>
      </c>
      <c r="B35" s="1" t="str">
        <f t="shared" si="0"/>
        <v>Wed</v>
      </c>
      <c r="C35" s="1" t="str">
        <f t="shared" si="1"/>
        <v>Jan</v>
      </c>
      <c r="D35" s="1" t="str">
        <f t="shared" si="2"/>
        <v>1ST QTR</v>
      </c>
      <c r="E35" s="1" t="str">
        <f t="shared" si="3"/>
        <v>2005</v>
      </c>
      <c r="F35" s="26">
        <v>109</v>
      </c>
      <c r="G35" s="2">
        <v>109.045</v>
      </c>
      <c r="H35" s="2">
        <v>108.29</v>
      </c>
      <c r="I35" s="26">
        <v>109.01</v>
      </c>
      <c r="J35" s="3">
        <f t="shared" si="8"/>
        <v>30</v>
      </c>
      <c r="K35" s="3" t="str">
        <f t="shared" si="4"/>
        <v>OIR</v>
      </c>
      <c r="L35" s="3" t="str">
        <f t="shared" si="5"/>
        <v>OIRDnGapFill</v>
      </c>
      <c r="M35" s="3" t="str">
        <f t="shared" si="6"/>
        <v>Filled</v>
      </c>
      <c r="N35" s="3" t="str">
        <f t="shared" si="7"/>
        <v>DnGap</v>
      </c>
      <c r="O35">
        <v>322219</v>
      </c>
      <c r="P35" s="11">
        <v>33</v>
      </c>
      <c r="Q35" s="13">
        <v>27</v>
      </c>
      <c r="BR35" s="25">
        <v>24</v>
      </c>
      <c r="BS35" s="29">
        <v>57</v>
      </c>
      <c r="BT35" s="26">
        <f t="shared" si="9"/>
        <v>5.7000000000000002E-2</v>
      </c>
      <c r="BU35" s="25">
        <f t="shared" si="10"/>
        <v>24</v>
      </c>
    </row>
    <row r="36" spans="1:73" x14ac:dyDescent="0.25">
      <c r="A36" s="1">
        <v>38358</v>
      </c>
      <c r="B36" s="1" t="str">
        <f t="shared" si="0"/>
        <v>Thu</v>
      </c>
      <c r="C36" s="1" t="str">
        <f t="shared" si="1"/>
        <v>Jan</v>
      </c>
      <c r="D36" s="1" t="str">
        <f t="shared" si="2"/>
        <v>1ST QTR</v>
      </c>
      <c r="E36" s="1" t="str">
        <f t="shared" si="3"/>
        <v>2005</v>
      </c>
      <c r="F36" s="26">
        <v>108.315</v>
      </c>
      <c r="G36" s="2">
        <v>109.05500000000001</v>
      </c>
      <c r="H36" s="2">
        <v>108.30500000000001</v>
      </c>
      <c r="I36" s="26">
        <v>109.035</v>
      </c>
      <c r="J36" s="3">
        <f t="shared" si="8"/>
        <v>28</v>
      </c>
      <c r="K36" s="3" t="str">
        <f t="shared" si="4"/>
        <v>OIR</v>
      </c>
      <c r="L36" s="3" t="str">
        <f t="shared" si="5"/>
        <v>OIRDnGapFill</v>
      </c>
      <c r="M36" s="3" t="str">
        <f t="shared" si="6"/>
        <v>Filled</v>
      </c>
      <c r="N36" s="3" t="str">
        <f t="shared" si="7"/>
        <v>DnGap</v>
      </c>
      <c r="O36">
        <v>294084</v>
      </c>
      <c r="P36" s="11">
        <v>34</v>
      </c>
      <c r="Q36" s="13">
        <v>65</v>
      </c>
      <c r="BR36" s="25">
        <v>25</v>
      </c>
      <c r="BS36" s="29">
        <v>60</v>
      </c>
      <c r="BT36" s="26">
        <f t="shared" si="9"/>
        <v>0.06</v>
      </c>
      <c r="BU36" s="25">
        <f t="shared" si="10"/>
        <v>25</v>
      </c>
    </row>
    <row r="37" spans="1:73" x14ac:dyDescent="0.25">
      <c r="A37" s="1">
        <v>38359</v>
      </c>
      <c r="B37" s="1" t="str">
        <f t="shared" si="0"/>
        <v>Fri</v>
      </c>
      <c r="C37" s="1" t="str">
        <f t="shared" si="1"/>
        <v>Jan</v>
      </c>
      <c r="D37" s="1" t="str">
        <f t="shared" si="2"/>
        <v>1ST QTR</v>
      </c>
      <c r="E37" s="1" t="str">
        <f t="shared" si="3"/>
        <v>2005</v>
      </c>
      <c r="F37" s="26">
        <v>109.04</v>
      </c>
      <c r="G37" s="2">
        <v>110</v>
      </c>
      <c r="H37" s="2">
        <v>108.18</v>
      </c>
      <c r="I37" s="26">
        <v>108.315</v>
      </c>
      <c r="J37" s="3">
        <f t="shared" si="8"/>
        <v>183</v>
      </c>
      <c r="K37" s="3" t="str">
        <f t="shared" si="4"/>
        <v>OIR</v>
      </c>
      <c r="L37" s="3" t="str">
        <f t="shared" si="5"/>
        <v>OIRUpGapFill</v>
      </c>
      <c r="M37" s="3" t="str">
        <f t="shared" si="6"/>
        <v>Filled</v>
      </c>
      <c r="N37" s="3" t="str">
        <f t="shared" si="7"/>
        <v>UpGap</v>
      </c>
      <c r="O37">
        <v>515079</v>
      </c>
      <c r="P37" s="11">
        <v>35</v>
      </c>
      <c r="Q37" s="13">
        <v>54</v>
      </c>
      <c r="T37"/>
      <c r="BR37" s="25">
        <v>26</v>
      </c>
      <c r="BS37" s="29">
        <v>62</v>
      </c>
      <c r="BT37" s="26">
        <f t="shared" si="9"/>
        <v>6.2E-2</v>
      </c>
      <c r="BU37" s="25">
        <f t="shared" si="10"/>
        <v>26</v>
      </c>
    </row>
    <row r="38" spans="1:73" x14ac:dyDescent="0.25">
      <c r="A38" s="1">
        <v>38362</v>
      </c>
      <c r="B38" s="1" t="str">
        <f t="shared" si="0"/>
        <v>Mon</v>
      </c>
      <c r="C38" s="1" t="str">
        <f t="shared" si="1"/>
        <v>Jan</v>
      </c>
      <c r="D38" s="1" t="str">
        <f t="shared" si="2"/>
        <v>1ST QTR</v>
      </c>
      <c r="E38" s="1" t="str">
        <f t="shared" si="3"/>
        <v>2005</v>
      </c>
      <c r="F38" s="26">
        <v>109.01</v>
      </c>
      <c r="G38" s="2">
        <v>109.01</v>
      </c>
      <c r="H38" s="2">
        <v>108.27</v>
      </c>
      <c r="I38" s="26">
        <v>108.30500000000001</v>
      </c>
      <c r="J38" s="3">
        <f t="shared" si="8"/>
        <v>25</v>
      </c>
      <c r="K38" s="3" t="str">
        <f t="shared" si="4"/>
        <v>OIR</v>
      </c>
      <c r="L38" s="3" t="str">
        <f t="shared" si="5"/>
        <v>OIRUpGapFill</v>
      </c>
      <c r="M38" s="3" t="str">
        <f t="shared" si="6"/>
        <v>Filled</v>
      </c>
      <c r="N38" s="3" t="str">
        <f t="shared" si="7"/>
        <v>UpGap</v>
      </c>
      <c r="O38">
        <v>228210</v>
      </c>
      <c r="P38" s="11">
        <v>36</v>
      </c>
      <c r="Q38" s="13">
        <v>44</v>
      </c>
      <c r="T38"/>
      <c r="BR38" s="25">
        <v>27</v>
      </c>
      <c r="BS38" s="29">
        <v>65</v>
      </c>
      <c r="BT38" s="26">
        <f t="shared" si="9"/>
        <v>6.5000000000000002E-2</v>
      </c>
      <c r="BU38" s="25">
        <f t="shared" si="10"/>
        <v>27</v>
      </c>
    </row>
    <row r="39" spans="1:73" x14ac:dyDescent="0.25">
      <c r="A39" s="1">
        <v>38363</v>
      </c>
      <c r="B39" s="1" t="str">
        <f t="shared" si="0"/>
        <v>Tue</v>
      </c>
      <c r="C39" s="1" t="str">
        <f t="shared" si="1"/>
        <v>Jan</v>
      </c>
      <c r="D39" s="1" t="str">
        <f t="shared" si="2"/>
        <v>1ST QTR</v>
      </c>
      <c r="E39" s="1" t="str">
        <f t="shared" si="3"/>
        <v>2005</v>
      </c>
      <c r="F39" s="26">
        <v>108.30500000000001</v>
      </c>
      <c r="G39" s="2">
        <v>109.015</v>
      </c>
      <c r="H39" s="2">
        <v>108.26</v>
      </c>
      <c r="I39" s="26">
        <v>109.005</v>
      </c>
      <c r="J39" s="3">
        <f t="shared" si="8"/>
        <v>30</v>
      </c>
      <c r="K39" s="3" t="str">
        <f t="shared" si="4"/>
        <v>OIR</v>
      </c>
      <c r="L39" s="3" t="str">
        <f t="shared" si="5"/>
        <v>NoGap</v>
      </c>
      <c r="M39" s="3" t="str">
        <f t="shared" si="6"/>
        <v>NoGap</v>
      </c>
      <c r="N39" s="3" t="str">
        <f t="shared" si="7"/>
        <v>NoGap</v>
      </c>
      <c r="O39">
        <v>287597</v>
      </c>
      <c r="P39" s="11">
        <v>37</v>
      </c>
      <c r="Q39" s="13">
        <v>65</v>
      </c>
      <c r="T39"/>
      <c r="BR39" s="25">
        <v>28</v>
      </c>
      <c r="BS39" s="29">
        <v>67</v>
      </c>
      <c r="BT39" s="26">
        <f t="shared" si="9"/>
        <v>6.7000000000000004E-2</v>
      </c>
      <c r="BU39" s="25">
        <f t="shared" si="10"/>
        <v>28</v>
      </c>
    </row>
    <row r="40" spans="1:73" x14ac:dyDescent="0.25">
      <c r="A40" s="1">
        <v>38364</v>
      </c>
      <c r="B40" s="1" t="str">
        <f t="shared" si="0"/>
        <v>Wed</v>
      </c>
      <c r="C40" s="1" t="str">
        <f t="shared" si="1"/>
        <v>Jan</v>
      </c>
      <c r="D40" s="1" t="str">
        <f t="shared" si="2"/>
        <v>1ST QTR</v>
      </c>
      <c r="E40" s="1" t="str">
        <f t="shared" si="3"/>
        <v>2005</v>
      </c>
      <c r="F40" s="26">
        <v>109.005</v>
      </c>
      <c r="G40" s="2">
        <v>109.04</v>
      </c>
      <c r="H40" s="2">
        <v>108.30500000000001</v>
      </c>
      <c r="I40" s="26">
        <v>109.02</v>
      </c>
      <c r="J40" s="3">
        <f t="shared" si="8"/>
        <v>22</v>
      </c>
      <c r="K40" s="3" t="str">
        <f t="shared" si="4"/>
        <v>OIR</v>
      </c>
      <c r="L40" s="3" t="str">
        <f t="shared" si="5"/>
        <v>NoGap</v>
      </c>
      <c r="M40" s="3" t="str">
        <f t="shared" si="6"/>
        <v>NoGap</v>
      </c>
      <c r="N40" s="3" t="str">
        <f t="shared" si="7"/>
        <v>NoGap</v>
      </c>
      <c r="O40">
        <v>346323</v>
      </c>
      <c r="P40" s="11">
        <v>38</v>
      </c>
      <c r="Q40" s="13">
        <v>49</v>
      </c>
      <c r="T40"/>
      <c r="BR40" s="25">
        <v>29</v>
      </c>
      <c r="BS40" s="29">
        <v>70</v>
      </c>
      <c r="BT40" s="26">
        <f t="shared" si="9"/>
        <v>7.0000000000000007E-2</v>
      </c>
      <c r="BU40" s="25">
        <f t="shared" si="10"/>
        <v>29</v>
      </c>
    </row>
    <row r="41" spans="1:73" x14ac:dyDescent="0.25">
      <c r="A41" s="1">
        <v>38365</v>
      </c>
      <c r="B41" s="1" t="str">
        <f t="shared" si="0"/>
        <v>Thu</v>
      </c>
      <c r="C41" s="1" t="str">
        <f t="shared" si="1"/>
        <v>Jan</v>
      </c>
      <c r="D41" s="1" t="str">
        <f t="shared" si="2"/>
        <v>1ST QTR</v>
      </c>
      <c r="E41" s="1" t="str">
        <f t="shared" si="3"/>
        <v>2005</v>
      </c>
      <c r="F41" s="26">
        <v>109.02500000000001</v>
      </c>
      <c r="G41" s="2">
        <v>109.11499999999999</v>
      </c>
      <c r="H41" s="2">
        <v>109.005</v>
      </c>
      <c r="I41" s="26">
        <v>109.08499999999999</v>
      </c>
      <c r="J41" s="3">
        <f t="shared" si="8"/>
        <v>44</v>
      </c>
      <c r="K41" s="3" t="str">
        <f t="shared" si="4"/>
        <v>OIR</v>
      </c>
      <c r="L41" s="3" t="str">
        <f t="shared" si="5"/>
        <v>OIRUpGapFill</v>
      </c>
      <c r="M41" s="3" t="str">
        <f t="shared" si="6"/>
        <v>Filled</v>
      </c>
      <c r="N41" s="3" t="str">
        <f t="shared" si="7"/>
        <v>UpGap</v>
      </c>
      <c r="O41">
        <v>366341</v>
      </c>
      <c r="P41" s="11">
        <v>39</v>
      </c>
      <c r="Q41" s="13">
        <v>25</v>
      </c>
      <c r="T41"/>
      <c r="BR41" s="25">
        <v>30</v>
      </c>
      <c r="BS41" s="29">
        <v>72</v>
      </c>
      <c r="BT41" s="26">
        <f t="shared" si="9"/>
        <v>7.1999999999999995E-2</v>
      </c>
      <c r="BU41" s="25">
        <f t="shared" si="10"/>
        <v>30</v>
      </c>
    </row>
    <row r="42" spans="1:73" x14ac:dyDescent="0.25">
      <c r="A42" s="1">
        <v>38366</v>
      </c>
      <c r="B42" s="1" t="str">
        <f t="shared" si="0"/>
        <v>Fri</v>
      </c>
      <c r="C42" s="1" t="str">
        <f t="shared" si="1"/>
        <v>Jan</v>
      </c>
      <c r="D42" s="1" t="str">
        <f t="shared" si="2"/>
        <v>1ST QTR</v>
      </c>
      <c r="E42" s="1" t="str">
        <f t="shared" si="3"/>
        <v>2005</v>
      </c>
      <c r="F42" s="26">
        <v>109.105</v>
      </c>
      <c r="G42" s="2">
        <v>109.12</v>
      </c>
      <c r="H42" s="2">
        <v>109</v>
      </c>
      <c r="I42" s="26">
        <v>109.02500000000001</v>
      </c>
      <c r="J42" s="3">
        <f t="shared" si="8"/>
        <v>49</v>
      </c>
      <c r="K42" s="3" t="str">
        <f t="shared" si="4"/>
        <v>OIR</v>
      </c>
      <c r="L42" s="3" t="str">
        <f t="shared" si="5"/>
        <v>OIRUpGapFill</v>
      </c>
      <c r="M42" s="3" t="str">
        <f t="shared" si="6"/>
        <v>Filled</v>
      </c>
      <c r="N42" s="3" t="str">
        <f t="shared" si="7"/>
        <v>UpGap</v>
      </c>
      <c r="O42">
        <v>322075</v>
      </c>
      <c r="P42" s="11">
        <v>40</v>
      </c>
      <c r="Q42" s="13">
        <v>50</v>
      </c>
      <c r="T42"/>
      <c r="BR42" s="25">
        <v>31</v>
      </c>
      <c r="BS42" s="29">
        <v>75</v>
      </c>
      <c r="BT42" s="26">
        <f t="shared" si="9"/>
        <v>7.4999999999999997E-2</v>
      </c>
      <c r="BU42" s="25">
        <f t="shared" si="10"/>
        <v>31</v>
      </c>
    </row>
    <row r="43" spans="1:73" x14ac:dyDescent="0.25">
      <c r="A43" s="1">
        <v>38370</v>
      </c>
      <c r="B43" s="1" t="str">
        <f t="shared" si="0"/>
        <v>Tue</v>
      </c>
      <c r="C43" s="1" t="str">
        <f t="shared" si="1"/>
        <v>Jan</v>
      </c>
      <c r="D43" s="1" t="str">
        <f t="shared" si="2"/>
        <v>1ST QTR</v>
      </c>
      <c r="E43" s="1" t="str">
        <f t="shared" si="3"/>
        <v>2005</v>
      </c>
      <c r="F43" s="26">
        <v>109.02500000000001</v>
      </c>
      <c r="G43" s="2">
        <v>109.03</v>
      </c>
      <c r="H43" s="2">
        <v>108.29</v>
      </c>
      <c r="I43" s="26">
        <v>109.02</v>
      </c>
      <c r="J43" s="3">
        <f t="shared" si="8"/>
        <v>24</v>
      </c>
      <c r="K43" s="3" t="str">
        <f t="shared" si="4"/>
        <v>OIR</v>
      </c>
      <c r="L43" s="3" t="str">
        <f t="shared" si="5"/>
        <v>NoGap</v>
      </c>
      <c r="M43" s="3" t="str">
        <f t="shared" si="6"/>
        <v>NoGap</v>
      </c>
      <c r="N43" s="3" t="str">
        <f t="shared" si="7"/>
        <v>NoGap</v>
      </c>
      <c r="O43">
        <v>278119</v>
      </c>
      <c r="P43" s="11">
        <v>41</v>
      </c>
      <c r="Q43" s="13">
        <v>41</v>
      </c>
      <c r="T43"/>
      <c r="BR43" s="25">
        <v>32</v>
      </c>
      <c r="BS43" s="29">
        <v>77</v>
      </c>
      <c r="BT43" s="26">
        <f t="shared" si="9"/>
        <v>7.6999999999999999E-2</v>
      </c>
      <c r="BU43" s="25">
        <f t="shared" si="10"/>
        <v>32</v>
      </c>
    </row>
    <row r="44" spans="1:73" x14ac:dyDescent="0.25">
      <c r="A44" s="1">
        <v>38371</v>
      </c>
      <c r="B44" s="1" t="str">
        <f t="shared" si="0"/>
        <v>Wed</v>
      </c>
      <c r="C44" s="1" t="str">
        <f t="shared" si="1"/>
        <v>Jan</v>
      </c>
      <c r="D44" s="1" t="str">
        <f t="shared" si="2"/>
        <v>1ST QTR</v>
      </c>
      <c r="E44" s="1" t="str">
        <f t="shared" si="3"/>
        <v>2005</v>
      </c>
      <c r="F44" s="26">
        <v>109.02</v>
      </c>
      <c r="G44" s="2">
        <v>109.05500000000001</v>
      </c>
      <c r="H44" s="2">
        <v>108.3</v>
      </c>
      <c r="I44" s="26">
        <v>109.02500000000001</v>
      </c>
      <c r="J44" s="3">
        <f t="shared" si="8"/>
        <v>31</v>
      </c>
      <c r="K44" s="3" t="str">
        <f t="shared" si="4"/>
        <v>OIR</v>
      </c>
      <c r="L44" s="3" t="str">
        <f t="shared" si="5"/>
        <v>NoGap</v>
      </c>
      <c r="M44" s="3" t="str">
        <f t="shared" si="6"/>
        <v>NoGap</v>
      </c>
      <c r="N44" s="3" t="str">
        <f t="shared" si="7"/>
        <v>NoGap</v>
      </c>
      <c r="O44">
        <v>419806</v>
      </c>
      <c r="P44" s="11">
        <v>42</v>
      </c>
      <c r="Q44" s="13">
        <v>56</v>
      </c>
      <c r="T44"/>
      <c r="BR44" s="25">
        <v>33</v>
      </c>
      <c r="BS44" s="29">
        <v>80</v>
      </c>
      <c r="BT44" s="26">
        <f t="shared" si="9"/>
        <v>0.08</v>
      </c>
      <c r="BU44" s="25">
        <f t="shared" si="10"/>
        <v>33</v>
      </c>
    </row>
    <row r="45" spans="1:73" x14ac:dyDescent="0.25">
      <c r="A45" s="1">
        <v>38372</v>
      </c>
      <c r="B45" s="1" t="str">
        <f t="shared" si="0"/>
        <v>Thu</v>
      </c>
      <c r="C45" s="1" t="str">
        <f t="shared" si="1"/>
        <v>Jan</v>
      </c>
      <c r="D45" s="1" t="str">
        <f t="shared" si="2"/>
        <v>1ST QTR</v>
      </c>
      <c r="E45" s="1" t="str">
        <f t="shared" si="3"/>
        <v>2005</v>
      </c>
      <c r="F45" s="26">
        <v>109.04</v>
      </c>
      <c r="G45" s="2">
        <v>109.1</v>
      </c>
      <c r="H45" s="2">
        <v>109.01</v>
      </c>
      <c r="I45" s="26">
        <v>109.09</v>
      </c>
      <c r="J45" s="3">
        <f t="shared" si="8"/>
        <v>36</v>
      </c>
      <c r="K45" s="3" t="str">
        <f t="shared" si="4"/>
        <v>OIR</v>
      </c>
      <c r="L45" s="3" t="str">
        <f t="shared" si="5"/>
        <v>OIRUpGapFill</v>
      </c>
      <c r="M45" s="3" t="str">
        <f t="shared" si="6"/>
        <v>Filled</v>
      </c>
      <c r="N45" s="3" t="str">
        <f t="shared" si="7"/>
        <v>UpGap</v>
      </c>
      <c r="O45">
        <v>393996</v>
      </c>
      <c r="P45" s="11">
        <v>43</v>
      </c>
      <c r="Q45" s="13">
        <v>55</v>
      </c>
      <c r="T45"/>
      <c r="BR45" s="25">
        <v>34</v>
      </c>
      <c r="BS45" s="29">
        <v>82</v>
      </c>
      <c r="BT45" s="26">
        <f t="shared" si="9"/>
        <v>8.2000000000000003E-2</v>
      </c>
      <c r="BU45" s="25">
        <f t="shared" si="10"/>
        <v>34</v>
      </c>
    </row>
    <row r="46" spans="1:73" x14ac:dyDescent="0.25">
      <c r="A46" s="1">
        <v>38373</v>
      </c>
      <c r="B46" s="1" t="str">
        <f t="shared" si="0"/>
        <v>Fri</v>
      </c>
      <c r="C46" s="1" t="str">
        <f t="shared" si="1"/>
        <v>Jan</v>
      </c>
      <c r="D46" s="1" t="str">
        <f t="shared" si="2"/>
        <v>1ST QTR</v>
      </c>
      <c r="E46" s="1" t="str">
        <f t="shared" si="3"/>
        <v>2005</v>
      </c>
      <c r="F46" s="26">
        <v>109.08499999999999</v>
      </c>
      <c r="G46" s="2">
        <v>109.18</v>
      </c>
      <c r="H46" s="2">
        <v>109.08</v>
      </c>
      <c r="I46" s="26">
        <v>109.16500000000001</v>
      </c>
      <c r="J46" s="3">
        <f t="shared" si="8"/>
        <v>41</v>
      </c>
      <c r="K46" s="3" t="str">
        <f t="shared" si="4"/>
        <v>OIR</v>
      </c>
      <c r="L46" s="3" t="str">
        <f t="shared" si="5"/>
        <v>OIRDnGapFill</v>
      </c>
      <c r="M46" s="3" t="str">
        <f t="shared" si="6"/>
        <v>Filled</v>
      </c>
      <c r="N46" s="3" t="str">
        <f t="shared" si="7"/>
        <v>DnGap</v>
      </c>
      <c r="O46">
        <v>358572</v>
      </c>
      <c r="P46" s="11">
        <v>44</v>
      </c>
      <c r="Q46" s="13">
        <v>67</v>
      </c>
      <c r="T46"/>
      <c r="BR46" s="25">
        <v>35</v>
      </c>
      <c r="BS46" s="29">
        <v>85</v>
      </c>
      <c r="BT46" s="26">
        <f t="shared" si="9"/>
        <v>8.5000000000000006E-2</v>
      </c>
      <c r="BU46" s="25">
        <f t="shared" si="10"/>
        <v>35</v>
      </c>
    </row>
    <row r="47" spans="1:73" x14ac:dyDescent="0.25">
      <c r="A47" s="1">
        <v>38376</v>
      </c>
      <c r="B47" s="1" t="str">
        <f t="shared" si="0"/>
        <v>Mon</v>
      </c>
      <c r="C47" s="1" t="str">
        <f t="shared" si="1"/>
        <v>Jan</v>
      </c>
      <c r="D47" s="1" t="str">
        <f t="shared" si="2"/>
        <v>1ST QTR</v>
      </c>
      <c r="E47" s="1" t="str">
        <f t="shared" si="3"/>
        <v>2005</v>
      </c>
      <c r="F47" s="26">
        <v>109.16</v>
      </c>
      <c r="G47" s="2">
        <v>109.18</v>
      </c>
      <c r="H47" s="2">
        <v>109.11499999999999</v>
      </c>
      <c r="I47" s="26">
        <v>109.15</v>
      </c>
      <c r="J47" s="3">
        <f t="shared" si="8"/>
        <v>27</v>
      </c>
      <c r="K47" s="3" t="str">
        <f t="shared" si="4"/>
        <v>OIR</v>
      </c>
      <c r="L47" s="3" t="str">
        <f t="shared" si="5"/>
        <v>OIRDnGapFill</v>
      </c>
      <c r="M47" s="3" t="str">
        <f t="shared" si="6"/>
        <v>Filled</v>
      </c>
      <c r="N47" s="3" t="str">
        <f t="shared" si="7"/>
        <v>DnGap</v>
      </c>
      <c r="O47">
        <v>247223</v>
      </c>
      <c r="P47" s="11">
        <v>45</v>
      </c>
      <c r="Q47" s="13">
        <v>26</v>
      </c>
      <c r="T47"/>
      <c r="BR47" s="25">
        <v>36</v>
      </c>
      <c r="BS47" s="29">
        <v>87</v>
      </c>
      <c r="BT47" s="26">
        <f t="shared" si="9"/>
        <v>8.6999999999999994E-2</v>
      </c>
      <c r="BU47" s="25">
        <f t="shared" si="10"/>
        <v>36</v>
      </c>
    </row>
    <row r="48" spans="1:73" x14ac:dyDescent="0.25">
      <c r="A48" s="1">
        <v>38377</v>
      </c>
      <c r="B48" s="1" t="str">
        <f t="shared" si="0"/>
        <v>Tue</v>
      </c>
      <c r="C48" s="1" t="str">
        <f t="shared" si="1"/>
        <v>Jan</v>
      </c>
      <c r="D48" s="1" t="str">
        <f t="shared" si="2"/>
        <v>1ST QTR</v>
      </c>
      <c r="E48" s="1" t="str">
        <f t="shared" si="3"/>
        <v>2005</v>
      </c>
      <c r="F48" s="26">
        <v>109.15</v>
      </c>
      <c r="G48" s="2">
        <v>109.15</v>
      </c>
      <c r="H48" s="2">
        <v>109.045</v>
      </c>
      <c r="I48" s="26">
        <v>109.08</v>
      </c>
      <c r="J48" s="3">
        <f t="shared" si="8"/>
        <v>43</v>
      </c>
      <c r="K48" s="3" t="str">
        <f t="shared" si="4"/>
        <v>OIR</v>
      </c>
      <c r="L48" s="3" t="str">
        <f t="shared" si="5"/>
        <v>NoGap</v>
      </c>
      <c r="M48" s="3" t="str">
        <f t="shared" si="6"/>
        <v>NoGap</v>
      </c>
      <c r="N48" s="3" t="str">
        <f t="shared" si="7"/>
        <v>NoGap</v>
      </c>
      <c r="O48">
        <v>421663</v>
      </c>
      <c r="P48" s="11">
        <v>46</v>
      </c>
      <c r="Q48" s="13">
        <v>52</v>
      </c>
      <c r="T48"/>
      <c r="BR48" s="25">
        <v>37</v>
      </c>
      <c r="BS48" s="29">
        <v>90</v>
      </c>
      <c r="BT48" s="26">
        <f t="shared" si="9"/>
        <v>0.09</v>
      </c>
      <c r="BU48" s="25">
        <f t="shared" si="10"/>
        <v>37</v>
      </c>
    </row>
    <row r="49" spans="1:73" x14ac:dyDescent="0.25">
      <c r="A49" s="1">
        <v>38378</v>
      </c>
      <c r="B49" s="1" t="str">
        <f t="shared" si="0"/>
        <v>Wed</v>
      </c>
      <c r="C49" s="1" t="str">
        <f t="shared" si="1"/>
        <v>Jan</v>
      </c>
      <c r="D49" s="1" t="str">
        <f t="shared" si="2"/>
        <v>1ST QTR</v>
      </c>
      <c r="E49" s="1" t="str">
        <f t="shared" si="3"/>
        <v>2005</v>
      </c>
      <c r="F49" s="26">
        <v>109.075</v>
      </c>
      <c r="G49" s="2">
        <v>109.1</v>
      </c>
      <c r="H49" s="2">
        <v>109.04</v>
      </c>
      <c r="I49" s="26">
        <v>109.05</v>
      </c>
      <c r="J49" s="3">
        <f t="shared" si="8"/>
        <v>24</v>
      </c>
      <c r="K49" s="3" t="str">
        <f t="shared" si="4"/>
        <v>OIR</v>
      </c>
      <c r="L49" s="3" t="str">
        <f t="shared" si="5"/>
        <v>OIRDnGapFill</v>
      </c>
      <c r="M49" s="3" t="str">
        <f t="shared" si="6"/>
        <v>Filled</v>
      </c>
      <c r="N49" s="3" t="str">
        <f t="shared" si="7"/>
        <v>DnGap</v>
      </c>
      <c r="O49">
        <v>286834</v>
      </c>
      <c r="P49" s="11">
        <v>47</v>
      </c>
      <c r="Q49" s="13">
        <v>43</v>
      </c>
      <c r="T49"/>
      <c r="BR49" s="25">
        <v>38</v>
      </c>
      <c r="BS49" s="29">
        <v>92</v>
      </c>
      <c r="BT49" s="26">
        <f t="shared" si="9"/>
        <v>9.1999999999999998E-2</v>
      </c>
      <c r="BU49" s="25">
        <f t="shared" si="10"/>
        <v>38</v>
      </c>
    </row>
    <row r="50" spans="1:73" x14ac:dyDescent="0.25">
      <c r="A50" s="1">
        <v>38379</v>
      </c>
      <c r="B50" s="1" t="str">
        <f t="shared" si="0"/>
        <v>Thu</v>
      </c>
      <c r="C50" s="1" t="str">
        <f t="shared" si="1"/>
        <v>Jan</v>
      </c>
      <c r="D50" s="1" t="str">
        <f t="shared" si="2"/>
        <v>1ST QTR</v>
      </c>
      <c r="E50" s="1" t="str">
        <f t="shared" si="3"/>
        <v>2005</v>
      </c>
      <c r="F50" s="26">
        <v>109.04</v>
      </c>
      <c r="G50" s="2">
        <v>109.045</v>
      </c>
      <c r="H50" s="2">
        <v>108.285</v>
      </c>
      <c r="I50" s="26">
        <v>109.02</v>
      </c>
      <c r="J50" s="3">
        <f t="shared" si="8"/>
        <v>33</v>
      </c>
      <c r="K50" s="3" t="str">
        <f t="shared" si="4"/>
        <v>OIR</v>
      </c>
      <c r="L50" s="3" t="str">
        <f t="shared" si="5"/>
        <v>NotFilled</v>
      </c>
      <c r="M50" s="3" t="str">
        <f t="shared" si="6"/>
        <v>NotFilled</v>
      </c>
      <c r="N50" s="3" t="str">
        <f t="shared" si="7"/>
        <v>DnGap</v>
      </c>
      <c r="O50">
        <v>319481</v>
      </c>
      <c r="P50" s="11">
        <v>48</v>
      </c>
      <c r="Q50" s="13">
        <v>40</v>
      </c>
      <c r="T50"/>
      <c r="BR50" s="25">
        <v>39</v>
      </c>
      <c r="BS50" s="29">
        <v>95</v>
      </c>
      <c r="BT50" s="26">
        <f t="shared" si="9"/>
        <v>9.5000000000000001E-2</v>
      </c>
      <c r="BU50" s="25">
        <f t="shared" si="10"/>
        <v>39</v>
      </c>
    </row>
    <row r="51" spans="1:73" x14ac:dyDescent="0.25">
      <c r="A51" s="1">
        <v>38380</v>
      </c>
      <c r="B51" s="1" t="str">
        <f t="shared" si="0"/>
        <v>Fri</v>
      </c>
      <c r="C51" s="1" t="str">
        <f t="shared" si="1"/>
        <v>Jan</v>
      </c>
      <c r="D51" s="1" t="str">
        <f t="shared" si="2"/>
        <v>1ST QTR</v>
      </c>
      <c r="E51" s="1" t="str">
        <f t="shared" si="3"/>
        <v>2005</v>
      </c>
      <c r="F51" s="26">
        <v>109</v>
      </c>
      <c r="G51" s="2">
        <v>109.125</v>
      </c>
      <c r="H51" s="2">
        <v>109</v>
      </c>
      <c r="I51" s="26">
        <v>109.105</v>
      </c>
      <c r="J51" s="3">
        <f t="shared" si="8"/>
        <v>50</v>
      </c>
      <c r="K51" s="3" t="str">
        <f t="shared" si="4"/>
        <v>OIR</v>
      </c>
      <c r="L51" s="3" t="str">
        <f t="shared" si="5"/>
        <v>OIRDnGapFill</v>
      </c>
      <c r="M51" s="3" t="str">
        <f t="shared" si="6"/>
        <v>Filled</v>
      </c>
      <c r="N51" s="3" t="str">
        <f t="shared" si="7"/>
        <v>DnGap</v>
      </c>
      <c r="O51">
        <v>389376</v>
      </c>
      <c r="P51" s="11">
        <v>49</v>
      </c>
      <c r="Q51" s="13">
        <v>46</v>
      </c>
      <c r="T51"/>
      <c r="BR51" s="25">
        <v>40</v>
      </c>
      <c r="BS51" s="29">
        <v>97</v>
      </c>
      <c r="BT51" s="26">
        <f t="shared" si="9"/>
        <v>9.7000000000000003E-2</v>
      </c>
      <c r="BU51" s="25">
        <f t="shared" si="10"/>
        <v>40</v>
      </c>
    </row>
    <row r="52" spans="1:73" x14ac:dyDescent="0.25">
      <c r="A52" s="1">
        <v>38383</v>
      </c>
      <c r="B52" s="1" t="str">
        <f t="shared" si="0"/>
        <v>Mon</v>
      </c>
      <c r="C52" s="1" t="str">
        <f t="shared" si="1"/>
        <v>Jan</v>
      </c>
      <c r="D52" s="1" t="str">
        <f t="shared" si="2"/>
        <v>1ST QTR</v>
      </c>
      <c r="E52" s="1" t="str">
        <f t="shared" si="3"/>
        <v>2005</v>
      </c>
      <c r="F52" s="26">
        <v>109.08</v>
      </c>
      <c r="G52" s="2">
        <v>109.09</v>
      </c>
      <c r="H52" s="2">
        <v>109.03</v>
      </c>
      <c r="I52" s="26">
        <v>109.08</v>
      </c>
      <c r="J52" s="3">
        <f t="shared" si="8"/>
        <v>25</v>
      </c>
      <c r="K52" s="3" t="str">
        <f t="shared" si="4"/>
        <v>OIR</v>
      </c>
      <c r="L52" s="3" t="str">
        <f t="shared" si="5"/>
        <v>NotFilled</v>
      </c>
      <c r="M52" s="3" t="str">
        <f t="shared" si="6"/>
        <v>NotFilled</v>
      </c>
      <c r="N52" s="3" t="str">
        <f t="shared" si="7"/>
        <v>DnGap</v>
      </c>
      <c r="O52">
        <v>302427</v>
      </c>
      <c r="P52" s="11">
        <v>50</v>
      </c>
      <c r="Q52" s="13">
        <v>61</v>
      </c>
      <c r="T52"/>
      <c r="BR52" s="25">
        <v>41</v>
      </c>
      <c r="BS52" s="29">
        <v>100</v>
      </c>
      <c r="BT52" s="26">
        <f t="shared" si="9"/>
        <v>0.1</v>
      </c>
      <c r="BU52" s="25">
        <f t="shared" si="10"/>
        <v>41</v>
      </c>
    </row>
    <row r="53" spans="1:73" x14ac:dyDescent="0.25">
      <c r="A53" s="1">
        <v>38384</v>
      </c>
      <c r="B53" s="1" t="str">
        <f t="shared" si="0"/>
        <v>Tue</v>
      </c>
      <c r="C53" s="1" t="str">
        <f t="shared" si="1"/>
        <v>Feb</v>
      </c>
      <c r="D53" s="1" t="str">
        <f t="shared" si="2"/>
        <v>1ST QTR</v>
      </c>
      <c r="E53" s="1" t="str">
        <f t="shared" si="3"/>
        <v>2005</v>
      </c>
      <c r="F53" s="26">
        <v>109.08</v>
      </c>
      <c r="G53" s="2">
        <v>109.12</v>
      </c>
      <c r="H53" s="2">
        <v>109.05</v>
      </c>
      <c r="I53" s="26">
        <v>109.08499999999999</v>
      </c>
      <c r="J53" s="3">
        <f t="shared" si="8"/>
        <v>29</v>
      </c>
      <c r="K53" s="3" t="str">
        <f t="shared" si="4"/>
        <v>OIR</v>
      </c>
      <c r="L53" s="3" t="str">
        <f t="shared" si="5"/>
        <v>NoGap</v>
      </c>
      <c r="M53" s="3" t="str">
        <f t="shared" si="6"/>
        <v>NoGap</v>
      </c>
      <c r="N53" s="3" t="str">
        <f t="shared" si="7"/>
        <v>NoGap</v>
      </c>
      <c r="O53">
        <v>365400</v>
      </c>
      <c r="P53" s="11">
        <v>51</v>
      </c>
      <c r="Q53" s="13">
        <v>30</v>
      </c>
      <c r="T53"/>
      <c r="BR53" s="25">
        <v>42</v>
      </c>
      <c r="BS53" s="29">
        <v>102</v>
      </c>
      <c r="BT53" s="26">
        <f t="shared" si="9"/>
        <v>0.10199999999999999</v>
      </c>
      <c r="BU53" s="25">
        <f t="shared" si="10"/>
        <v>42</v>
      </c>
    </row>
    <row r="54" spans="1:73" x14ac:dyDescent="0.25">
      <c r="A54" s="1">
        <v>38385</v>
      </c>
      <c r="B54" s="1" t="str">
        <f t="shared" si="0"/>
        <v>Wed</v>
      </c>
      <c r="C54" s="1" t="str">
        <f t="shared" si="1"/>
        <v>Feb</v>
      </c>
      <c r="D54" s="1" t="str">
        <f t="shared" si="2"/>
        <v>1ST QTR</v>
      </c>
      <c r="E54" s="1" t="str">
        <f t="shared" si="3"/>
        <v>2005</v>
      </c>
      <c r="F54" s="26">
        <v>109.075</v>
      </c>
      <c r="G54" s="2">
        <v>109.11</v>
      </c>
      <c r="H54" s="2">
        <v>109.045</v>
      </c>
      <c r="I54" s="26">
        <v>109.06</v>
      </c>
      <c r="J54" s="3">
        <f t="shared" si="8"/>
        <v>26</v>
      </c>
      <c r="K54" s="3" t="str">
        <f t="shared" si="4"/>
        <v>OIR</v>
      </c>
      <c r="L54" s="3" t="str">
        <f t="shared" si="5"/>
        <v>OIRDnGapFill</v>
      </c>
      <c r="M54" s="3" t="str">
        <f t="shared" si="6"/>
        <v>Filled</v>
      </c>
      <c r="N54" s="3" t="str">
        <f t="shared" si="7"/>
        <v>DnGap</v>
      </c>
      <c r="O54">
        <v>282787</v>
      </c>
      <c r="P54" s="11">
        <v>52</v>
      </c>
      <c r="Q54" s="13">
        <v>55</v>
      </c>
      <c r="T54"/>
      <c r="BR54" s="25">
        <v>43</v>
      </c>
      <c r="BS54" s="29">
        <v>105</v>
      </c>
      <c r="BT54" s="26">
        <f t="shared" si="9"/>
        <v>0.105</v>
      </c>
      <c r="BU54" s="25">
        <f t="shared" si="10"/>
        <v>43</v>
      </c>
    </row>
    <row r="55" spans="1:73" x14ac:dyDescent="0.25">
      <c r="A55" s="1">
        <v>38386</v>
      </c>
      <c r="B55" s="1" t="str">
        <f t="shared" si="0"/>
        <v>Thu</v>
      </c>
      <c r="C55" s="1" t="str">
        <f t="shared" si="1"/>
        <v>Feb</v>
      </c>
      <c r="D55" s="1" t="str">
        <f t="shared" si="2"/>
        <v>1ST QTR</v>
      </c>
      <c r="E55" s="1" t="str">
        <f t="shared" si="3"/>
        <v>2005</v>
      </c>
      <c r="F55" s="26">
        <v>109.045</v>
      </c>
      <c r="G55" s="2">
        <v>109.045</v>
      </c>
      <c r="H55" s="2">
        <v>108.3</v>
      </c>
      <c r="I55" s="26">
        <v>109.01</v>
      </c>
      <c r="J55" s="3">
        <f t="shared" si="8"/>
        <v>27</v>
      </c>
      <c r="K55" s="3" t="str">
        <f t="shared" si="4"/>
        <v>OIR</v>
      </c>
      <c r="L55" s="3" t="str">
        <f t="shared" si="5"/>
        <v>NotFilled</v>
      </c>
      <c r="M55" s="3" t="str">
        <f t="shared" si="6"/>
        <v>NotFilled</v>
      </c>
      <c r="N55" s="3" t="str">
        <f t="shared" si="7"/>
        <v>DnGap</v>
      </c>
      <c r="O55">
        <v>354073</v>
      </c>
      <c r="P55" s="11">
        <v>53</v>
      </c>
      <c r="Q55" s="13">
        <v>37</v>
      </c>
      <c r="T55"/>
      <c r="BR55" s="25">
        <v>44</v>
      </c>
      <c r="BS55" s="29">
        <v>107</v>
      </c>
      <c r="BT55" s="26">
        <f t="shared" si="9"/>
        <v>0.107</v>
      </c>
      <c r="BU55" s="25">
        <f t="shared" si="10"/>
        <v>44</v>
      </c>
    </row>
    <row r="56" spans="1:73" x14ac:dyDescent="0.25">
      <c r="A56" s="1">
        <v>38387</v>
      </c>
      <c r="B56" s="1" t="str">
        <f t="shared" si="0"/>
        <v>Fri</v>
      </c>
      <c r="C56" s="1" t="str">
        <f t="shared" si="1"/>
        <v>Feb</v>
      </c>
      <c r="D56" s="1" t="str">
        <f t="shared" si="2"/>
        <v>1ST QTR</v>
      </c>
      <c r="E56" s="1" t="str">
        <f t="shared" si="3"/>
        <v>2005</v>
      </c>
      <c r="F56" s="26">
        <v>109.005</v>
      </c>
      <c r="G56" s="2">
        <v>109.18</v>
      </c>
      <c r="H56" s="2">
        <v>109</v>
      </c>
      <c r="I56" s="26">
        <v>109.13500000000001</v>
      </c>
      <c r="J56" s="3">
        <f t="shared" si="8"/>
        <v>73</v>
      </c>
      <c r="K56" s="3" t="str">
        <f t="shared" si="4"/>
        <v>OIR</v>
      </c>
      <c r="L56" s="3" t="str">
        <f t="shared" si="5"/>
        <v>OIRDnGapFill</v>
      </c>
      <c r="M56" s="3" t="str">
        <f t="shared" si="6"/>
        <v>Filled</v>
      </c>
      <c r="N56" s="3" t="str">
        <f t="shared" si="7"/>
        <v>DnGap</v>
      </c>
      <c r="O56">
        <v>589399</v>
      </c>
      <c r="P56" s="11">
        <v>54</v>
      </c>
      <c r="Q56" s="13">
        <v>39</v>
      </c>
      <c r="T56"/>
      <c r="BR56" s="25">
        <v>45</v>
      </c>
      <c r="BS56" s="29">
        <v>110</v>
      </c>
      <c r="BT56" s="26">
        <f t="shared" si="9"/>
        <v>0.11</v>
      </c>
      <c r="BU56" s="25">
        <f t="shared" si="10"/>
        <v>45</v>
      </c>
    </row>
    <row r="57" spans="1:73" x14ac:dyDescent="0.25">
      <c r="A57" s="1">
        <v>38390</v>
      </c>
      <c r="B57" s="1" t="str">
        <f t="shared" si="0"/>
        <v>Mon</v>
      </c>
      <c r="C57" s="1" t="str">
        <f t="shared" si="1"/>
        <v>Feb</v>
      </c>
      <c r="D57" s="1" t="str">
        <f t="shared" si="2"/>
        <v>1ST QTR</v>
      </c>
      <c r="E57" s="1" t="str">
        <f t="shared" si="3"/>
        <v>2005</v>
      </c>
      <c r="F57" s="26">
        <v>109.12</v>
      </c>
      <c r="G57" s="2">
        <v>109.155</v>
      </c>
      <c r="H57" s="2">
        <v>109.095</v>
      </c>
      <c r="I57" s="26">
        <v>109.14</v>
      </c>
      <c r="J57" s="3">
        <f t="shared" si="8"/>
        <v>25</v>
      </c>
      <c r="K57" s="3" t="str">
        <f t="shared" si="4"/>
        <v>OIR</v>
      </c>
      <c r="L57" s="3" t="str">
        <f t="shared" si="5"/>
        <v>OIRDnGapFill</v>
      </c>
      <c r="M57" s="3" t="str">
        <f t="shared" si="6"/>
        <v>Filled</v>
      </c>
      <c r="N57" s="3" t="str">
        <f t="shared" si="7"/>
        <v>DnGap</v>
      </c>
      <c r="O57">
        <v>205043</v>
      </c>
      <c r="P57" s="11">
        <v>55</v>
      </c>
      <c r="Q57" s="13">
        <v>33</v>
      </c>
      <c r="T57"/>
      <c r="BR57" s="25">
        <v>46</v>
      </c>
      <c r="BS57" s="29">
        <v>112</v>
      </c>
      <c r="BT57" s="26">
        <f t="shared" si="9"/>
        <v>0.112</v>
      </c>
      <c r="BU57" s="25">
        <f t="shared" si="10"/>
        <v>46</v>
      </c>
    </row>
    <row r="58" spans="1:73" x14ac:dyDescent="0.25">
      <c r="A58" s="1">
        <v>38391</v>
      </c>
      <c r="B58" s="1" t="str">
        <f t="shared" si="0"/>
        <v>Tue</v>
      </c>
      <c r="C58" s="1" t="str">
        <f t="shared" si="1"/>
        <v>Feb</v>
      </c>
      <c r="D58" s="1" t="str">
        <f t="shared" si="2"/>
        <v>1ST QTR</v>
      </c>
      <c r="E58" s="1" t="str">
        <f t="shared" si="3"/>
        <v>2005</v>
      </c>
      <c r="F58" s="26">
        <v>109.13</v>
      </c>
      <c r="G58" s="2">
        <v>109.155</v>
      </c>
      <c r="H58" s="2">
        <v>109.075</v>
      </c>
      <c r="I58" s="26">
        <v>109.125</v>
      </c>
      <c r="J58" s="3">
        <f t="shared" si="8"/>
        <v>32</v>
      </c>
      <c r="K58" s="3" t="str">
        <f t="shared" si="4"/>
        <v>OIR</v>
      </c>
      <c r="L58" s="3" t="str">
        <f t="shared" si="5"/>
        <v>OIRDnGapFill</v>
      </c>
      <c r="M58" s="3" t="str">
        <f t="shared" si="6"/>
        <v>Filled</v>
      </c>
      <c r="N58" s="3" t="str">
        <f t="shared" si="7"/>
        <v>DnGap</v>
      </c>
      <c r="O58">
        <v>432254</v>
      </c>
      <c r="P58" s="11">
        <v>56</v>
      </c>
      <c r="Q58" s="13">
        <v>18</v>
      </c>
      <c r="T58"/>
      <c r="BR58" s="25">
        <v>47</v>
      </c>
      <c r="BS58" s="29">
        <v>115</v>
      </c>
      <c r="BT58" s="26">
        <f t="shared" si="9"/>
        <v>0.115</v>
      </c>
      <c r="BU58" s="25">
        <f t="shared" si="10"/>
        <v>47</v>
      </c>
    </row>
    <row r="59" spans="1:73" x14ac:dyDescent="0.25">
      <c r="A59" s="1">
        <v>38392</v>
      </c>
      <c r="B59" s="1" t="str">
        <f t="shared" si="0"/>
        <v>Wed</v>
      </c>
      <c r="C59" s="1" t="str">
        <f t="shared" si="1"/>
        <v>Feb</v>
      </c>
      <c r="D59" s="1" t="str">
        <f t="shared" si="2"/>
        <v>1ST QTR</v>
      </c>
      <c r="E59" s="1" t="str">
        <f t="shared" si="3"/>
        <v>2005</v>
      </c>
      <c r="F59" s="26">
        <v>109.14</v>
      </c>
      <c r="G59" s="2">
        <v>109.285</v>
      </c>
      <c r="H59" s="2">
        <v>109.105</v>
      </c>
      <c r="I59" s="26">
        <v>109.27500000000001</v>
      </c>
      <c r="J59" s="3">
        <f t="shared" si="8"/>
        <v>72</v>
      </c>
      <c r="K59" s="3" t="str">
        <f t="shared" si="4"/>
        <v>OIR</v>
      </c>
      <c r="L59" s="3" t="str">
        <f t="shared" si="5"/>
        <v>OIRUpGapFill</v>
      </c>
      <c r="M59" s="3" t="str">
        <f t="shared" si="6"/>
        <v>Filled</v>
      </c>
      <c r="N59" s="3" t="str">
        <f t="shared" si="7"/>
        <v>UpGap</v>
      </c>
      <c r="O59">
        <v>598625</v>
      </c>
      <c r="P59" s="11">
        <v>57</v>
      </c>
      <c r="Q59" s="13">
        <v>49</v>
      </c>
      <c r="T59"/>
      <c r="BR59" s="25">
        <v>48</v>
      </c>
      <c r="BS59" s="29">
        <v>117</v>
      </c>
      <c r="BT59" s="26">
        <f t="shared" si="9"/>
        <v>0.11700000000000001</v>
      </c>
      <c r="BU59" s="25">
        <f t="shared" si="10"/>
        <v>48</v>
      </c>
    </row>
    <row r="60" spans="1:73" x14ac:dyDescent="0.25">
      <c r="A60" s="1">
        <v>38393</v>
      </c>
      <c r="B60" s="1" t="str">
        <f t="shared" si="0"/>
        <v>Thu</v>
      </c>
      <c r="C60" s="1" t="str">
        <f t="shared" si="1"/>
        <v>Feb</v>
      </c>
      <c r="D60" s="1" t="str">
        <f t="shared" si="2"/>
        <v>1ST QTR</v>
      </c>
      <c r="E60" s="1" t="str">
        <f t="shared" si="3"/>
        <v>2005</v>
      </c>
      <c r="F60" s="26">
        <v>109.265</v>
      </c>
      <c r="G60" s="2">
        <v>109.28</v>
      </c>
      <c r="H60" s="2">
        <v>109.16500000000001</v>
      </c>
      <c r="I60" s="26">
        <v>109.185</v>
      </c>
      <c r="J60" s="3">
        <f t="shared" si="8"/>
        <v>46</v>
      </c>
      <c r="K60" s="3" t="str">
        <f t="shared" si="4"/>
        <v>OIR</v>
      </c>
      <c r="L60" s="3" t="str">
        <f t="shared" si="5"/>
        <v>OIRDnGapFill</v>
      </c>
      <c r="M60" s="3" t="str">
        <f t="shared" si="6"/>
        <v>Filled</v>
      </c>
      <c r="N60" s="3" t="str">
        <f t="shared" si="7"/>
        <v>DnGap</v>
      </c>
      <c r="O60">
        <v>422825</v>
      </c>
      <c r="P60" s="11">
        <v>58</v>
      </c>
      <c r="Q60" s="13">
        <v>35</v>
      </c>
      <c r="T60"/>
      <c r="BR60" s="25">
        <v>49</v>
      </c>
      <c r="BS60" s="29">
        <v>120</v>
      </c>
      <c r="BT60" s="26">
        <f t="shared" si="9"/>
        <v>0.12</v>
      </c>
      <c r="BU60" s="25">
        <f t="shared" si="10"/>
        <v>49</v>
      </c>
    </row>
    <row r="61" spans="1:73" x14ac:dyDescent="0.25">
      <c r="A61" s="1">
        <v>38394</v>
      </c>
      <c r="B61" s="1" t="str">
        <f t="shared" si="0"/>
        <v>Fri</v>
      </c>
      <c r="C61" s="1" t="str">
        <f t="shared" si="1"/>
        <v>Feb</v>
      </c>
      <c r="D61" s="1" t="str">
        <f t="shared" si="2"/>
        <v>1ST QTR</v>
      </c>
      <c r="E61" s="1" t="str">
        <f t="shared" si="3"/>
        <v>2005</v>
      </c>
      <c r="F61" s="26">
        <v>109.16500000000001</v>
      </c>
      <c r="G61" s="2">
        <v>109.21</v>
      </c>
      <c r="H61" s="2">
        <v>109.095</v>
      </c>
      <c r="I61" s="26">
        <v>109.11499999999999</v>
      </c>
      <c r="J61" s="3">
        <f t="shared" si="8"/>
        <v>46</v>
      </c>
      <c r="K61" s="3" t="str">
        <f t="shared" si="4"/>
        <v>OIR</v>
      </c>
      <c r="L61" s="3" t="str">
        <f t="shared" si="5"/>
        <v>OIRDnGapFill</v>
      </c>
      <c r="M61" s="3" t="str">
        <f t="shared" si="6"/>
        <v>Filled</v>
      </c>
      <c r="N61" s="3" t="str">
        <f t="shared" si="7"/>
        <v>DnGap</v>
      </c>
      <c r="O61">
        <v>377604</v>
      </c>
      <c r="P61" s="11">
        <v>59</v>
      </c>
      <c r="Q61" s="13">
        <v>18</v>
      </c>
      <c r="T61"/>
      <c r="BR61" s="25">
        <v>50</v>
      </c>
      <c r="BS61" s="29">
        <v>122</v>
      </c>
      <c r="BT61" s="26">
        <f t="shared" si="9"/>
        <v>0.122</v>
      </c>
      <c r="BU61" s="25">
        <f t="shared" si="10"/>
        <v>50</v>
      </c>
    </row>
    <row r="62" spans="1:73" x14ac:dyDescent="0.25">
      <c r="A62" s="1">
        <v>38397</v>
      </c>
      <c r="B62" s="1" t="str">
        <f t="shared" si="0"/>
        <v>Mon</v>
      </c>
      <c r="C62" s="1" t="str">
        <f t="shared" si="1"/>
        <v>Feb</v>
      </c>
      <c r="D62" s="1" t="str">
        <f t="shared" si="2"/>
        <v>1ST QTR</v>
      </c>
      <c r="E62" s="1" t="str">
        <f t="shared" si="3"/>
        <v>2005</v>
      </c>
      <c r="F62" s="26">
        <v>109.11499999999999</v>
      </c>
      <c r="G62" s="2">
        <v>109.13</v>
      </c>
      <c r="H62" s="2">
        <v>109.075</v>
      </c>
      <c r="I62" s="26">
        <v>109.12</v>
      </c>
      <c r="J62" s="3">
        <f t="shared" si="8"/>
        <v>22</v>
      </c>
      <c r="K62" s="3" t="str">
        <f t="shared" si="4"/>
        <v>OIR</v>
      </c>
      <c r="L62" s="3" t="str">
        <f t="shared" si="5"/>
        <v>NoGap</v>
      </c>
      <c r="M62" s="3" t="str">
        <f t="shared" si="6"/>
        <v>NoGap</v>
      </c>
      <c r="N62" s="3" t="str">
        <f t="shared" si="7"/>
        <v>NoGap</v>
      </c>
      <c r="O62">
        <v>287681</v>
      </c>
      <c r="P62" s="11">
        <v>60</v>
      </c>
      <c r="Q62" s="16">
        <v>26</v>
      </c>
      <c r="T62"/>
      <c r="BR62" s="25">
        <v>51</v>
      </c>
      <c r="BS62" s="29">
        <v>125</v>
      </c>
      <c r="BT62" s="26">
        <f t="shared" si="9"/>
        <v>0.125</v>
      </c>
      <c r="BU62" s="25">
        <f t="shared" si="10"/>
        <v>51</v>
      </c>
    </row>
    <row r="63" spans="1:73" x14ac:dyDescent="0.25">
      <c r="A63" s="1">
        <v>38398</v>
      </c>
      <c r="B63" s="1" t="str">
        <f t="shared" si="0"/>
        <v>Tue</v>
      </c>
      <c r="C63" s="1" t="str">
        <f t="shared" si="1"/>
        <v>Feb</v>
      </c>
      <c r="D63" s="1" t="str">
        <f t="shared" si="2"/>
        <v>1ST QTR</v>
      </c>
      <c r="E63" s="1" t="str">
        <f t="shared" si="3"/>
        <v>2005</v>
      </c>
      <c r="F63" s="26">
        <v>109.12</v>
      </c>
      <c r="G63" s="2">
        <v>109.145</v>
      </c>
      <c r="H63" s="2">
        <v>109.09</v>
      </c>
      <c r="I63" s="26">
        <v>109.105</v>
      </c>
      <c r="J63" s="3">
        <f t="shared" si="8"/>
        <v>22</v>
      </c>
      <c r="K63" s="3" t="str">
        <f t="shared" si="4"/>
        <v>OIR</v>
      </c>
      <c r="L63" s="3" t="str">
        <f t="shared" si="5"/>
        <v>NoGap</v>
      </c>
      <c r="M63" s="3" t="str">
        <f t="shared" si="6"/>
        <v>NoGap</v>
      </c>
      <c r="N63" s="3" t="str">
        <f t="shared" si="7"/>
        <v>NoGap</v>
      </c>
      <c r="O63">
        <v>294442</v>
      </c>
      <c r="P63" s="11">
        <v>61</v>
      </c>
      <c r="Q63" s="16">
        <v>30</v>
      </c>
      <c r="T63"/>
      <c r="BR63" s="25">
        <v>52</v>
      </c>
      <c r="BS63" s="29">
        <v>127</v>
      </c>
      <c r="BT63" s="26">
        <f t="shared" si="9"/>
        <v>0.127</v>
      </c>
      <c r="BU63" s="25">
        <f t="shared" si="10"/>
        <v>52</v>
      </c>
    </row>
    <row r="64" spans="1:73" x14ac:dyDescent="0.25">
      <c r="A64" s="1">
        <v>38399</v>
      </c>
      <c r="B64" s="1" t="str">
        <f t="shared" si="0"/>
        <v>Wed</v>
      </c>
      <c r="C64" s="1" t="str">
        <f t="shared" si="1"/>
        <v>Feb</v>
      </c>
      <c r="D64" s="1" t="str">
        <f t="shared" si="2"/>
        <v>1ST QTR</v>
      </c>
      <c r="E64" s="1" t="str">
        <f t="shared" si="3"/>
        <v>2005</v>
      </c>
      <c r="F64" s="26">
        <v>109.1</v>
      </c>
      <c r="G64" s="2">
        <v>109.16</v>
      </c>
      <c r="H64" s="2">
        <v>108.295</v>
      </c>
      <c r="I64" s="26">
        <v>108.315</v>
      </c>
      <c r="J64" s="3">
        <f t="shared" si="8"/>
        <v>73</v>
      </c>
      <c r="K64" s="3" t="str">
        <f t="shared" si="4"/>
        <v>OIR</v>
      </c>
      <c r="L64" s="3" t="str">
        <f t="shared" si="5"/>
        <v>OIRDnGapFill</v>
      </c>
      <c r="M64" s="3" t="str">
        <f t="shared" si="6"/>
        <v>Filled</v>
      </c>
      <c r="N64" s="3" t="str">
        <f t="shared" si="7"/>
        <v>DnGap</v>
      </c>
      <c r="O64">
        <v>597161</v>
      </c>
      <c r="P64" s="11">
        <v>62</v>
      </c>
      <c r="Q64" s="16">
        <v>9</v>
      </c>
      <c r="T64"/>
      <c r="BR64" s="25">
        <v>53</v>
      </c>
      <c r="BS64" s="29">
        <v>130</v>
      </c>
      <c r="BT64" s="26">
        <f t="shared" si="9"/>
        <v>0.13</v>
      </c>
      <c r="BU64" s="25">
        <f t="shared" si="10"/>
        <v>53</v>
      </c>
    </row>
    <row r="65" spans="1:73" x14ac:dyDescent="0.25">
      <c r="A65" s="1">
        <v>38400</v>
      </c>
      <c r="B65" s="1" t="str">
        <f t="shared" si="0"/>
        <v>Thu</v>
      </c>
      <c r="C65" s="1" t="str">
        <f t="shared" si="1"/>
        <v>Feb</v>
      </c>
      <c r="D65" s="1" t="str">
        <f t="shared" si="2"/>
        <v>1ST QTR</v>
      </c>
      <c r="E65" s="1" t="str">
        <f t="shared" si="3"/>
        <v>2005</v>
      </c>
      <c r="F65" s="26">
        <v>108.315</v>
      </c>
      <c r="G65" s="2">
        <v>109.015</v>
      </c>
      <c r="H65" s="2">
        <v>108.27500000000001</v>
      </c>
      <c r="I65" s="26">
        <v>109</v>
      </c>
      <c r="J65" s="3">
        <f t="shared" si="8"/>
        <v>24</v>
      </c>
      <c r="K65" s="3" t="str">
        <f t="shared" si="4"/>
        <v>OIR</v>
      </c>
      <c r="L65" s="3" t="str">
        <f t="shared" si="5"/>
        <v>NoGap</v>
      </c>
      <c r="M65" s="3" t="str">
        <f t="shared" si="6"/>
        <v>NoGap</v>
      </c>
      <c r="N65" s="3" t="str">
        <f t="shared" si="7"/>
        <v>NoGap</v>
      </c>
      <c r="O65">
        <v>367977</v>
      </c>
      <c r="P65" s="11">
        <v>63</v>
      </c>
      <c r="Q65" s="16">
        <v>26</v>
      </c>
      <c r="T65"/>
      <c r="BR65" s="25">
        <v>54</v>
      </c>
      <c r="BS65" s="29">
        <v>132</v>
      </c>
      <c r="BT65" s="26">
        <f t="shared" si="9"/>
        <v>0.13200000000000001</v>
      </c>
      <c r="BU65" s="25">
        <f t="shared" si="10"/>
        <v>54</v>
      </c>
    </row>
    <row r="66" spans="1:73" x14ac:dyDescent="0.25">
      <c r="A66" s="1">
        <v>38401</v>
      </c>
      <c r="B66" s="1" t="str">
        <f t="shared" si="0"/>
        <v>Fri</v>
      </c>
      <c r="C66" s="1" t="str">
        <f t="shared" si="1"/>
        <v>Feb</v>
      </c>
      <c r="D66" s="1" t="str">
        <f t="shared" si="2"/>
        <v>1ST QTR</v>
      </c>
      <c r="E66" s="1" t="str">
        <f t="shared" si="3"/>
        <v>2005</v>
      </c>
      <c r="F66" s="26">
        <v>109</v>
      </c>
      <c r="G66" s="2">
        <v>109.02</v>
      </c>
      <c r="H66" s="2">
        <v>108.21</v>
      </c>
      <c r="I66" s="26">
        <v>108.23</v>
      </c>
      <c r="J66" s="3">
        <f t="shared" si="8"/>
        <v>52</v>
      </c>
      <c r="K66" s="3" t="str">
        <f t="shared" si="4"/>
        <v>OIR</v>
      </c>
      <c r="L66" s="3" t="str">
        <f t="shared" si="5"/>
        <v>NoGap</v>
      </c>
      <c r="M66" s="3" t="str">
        <f t="shared" si="6"/>
        <v>NoGap</v>
      </c>
      <c r="N66" s="3" t="str">
        <f t="shared" si="7"/>
        <v>NoGap</v>
      </c>
      <c r="O66">
        <v>419652</v>
      </c>
      <c r="P66" s="11">
        <v>64</v>
      </c>
      <c r="Q66" s="16">
        <v>27</v>
      </c>
      <c r="T66"/>
      <c r="BR66" s="25">
        <v>55</v>
      </c>
      <c r="BS66" s="29">
        <v>135</v>
      </c>
      <c r="BT66" s="26">
        <f t="shared" si="9"/>
        <v>0.13500000000000001</v>
      </c>
      <c r="BU66" s="25">
        <f t="shared" si="10"/>
        <v>55</v>
      </c>
    </row>
    <row r="67" spans="1:73" x14ac:dyDescent="0.25">
      <c r="A67" s="1">
        <v>38405</v>
      </c>
      <c r="B67" s="1" t="str">
        <f t="shared" si="0"/>
        <v>Tue</v>
      </c>
      <c r="C67" s="1" t="str">
        <f t="shared" si="1"/>
        <v>Feb</v>
      </c>
      <c r="D67" s="1" t="str">
        <f t="shared" si="2"/>
        <v>1ST QTR</v>
      </c>
      <c r="E67" s="1" t="str">
        <f t="shared" si="3"/>
        <v>2005</v>
      </c>
      <c r="F67" s="26">
        <v>108.215</v>
      </c>
      <c r="G67" s="2">
        <v>108.245</v>
      </c>
      <c r="H67" s="2">
        <v>108.19499999999999</v>
      </c>
      <c r="I67" s="26">
        <v>108.21</v>
      </c>
      <c r="J67" s="3">
        <f t="shared" si="8"/>
        <v>21</v>
      </c>
      <c r="K67" s="3" t="str">
        <f t="shared" si="4"/>
        <v>OIR</v>
      </c>
      <c r="L67" s="3" t="str">
        <f t="shared" si="5"/>
        <v>OIRDnGapFill</v>
      </c>
      <c r="M67" s="3" t="str">
        <f t="shared" si="6"/>
        <v>Filled</v>
      </c>
      <c r="N67" s="3" t="str">
        <f t="shared" si="7"/>
        <v>DnGap</v>
      </c>
      <c r="O67">
        <v>380109</v>
      </c>
      <c r="P67" s="11">
        <v>65</v>
      </c>
      <c r="Q67" s="16">
        <v>17</v>
      </c>
      <c r="T67"/>
      <c r="BR67" s="25">
        <v>56</v>
      </c>
      <c r="BS67" s="29">
        <v>137</v>
      </c>
      <c r="BT67" s="26">
        <f t="shared" si="9"/>
        <v>0.13700000000000001</v>
      </c>
      <c r="BU67" s="25">
        <f t="shared" si="10"/>
        <v>56</v>
      </c>
    </row>
    <row r="68" spans="1:73" x14ac:dyDescent="0.25">
      <c r="A68" s="1">
        <v>38406</v>
      </c>
      <c r="B68" s="1" t="str">
        <f t="shared" si="0"/>
        <v>Wed</v>
      </c>
      <c r="C68" s="1" t="str">
        <f t="shared" si="1"/>
        <v>Feb</v>
      </c>
      <c r="D68" s="1" t="str">
        <f t="shared" si="2"/>
        <v>1ST QTR</v>
      </c>
      <c r="E68" s="1" t="str">
        <f t="shared" si="3"/>
        <v>2005</v>
      </c>
      <c r="F68" s="26">
        <v>108.21</v>
      </c>
      <c r="G68" s="2">
        <v>108.29</v>
      </c>
      <c r="H68" s="2">
        <v>108.15</v>
      </c>
      <c r="I68" s="26">
        <v>108.21</v>
      </c>
      <c r="J68" s="3">
        <f t="shared" si="8"/>
        <v>57</v>
      </c>
      <c r="K68" s="3" t="str">
        <f t="shared" si="4"/>
        <v>OIR</v>
      </c>
      <c r="L68" s="3" t="str">
        <f t="shared" si="5"/>
        <v>NoGap</v>
      </c>
      <c r="M68" s="3" t="str">
        <f t="shared" si="6"/>
        <v>NoGap</v>
      </c>
      <c r="N68" s="3" t="str">
        <f t="shared" si="7"/>
        <v>NoGap</v>
      </c>
      <c r="O68">
        <v>551011</v>
      </c>
      <c r="P68" s="11">
        <v>66</v>
      </c>
      <c r="Q68" s="16">
        <v>31</v>
      </c>
      <c r="T68"/>
      <c r="BR68" s="25">
        <v>57</v>
      </c>
      <c r="BS68" s="29">
        <v>140</v>
      </c>
      <c r="BT68" s="26">
        <f t="shared" si="9"/>
        <v>0.14000000000000001</v>
      </c>
      <c r="BU68" s="25">
        <f t="shared" si="10"/>
        <v>57</v>
      </c>
    </row>
    <row r="69" spans="1:73" x14ac:dyDescent="0.25">
      <c r="A69" s="1">
        <v>38407</v>
      </c>
      <c r="B69" s="1" t="str">
        <f t="shared" si="0"/>
        <v>Thu</v>
      </c>
      <c r="C69" s="1" t="str">
        <f t="shared" si="1"/>
        <v>Feb</v>
      </c>
      <c r="D69" s="1" t="str">
        <f t="shared" si="2"/>
        <v>1ST QTR</v>
      </c>
      <c r="E69" s="1" t="str">
        <f t="shared" si="3"/>
        <v>2005</v>
      </c>
      <c r="F69" s="26">
        <v>108.22499999999999</v>
      </c>
      <c r="G69" s="2">
        <v>108.255</v>
      </c>
      <c r="H69" s="2">
        <v>108.145</v>
      </c>
      <c r="I69" s="26">
        <v>108.16500000000001</v>
      </c>
      <c r="J69" s="3">
        <f t="shared" si="8"/>
        <v>44</v>
      </c>
      <c r="K69" s="3" t="str">
        <f t="shared" si="4"/>
        <v>OIR</v>
      </c>
      <c r="L69" s="3" t="str">
        <f t="shared" si="5"/>
        <v>OIRUpGapFill</v>
      </c>
      <c r="M69" s="3" t="str">
        <f t="shared" si="6"/>
        <v>Filled</v>
      </c>
      <c r="N69" s="3" t="str">
        <f t="shared" si="7"/>
        <v>UpGap</v>
      </c>
      <c r="O69">
        <v>493114</v>
      </c>
      <c r="P69" s="11">
        <v>67</v>
      </c>
      <c r="Q69" s="16">
        <v>18</v>
      </c>
      <c r="T69"/>
      <c r="BR69" s="25">
        <v>58</v>
      </c>
      <c r="BS69" s="29">
        <v>142</v>
      </c>
      <c r="BT69" s="26">
        <f t="shared" si="9"/>
        <v>0.14199999999999999</v>
      </c>
      <c r="BU69" s="25">
        <f t="shared" si="10"/>
        <v>58</v>
      </c>
    </row>
    <row r="70" spans="1:73" x14ac:dyDescent="0.25">
      <c r="A70" s="1">
        <v>38408</v>
      </c>
      <c r="B70" s="1" t="str">
        <f t="shared" si="0"/>
        <v>Fri</v>
      </c>
      <c r="C70" s="1" t="str">
        <f t="shared" si="1"/>
        <v>Feb</v>
      </c>
      <c r="D70" s="1" t="str">
        <f t="shared" si="2"/>
        <v>1ST QTR</v>
      </c>
      <c r="E70" s="1" t="str">
        <f t="shared" si="3"/>
        <v>2005</v>
      </c>
      <c r="F70" s="26">
        <v>108.15</v>
      </c>
      <c r="G70" s="2">
        <v>108.185</v>
      </c>
      <c r="H70" s="2">
        <v>108.12</v>
      </c>
      <c r="I70" s="26">
        <v>108.16</v>
      </c>
      <c r="J70" s="3">
        <f t="shared" si="8"/>
        <v>26</v>
      </c>
      <c r="K70" s="3" t="str">
        <f t="shared" si="4"/>
        <v>OIR</v>
      </c>
      <c r="L70" s="3" t="str">
        <f t="shared" si="5"/>
        <v>OIRDnGapFill</v>
      </c>
      <c r="M70" s="3" t="str">
        <f t="shared" si="6"/>
        <v>Filled</v>
      </c>
      <c r="N70" s="3" t="str">
        <f t="shared" si="7"/>
        <v>DnGap</v>
      </c>
      <c r="O70">
        <v>549521</v>
      </c>
      <c r="P70" s="11">
        <v>68</v>
      </c>
      <c r="Q70" s="16">
        <v>19</v>
      </c>
      <c r="T70"/>
      <c r="BR70" s="25">
        <v>59</v>
      </c>
      <c r="BS70" s="29">
        <v>145</v>
      </c>
      <c r="BT70" s="26">
        <f t="shared" si="9"/>
        <v>0.14499999999999999</v>
      </c>
      <c r="BU70" s="25">
        <f t="shared" si="10"/>
        <v>59</v>
      </c>
    </row>
    <row r="71" spans="1:73" x14ac:dyDescent="0.25">
      <c r="A71" s="1">
        <v>38411</v>
      </c>
      <c r="B71" s="1" t="str">
        <f t="shared" si="0"/>
        <v>Mon</v>
      </c>
      <c r="C71" s="1" t="str">
        <f t="shared" si="1"/>
        <v>Feb</v>
      </c>
      <c r="D71" s="1" t="str">
        <f t="shared" si="2"/>
        <v>1ST QTR</v>
      </c>
      <c r="E71" s="1" t="str">
        <f t="shared" si="3"/>
        <v>2005</v>
      </c>
      <c r="F71" s="26">
        <v>108</v>
      </c>
      <c r="G71" s="2">
        <v>108.015</v>
      </c>
      <c r="H71" s="2">
        <v>107.14</v>
      </c>
      <c r="I71" s="26">
        <v>107.185</v>
      </c>
      <c r="J71" s="3">
        <f t="shared" si="8"/>
        <v>78</v>
      </c>
      <c r="K71" s="3" t="str">
        <f t="shared" si="4"/>
        <v>OOR</v>
      </c>
      <c r="L71" s="3" t="str">
        <f t="shared" si="5"/>
        <v>NotFilled</v>
      </c>
      <c r="M71" s="3" t="str">
        <f t="shared" si="6"/>
        <v>NotFilled</v>
      </c>
      <c r="N71" s="3" t="str">
        <f t="shared" si="7"/>
        <v>DnGap</v>
      </c>
      <c r="O71">
        <v>699895</v>
      </c>
      <c r="P71" s="11">
        <v>69</v>
      </c>
      <c r="Q71" s="16">
        <v>28</v>
      </c>
      <c r="T71"/>
      <c r="BR71" s="25">
        <v>60</v>
      </c>
      <c r="BS71" s="29">
        <v>147</v>
      </c>
      <c r="BT71" s="26">
        <f t="shared" si="9"/>
        <v>0.14699999999999999</v>
      </c>
      <c r="BU71" s="25">
        <f t="shared" si="10"/>
        <v>60</v>
      </c>
    </row>
    <row r="72" spans="1:73" x14ac:dyDescent="0.25">
      <c r="A72" s="1">
        <v>38412</v>
      </c>
      <c r="B72" s="1" t="str">
        <f t="shared" si="0"/>
        <v>Tue</v>
      </c>
      <c r="C72" s="1" t="str">
        <f t="shared" si="1"/>
        <v>Mar</v>
      </c>
      <c r="D72" s="1" t="str">
        <f t="shared" si="2"/>
        <v>1ST QTR</v>
      </c>
      <c r="E72" s="1" t="str">
        <f t="shared" si="3"/>
        <v>2005</v>
      </c>
      <c r="F72" s="26">
        <v>107.16</v>
      </c>
      <c r="G72" s="2">
        <v>107.21</v>
      </c>
      <c r="H72" s="2">
        <v>107.15</v>
      </c>
      <c r="I72" s="26">
        <v>107.18</v>
      </c>
      <c r="J72" s="3">
        <f t="shared" si="8"/>
        <v>24</v>
      </c>
      <c r="K72" s="3" t="str">
        <f t="shared" si="4"/>
        <v>OIR</v>
      </c>
      <c r="L72" s="3" t="str">
        <f t="shared" si="5"/>
        <v>OIRDnGapFill</v>
      </c>
      <c r="M72" s="3" t="str">
        <f t="shared" si="6"/>
        <v>Filled</v>
      </c>
      <c r="N72" s="3" t="str">
        <f t="shared" si="7"/>
        <v>DnGap</v>
      </c>
      <c r="O72">
        <v>506813</v>
      </c>
      <c r="P72" s="11">
        <v>70</v>
      </c>
      <c r="Q72" s="16">
        <v>24</v>
      </c>
      <c r="T72"/>
      <c r="BR72" s="25">
        <v>61</v>
      </c>
      <c r="BS72" s="29">
        <v>150</v>
      </c>
      <c r="BT72" s="26">
        <f t="shared" si="9"/>
        <v>0.15</v>
      </c>
      <c r="BU72" s="25">
        <f t="shared" si="10"/>
        <v>61</v>
      </c>
    </row>
    <row r="73" spans="1:73" x14ac:dyDescent="0.25">
      <c r="A73" s="1">
        <v>38413</v>
      </c>
      <c r="B73" s="1" t="str">
        <f t="shared" si="0"/>
        <v>Wed</v>
      </c>
      <c r="C73" s="1" t="str">
        <f t="shared" si="1"/>
        <v>Mar</v>
      </c>
      <c r="D73" s="1" t="str">
        <f t="shared" si="2"/>
        <v>1ST QTR</v>
      </c>
      <c r="E73" s="1" t="str">
        <f t="shared" si="3"/>
        <v>2005</v>
      </c>
      <c r="F73" s="26">
        <v>107.19</v>
      </c>
      <c r="G73" s="2">
        <v>107.22</v>
      </c>
      <c r="H73" s="2">
        <v>107.145</v>
      </c>
      <c r="I73" s="26">
        <v>107.2</v>
      </c>
      <c r="J73" s="3">
        <f t="shared" si="8"/>
        <v>31</v>
      </c>
      <c r="K73" s="3" t="str">
        <f t="shared" si="4"/>
        <v>OIR</v>
      </c>
      <c r="L73" s="3" t="str">
        <f t="shared" si="5"/>
        <v>OIRUpGapFill</v>
      </c>
      <c r="M73" s="3" t="str">
        <f t="shared" si="6"/>
        <v>Filled</v>
      </c>
      <c r="N73" s="3" t="str">
        <f t="shared" si="7"/>
        <v>UpGap</v>
      </c>
      <c r="O73">
        <v>406098</v>
      </c>
      <c r="P73" s="11">
        <v>71</v>
      </c>
      <c r="Q73" s="16">
        <v>15</v>
      </c>
      <c r="T73"/>
      <c r="BR73" s="25">
        <v>62</v>
      </c>
      <c r="BS73" s="29">
        <v>152</v>
      </c>
      <c r="BT73" s="26">
        <f t="shared" si="9"/>
        <v>0.152</v>
      </c>
      <c r="BU73" s="25">
        <f t="shared" si="10"/>
        <v>62</v>
      </c>
    </row>
    <row r="74" spans="1:73" x14ac:dyDescent="0.25">
      <c r="A74" s="1">
        <v>38414</v>
      </c>
      <c r="B74" s="1" t="str">
        <f t="shared" ref="B74:B137" si="11">TEXT(A74,"ddd")</f>
        <v>Thu</v>
      </c>
      <c r="C74" s="1" t="str">
        <f t="shared" ref="C74:C137" si="12">TEXT(A74,"mmm")</f>
        <v>Mar</v>
      </c>
      <c r="D74" s="1" t="str">
        <f t="shared" ref="D74:D137" si="13">IF(OR(C74="Jan",C74="Feb",C74="Mar"),"1ST QTR",IF(OR(C74="Apr",C74="May",C74="Jun"),"2nd QTR",IF(OR(C74="Jul",C74="Aug",C74="Sep"),"3rd QTR",IF(OR(C74="Oct",C74="Nov",C74="Dec"),"4th QTR",""))))</f>
        <v>1ST QTR</v>
      </c>
      <c r="E74" s="1" t="str">
        <f t="shared" ref="E74:E137" si="14">TEXT(A74,"yyyy")</f>
        <v>2005</v>
      </c>
      <c r="F74" s="26">
        <v>107.205</v>
      </c>
      <c r="G74" s="2">
        <v>107.24</v>
      </c>
      <c r="H74" s="2">
        <v>107.17</v>
      </c>
      <c r="I74" s="26">
        <v>107.185</v>
      </c>
      <c r="J74" s="3">
        <f t="shared" ref="J74:J137" si="15">IF(TRUNC(G74)-TRUNC(H74)=0,ROUNDUP((G74-H74)/0.25*100,0),IF(TRUNC(G74)-TRUNC(H74)=1,ROUNDUP(((G74-TRUNC(G74))*1000/320)*128,0)+128-ROUNDUP(((H74-TRUNC(H74))*1000/320)*128,0),IF(TRUNC(G74)-TRUNC(H74)=2,128+ROUNDUP(((G74-TRUNC(G74))*1000/320)*128,0)+128-ROUNDUP(((H74-TRUNC(H74))*1000/320)*128,0),IF(TRUNC(G74)-TRUNC(H74)=3,256+ROUNDUP(((G74-TRUNC(G74))*1000/320)*128,0)+128-ROUNDUP(((H74-TRUNC(H74))*1000/320)*128,0)))))</f>
        <v>28</v>
      </c>
      <c r="K74" s="3" t="str">
        <f t="shared" ref="K74:K137" si="16">IF(AND(F74&lt;=G73,F74&gt;=H73),"OIR","OOR")</f>
        <v>OIR</v>
      </c>
      <c r="L74" s="3" t="str">
        <f t="shared" ref="L74:L137" si="17">IF(F74=I73,"NoGap",IF(AND(K74="OIR",F74&gt;I73,H74&lt;=I73),"OIRUpGapFill",IF(AND(K74="OIR",F74&lt;I73,G74&gt;=I73),"OIRDnGapFill",IF(AND(K74="OOR",F74&gt;I73,H74&lt;=I73),"OORUpGapFill",IF(AND(K74="OOR",F74&lt;I73,G74&gt;=I73),"OORDnGapFill","NotFilled")))))</f>
        <v>OIRUpGapFill</v>
      </c>
      <c r="M74" s="3" t="str">
        <f t="shared" ref="M74:M137" si="18">IF(OR(L74="OIRUpGapFill",L74="OIRDnGapFill",L74="OORUpGapFill",L74="OORDnGapFill"),"Filled",IF(L74="NotFilled","NotFilled",IF(L74="NoGap","NoGap")))</f>
        <v>Filled</v>
      </c>
      <c r="N74" s="3" t="str">
        <f t="shared" ref="N74:N137" si="19">IF(F74-I73&lt;0,"DnGap",IF(F74-I73&gt;0,"UpGap",IF(M74="NoGap","NoGap")))</f>
        <v>UpGap</v>
      </c>
      <c r="O74">
        <v>344207</v>
      </c>
      <c r="P74" s="11">
        <v>72</v>
      </c>
      <c r="Q74" s="16">
        <v>34</v>
      </c>
      <c r="T74"/>
      <c r="BR74" s="25">
        <v>63</v>
      </c>
      <c r="BS74" s="29">
        <v>155</v>
      </c>
      <c r="BT74" s="26">
        <f t="shared" si="9"/>
        <v>0.155</v>
      </c>
      <c r="BU74" s="25">
        <f t="shared" si="10"/>
        <v>63</v>
      </c>
    </row>
    <row r="75" spans="1:73" x14ac:dyDescent="0.25">
      <c r="A75" s="1">
        <v>38415</v>
      </c>
      <c r="B75" s="1" t="str">
        <f t="shared" si="11"/>
        <v>Fri</v>
      </c>
      <c r="C75" s="1" t="str">
        <f t="shared" si="12"/>
        <v>Mar</v>
      </c>
      <c r="D75" s="1" t="str">
        <f t="shared" si="13"/>
        <v>1ST QTR</v>
      </c>
      <c r="E75" s="1" t="str">
        <f t="shared" si="14"/>
        <v>2005</v>
      </c>
      <c r="F75" s="26">
        <v>107.19</v>
      </c>
      <c r="G75" s="2">
        <v>107.28</v>
      </c>
      <c r="H75" s="2">
        <v>107.1</v>
      </c>
      <c r="I75" s="26">
        <v>107.265</v>
      </c>
      <c r="J75" s="3">
        <f t="shared" si="15"/>
        <v>73</v>
      </c>
      <c r="K75" s="3" t="str">
        <f t="shared" si="16"/>
        <v>OIR</v>
      </c>
      <c r="L75" s="3" t="str">
        <f t="shared" si="17"/>
        <v>OIRUpGapFill</v>
      </c>
      <c r="M75" s="3" t="str">
        <f t="shared" si="18"/>
        <v>Filled</v>
      </c>
      <c r="N75" s="3" t="str">
        <f t="shared" si="19"/>
        <v>UpGap</v>
      </c>
      <c r="O75">
        <v>542948</v>
      </c>
      <c r="P75" s="11">
        <v>73</v>
      </c>
      <c r="Q75" s="16">
        <v>28</v>
      </c>
      <c r="T75"/>
      <c r="BR75" s="25">
        <v>64</v>
      </c>
      <c r="BS75" s="29">
        <v>157</v>
      </c>
      <c r="BT75" s="26">
        <f t="shared" si="9"/>
        <v>0.157</v>
      </c>
      <c r="BU75" s="25">
        <f t="shared" si="10"/>
        <v>64</v>
      </c>
    </row>
    <row r="76" spans="1:73" x14ac:dyDescent="0.25">
      <c r="A76" s="1">
        <v>38418</v>
      </c>
      <c r="B76" s="1" t="str">
        <f t="shared" si="11"/>
        <v>Mon</v>
      </c>
      <c r="C76" s="1" t="str">
        <f t="shared" si="12"/>
        <v>Mar</v>
      </c>
      <c r="D76" s="1" t="str">
        <f t="shared" si="13"/>
        <v>1ST QTR</v>
      </c>
      <c r="E76" s="1" t="str">
        <f t="shared" si="14"/>
        <v>2005</v>
      </c>
      <c r="F76" s="26">
        <v>107.26</v>
      </c>
      <c r="G76" s="2">
        <v>107.3</v>
      </c>
      <c r="H76" s="2">
        <v>107.23</v>
      </c>
      <c r="I76" s="26">
        <v>107.245</v>
      </c>
      <c r="J76" s="3">
        <f t="shared" si="15"/>
        <v>28</v>
      </c>
      <c r="K76" s="3" t="str">
        <f t="shared" si="16"/>
        <v>OIR</v>
      </c>
      <c r="L76" s="3" t="str">
        <f t="shared" si="17"/>
        <v>OIRDnGapFill</v>
      </c>
      <c r="M76" s="3" t="str">
        <f t="shared" si="18"/>
        <v>Filled</v>
      </c>
      <c r="N76" s="3" t="str">
        <f t="shared" si="19"/>
        <v>DnGap</v>
      </c>
      <c r="O76">
        <v>185186</v>
      </c>
      <c r="P76" s="11">
        <v>74</v>
      </c>
      <c r="Q76" s="16">
        <v>21</v>
      </c>
      <c r="T76"/>
      <c r="BR76" s="25">
        <v>65</v>
      </c>
      <c r="BS76" s="29">
        <v>160</v>
      </c>
      <c r="BT76" s="26">
        <f t="shared" si="9"/>
        <v>0.16</v>
      </c>
      <c r="BU76" s="25">
        <f t="shared" si="10"/>
        <v>65</v>
      </c>
    </row>
    <row r="77" spans="1:73" x14ac:dyDescent="0.25">
      <c r="A77" s="1">
        <v>38419</v>
      </c>
      <c r="B77" s="1" t="str">
        <f t="shared" si="11"/>
        <v>Tue</v>
      </c>
      <c r="C77" s="1" t="str">
        <f t="shared" si="12"/>
        <v>Mar</v>
      </c>
      <c r="D77" s="1" t="str">
        <f t="shared" si="13"/>
        <v>1ST QTR</v>
      </c>
      <c r="E77" s="1" t="str">
        <f t="shared" si="14"/>
        <v>2005</v>
      </c>
      <c r="F77" s="26">
        <v>107.235</v>
      </c>
      <c r="G77" s="2">
        <v>107.25</v>
      </c>
      <c r="H77" s="2">
        <v>107.11499999999999</v>
      </c>
      <c r="I77" s="26">
        <v>107.155</v>
      </c>
      <c r="J77" s="3">
        <f t="shared" si="15"/>
        <v>55</v>
      </c>
      <c r="K77" s="3" t="str">
        <f t="shared" si="16"/>
        <v>OIR</v>
      </c>
      <c r="L77" s="3" t="str">
        <f t="shared" si="17"/>
        <v>OIRDnGapFill</v>
      </c>
      <c r="M77" s="3" t="str">
        <f t="shared" si="18"/>
        <v>Filled</v>
      </c>
      <c r="N77" s="3" t="str">
        <f t="shared" si="19"/>
        <v>DnGap</v>
      </c>
      <c r="O77">
        <v>526401</v>
      </c>
      <c r="P77" s="11">
        <v>75</v>
      </c>
      <c r="Q77" s="16">
        <v>20</v>
      </c>
      <c r="T77"/>
      <c r="BR77" s="25">
        <v>66</v>
      </c>
      <c r="BS77" s="29">
        <v>162</v>
      </c>
      <c r="BT77" s="26">
        <f t="shared" ref="BT77:BT139" si="20">BS77/1000</f>
        <v>0.16200000000000001</v>
      </c>
      <c r="BU77" s="25">
        <f t="shared" ref="BU77:BU139" si="21">MATCH(BS77,$BS$12:$BS$139)</f>
        <v>66</v>
      </c>
    </row>
    <row r="78" spans="1:73" x14ac:dyDescent="0.25">
      <c r="A78" s="1">
        <v>38420</v>
      </c>
      <c r="B78" s="1" t="str">
        <f t="shared" si="11"/>
        <v>Wed</v>
      </c>
      <c r="C78" s="1" t="str">
        <f t="shared" si="12"/>
        <v>Mar</v>
      </c>
      <c r="D78" s="1" t="str">
        <f t="shared" si="13"/>
        <v>1ST QTR</v>
      </c>
      <c r="E78" s="1" t="str">
        <f t="shared" si="14"/>
        <v>2005</v>
      </c>
      <c r="F78" s="26">
        <v>107.14</v>
      </c>
      <c r="G78" s="2">
        <v>107.16</v>
      </c>
      <c r="H78" s="2">
        <v>107.005</v>
      </c>
      <c r="I78" s="26">
        <v>107.02</v>
      </c>
      <c r="J78" s="3">
        <f t="shared" si="15"/>
        <v>63</v>
      </c>
      <c r="K78" s="3" t="str">
        <f t="shared" si="16"/>
        <v>OIR</v>
      </c>
      <c r="L78" s="3" t="str">
        <f t="shared" si="17"/>
        <v>OIRDnGapFill</v>
      </c>
      <c r="M78" s="3" t="str">
        <f t="shared" si="18"/>
        <v>Filled</v>
      </c>
      <c r="N78" s="3" t="str">
        <f t="shared" si="19"/>
        <v>DnGap</v>
      </c>
      <c r="O78">
        <v>639543</v>
      </c>
      <c r="P78" s="11">
        <v>76</v>
      </c>
      <c r="Q78" s="16">
        <v>18</v>
      </c>
      <c r="T78"/>
      <c r="BR78" s="25">
        <v>67</v>
      </c>
      <c r="BS78" s="29">
        <v>165</v>
      </c>
      <c r="BT78" s="26">
        <f t="shared" si="20"/>
        <v>0.16500000000000001</v>
      </c>
      <c r="BU78" s="25">
        <f t="shared" si="21"/>
        <v>67</v>
      </c>
    </row>
    <row r="79" spans="1:73" x14ac:dyDescent="0.25">
      <c r="A79" s="1">
        <v>38421</v>
      </c>
      <c r="B79" s="1" t="str">
        <f t="shared" si="11"/>
        <v>Thu</v>
      </c>
      <c r="C79" s="1" t="str">
        <f t="shared" si="12"/>
        <v>Mar</v>
      </c>
      <c r="D79" s="1" t="str">
        <f t="shared" si="13"/>
        <v>1ST QTR</v>
      </c>
      <c r="E79" s="1" t="str">
        <f t="shared" si="14"/>
        <v>2005</v>
      </c>
      <c r="F79" s="26">
        <v>107.005</v>
      </c>
      <c r="G79" s="2">
        <v>107.075</v>
      </c>
      <c r="H79" s="2">
        <v>106.26</v>
      </c>
      <c r="I79" s="26">
        <v>107.06</v>
      </c>
      <c r="J79" s="3">
        <f t="shared" si="15"/>
        <v>54</v>
      </c>
      <c r="K79" s="3" t="str">
        <f t="shared" si="16"/>
        <v>OIR</v>
      </c>
      <c r="L79" s="3" t="str">
        <f t="shared" si="17"/>
        <v>OIRDnGapFill</v>
      </c>
      <c r="M79" s="3" t="str">
        <f t="shared" si="18"/>
        <v>Filled</v>
      </c>
      <c r="N79" s="3" t="str">
        <f t="shared" si="19"/>
        <v>DnGap</v>
      </c>
      <c r="O79">
        <v>674756</v>
      </c>
      <c r="P79" s="11">
        <v>77</v>
      </c>
      <c r="Q79" s="16">
        <v>13</v>
      </c>
      <c r="T79"/>
      <c r="BR79" s="25">
        <v>68</v>
      </c>
      <c r="BS79" s="29">
        <v>167</v>
      </c>
      <c r="BT79" s="26">
        <f t="shared" si="20"/>
        <v>0.16700000000000001</v>
      </c>
      <c r="BU79" s="25">
        <f t="shared" si="21"/>
        <v>68</v>
      </c>
    </row>
    <row r="80" spans="1:73" x14ac:dyDescent="0.25">
      <c r="A80" s="1">
        <v>38422</v>
      </c>
      <c r="B80" s="1" t="str">
        <f t="shared" si="11"/>
        <v>Fri</v>
      </c>
      <c r="C80" s="1" t="str">
        <f t="shared" si="12"/>
        <v>Mar</v>
      </c>
      <c r="D80" s="1" t="str">
        <f t="shared" si="13"/>
        <v>1ST QTR</v>
      </c>
      <c r="E80" s="1" t="str">
        <f t="shared" si="14"/>
        <v>2005</v>
      </c>
      <c r="F80" s="26">
        <v>107.035</v>
      </c>
      <c r="G80" s="2">
        <v>107.05500000000001</v>
      </c>
      <c r="H80" s="2">
        <v>106.245</v>
      </c>
      <c r="I80" s="26">
        <v>106.265</v>
      </c>
      <c r="J80" s="3">
        <f t="shared" si="15"/>
        <v>52</v>
      </c>
      <c r="K80" s="3" t="str">
        <f t="shared" si="16"/>
        <v>OIR</v>
      </c>
      <c r="L80" s="3" t="str">
        <f t="shared" si="17"/>
        <v>NotFilled</v>
      </c>
      <c r="M80" s="3" t="str">
        <f t="shared" si="18"/>
        <v>NotFilled</v>
      </c>
      <c r="N80" s="3" t="str">
        <f t="shared" si="19"/>
        <v>DnGap</v>
      </c>
      <c r="O80">
        <v>454327</v>
      </c>
      <c r="P80" s="11">
        <v>78</v>
      </c>
      <c r="Q80" s="16">
        <v>31</v>
      </c>
      <c r="T80"/>
      <c r="BR80" s="25">
        <v>69</v>
      </c>
      <c r="BS80" s="29">
        <v>170</v>
      </c>
      <c r="BT80" s="26">
        <f t="shared" si="20"/>
        <v>0.17</v>
      </c>
      <c r="BU80" s="25">
        <f t="shared" si="21"/>
        <v>69</v>
      </c>
    </row>
    <row r="81" spans="1:73" x14ac:dyDescent="0.25">
      <c r="A81" s="1">
        <v>38425</v>
      </c>
      <c r="B81" s="1" t="str">
        <f t="shared" si="11"/>
        <v>Mon</v>
      </c>
      <c r="C81" s="1" t="str">
        <f t="shared" si="12"/>
        <v>Mar</v>
      </c>
      <c r="D81" s="1" t="str">
        <f t="shared" si="13"/>
        <v>1ST QTR</v>
      </c>
      <c r="E81" s="1" t="str">
        <f t="shared" si="14"/>
        <v>2005</v>
      </c>
      <c r="F81" s="26">
        <v>106.26</v>
      </c>
      <c r="G81" s="2">
        <v>106.3</v>
      </c>
      <c r="H81" s="2">
        <v>106.19</v>
      </c>
      <c r="I81" s="26">
        <v>106.28</v>
      </c>
      <c r="J81" s="3">
        <f t="shared" si="15"/>
        <v>44</v>
      </c>
      <c r="K81" s="3" t="str">
        <f t="shared" si="16"/>
        <v>OIR</v>
      </c>
      <c r="L81" s="3" t="str">
        <f t="shared" si="17"/>
        <v>OIRDnGapFill</v>
      </c>
      <c r="M81" s="3" t="str">
        <f t="shared" si="18"/>
        <v>Filled</v>
      </c>
      <c r="N81" s="3" t="str">
        <f t="shared" si="19"/>
        <v>DnGap</v>
      </c>
      <c r="O81">
        <v>350808</v>
      </c>
      <c r="P81" s="11">
        <v>79</v>
      </c>
      <c r="Q81" s="16">
        <v>14</v>
      </c>
      <c r="T81"/>
      <c r="BR81" s="25">
        <v>70</v>
      </c>
      <c r="BS81" s="29">
        <v>172</v>
      </c>
      <c r="BT81" s="26">
        <f t="shared" si="20"/>
        <v>0.17199999999999999</v>
      </c>
      <c r="BU81" s="25">
        <f t="shared" si="21"/>
        <v>70</v>
      </c>
    </row>
    <row r="82" spans="1:73" x14ac:dyDescent="0.25">
      <c r="A82" s="1">
        <v>38426</v>
      </c>
      <c r="B82" s="1" t="str">
        <f t="shared" si="11"/>
        <v>Tue</v>
      </c>
      <c r="C82" s="1" t="str">
        <f t="shared" si="12"/>
        <v>Mar</v>
      </c>
      <c r="D82" s="1" t="str">
        <f t="shared" si="13"/>
        <v>1ST QTR</v>
      </c>
      <c r="E82" s="1" t="str">
        <f t="shared" si="14"/>
        <v>2005</v>
      </c>
      <c r="F82" s="26">
        <v>106.29</v>
      </c>
      <c r="G82" s="2">
        <v>107.03</v>
      </c>
      <c r="H82" s="2">
        <v>106.235</v>
      </c>
      <c r="I82" s="26">
        <v>106.255</v>
      </c>
      <c r="J82" s="3">
        <f t="shared" si="15"/>
        <v>47</v>
      </c>
      <c r="K82" s="3" t="str">
        <f t="shared" si="16"/>
        <v>OIR</v>
      </c>
      <c r="L82" s="3" t="str">
        <f t="shared" si="17"/>
        <v>OIRUpGapFill</v>
      </c>
      <c r="M82" s="3" t="str">
        <f t="shared" si="18"/>
        <v>Filled</v>
      </c>
      <c r="N82" s="3" t="str">
        <f t="shared" si="19"/>
        <v>UpGap</v>
      </c>
      <c r="O82">
        <v>433126</v>
      </c>
      <c r="P82" s="11">
        <v>80</v>
      </c>
      <c r="Q82" s="16">
        <v>15</v>
      </c>
      <c r="T82"/>
      <c r="BR82" s="25">
        <v>71</v>
      </c>
      <c r="BS82" s="29">
        <v>175</v>
      </c>
      <c r="BT82" s="26">
        <f t="shared" si="20"/>
        <v>0.17499999999999999</v>
      </c>
      <c r="BU82" s="25">
        <f t="shared" si="21"/>
        <v>71</v>
      </c>
    </row>
    <row r="83" spans="1:73" x14ac:dyDescent="0.25">
      <c r="A83" s="1">
        <v>38427</v>
      </c>
      <c r="B83" s="1" t="str">
        <f t="shared" si="11"/>
        <v>Wed</v>
      </c>
      <c r="C83" s="1" t="str">
        <f t="shared" si="12"/>
        <v>Mar</v>
      </c>
      <c r="D83" s="1" t="str">
        <f t="shared" si="13"/>
        <v>1ST QTR</v>
      </c>
      <c r="E83" s="1" t="str">
        <f t="shared" si="14"/>
        <v>2005</v>
      </c>
      <c r="F83" s="26">
        <v>106.245</v>
      </c>
      <c r="G83" s="2">
        <v>107.08499999999999</v>
      </c>
      <c r="H83" s="2">
        <v>106.22</v>
      </c>
      <c r="I83" s="26">
        <v>106.30500000000001</v>
      </c>
      <c r="J83" s="3">
        <f t="shared" si="15"/>
        <v>74</v>
      </c>
      <c r="K83" s="3" t="str">
        <f t="shared" si="16"/>
        <v>OIR</v>
      </c>
      <c r="L83" s="3" t="str">
        <f t="shared" si="17"/>
        <v>OIRDnGapFill</v>
      </c>
      <c r="M83" s="3" t="str">
        <f t="shared" si="18"/>
        <v>Filled</v>
      </c>
      <c r="N83" s="3" t="str">
        <f t="shared" si="19"/>
        <v>DnGap</v>
      </c>
      <c r="O83">
        <v>631514</v>
      </c>
      <c r="P83" s="11">
        <v>81</v>
      </c>
      <c r="Q83" s="16">
        <v>13</v>
      </c>
      <c r="T83"/>
      <c r="BR83" s="25">
        <v>72</v>
      </c>
      <c r="BS83" s="29">
        <v>177</v>
      </c>
      <c r="BT83" s="26">
        <f t="shared" si="20"/>
        <v>0.17699999999999999</v>
      </c>
      <c r="BU83" s="25">
        <f t="shared" si="21"/>
        <v>72</v>
      </c>
    </row>
    <row r="84" spans="1:73" x14ac:dyDescent="0.25">
      <c r="A84" s="1">
        <v>38428</v>
      </c>
      <c r="B84" s="1" t="str">
        <f t="shared" si="11"/>
        <v>Thu</v>
      </c>
      <c r="C84" s="1" t="str">
        <f t="shared" si="12"/>
        <v>Mar</v>
      </c>
      <c r="D84" s="1" t="str">
        <f t="shared" si="13"/>
        <v>1ST QTR</v>
      </c>
      <c r="E84" s="1" t="str">
        <f t="shared" si="14"/>
        <v>2005</v>
      </c>
      <c r="F84" s="26">
        <v>106.315</v>
      </c>
      <c r="G84" s="2">
        <v>107.11499999999999</v>
      </c>
      <c r="H84" s="2">
        <v>106.315</v>
      </c>
      <c r="I84" s="26">
        <v>107.06</v>
      </c>
      <c r="J84" s="3">
        <f t="shared" si="15"/>
        <v>48</v>
      </c>
      <c r="K84" s="3" t="str">
        <f t="shared" si="16"/>
        <v>OIR</v>
      </c>
      <c r="L84" s="3" t="str">
        <f t="shared" si="17"/>
        <v>NotFilled</v>
      </c>
      <c r="M84" s="3" t="str">
        <f t="shared" si="18"/>
        <v>NotFilled</v>
      </c>
      <c r="N84" s="3" t="str">
        <f t="shared" si="19"/>
        <v>UpGap</v>
      </c>
      <c r="O84">
        <v>539717</v>
      </c>
      <c r="P84" s="11">
        <v>82</v>
      </c>
      <c r="Q84" s="16">
        <v>22</v>
      </c>
      <c r="T84"/>
      <c r="BR84" s="25">
        <v>73</v>
      </c>
      <c r="BS84" s="29">
        <v>180</v>
      </c>
      <c r="BT84" s="26">
        <f t="shared" si="20"/>
        <v>0.18</v>
      </c>
      <c r="BU84" s="25">
        <f t="shared" si="21"/>
        <v>73</v>
      </c>
    </row>
    <row r="85" spans="1:73" x14ac:dyDescent="0.25">
      <c r="A85" s="1">
        <v>38429</v>
      </c>
      <c r="B85" s="1" t="str">
        <f t="shared" si="11"/>
        <v>Fri</v>
      </c>
      <c r="C85" s="1" t="str">
        <f t="shared" si="12"/>
        <v>Mar</v>
      </c>
      <c r="D85" s="1" t="str">
        <f t="shared" si="13"/>
        <v>1ST QTR</v>
      </c>
      <c r="E85" s="1" t="str">
        <f t="shared" si="14"/>
        <v>2005</v>
      </c>
      <c r="F85" s="26">
        <v>107.065</v>
      </c>
      <c r="G85" s="2">
        <v>107.075</v>
      </c>
      <c r="H85" s="2">
        <v>107.01</v>
      </c>
      <c r="I85" s="26">
        <v>107.02</v>
      </c>
      <c r="J85" s="3">
        <f t="shared" si="15"/>
        <v>26</v>
      </c>
      <c r="K85" s="3" t="str">
        <f t="shared" si="16"/>
        <v>OIR</v>
      </c>
      <c r="L85" s="3" t="str">
        <f t="shared" si="17"/>
        <v>OIRUpGapFill</v>
      </c>
      <c r="M85" s="3" t="str">
        <f t="shared" si="18"/>
        <v>Filled</v>
      </c>
      <c r="N85" s="3" t="str">
        <f t="shared" si="19"/>
        <v>UpGap</v>
      </c>
      <c r="O85">
        <v>242590</v>
      </c>
      <c r="P85" s="11">
        <v>83</v>
      </c>
      <c r="Q85" s="16">
        <v>6</v>
      </c>
      <c r="T85"/>
      <c r="BR85" s="25">
        <v>74</v>
      </c>
      <c r="BS85" s="29">
        <v>182</v>
      </c>
      <c r="BT85" s="26">
        <f t="shared" si="20"/>
        <v>0.182</v>
      </c>
      <c r="BU85" s="25">
        <f t="shared" si="21"/>
        <v>74</v>
      </c>
    </row>
    <row r="86" spans="1:73" x14ac:dyDescent="0.25">
      <c r="A86" s="1">
        <v>38432</v>
      </c>
      <c r="B86" s="1" t="str">
        <f t="shared" si="11"/>
        <v>Mon</v>
      </c>
      <c r="C86" s="1" t="str">
        <f t="shared" si="12"/>
        <v>Mar</v>
      </c>
      <c r="D86" s="1" t="str">
        <f t="shared" si="13"/>
        <v>1ST QTR</v>
      </c>
      <c r="E86" s="1" t="str">
        <f t="shared" si="14"/>
        <v>2005</v>
      </c>
      <c r="F86" s="26">
        <v>107.02</v>
      </c>
      <c r="G86" s="2">
        <v>107.03</v>
      </c>
      <c r="H86" s="2">
        <v>106.295</v>
      </c>
      <c r="I86" s="26">
        <v>107.02</v>
      </c>
      <c r="J86" s="3">
        <f t="shared" si="15"/>
        <v>22</v>
      </c>
      <c r="K86" s="3" t="str">
        <f t="shared" si="16"/>
        <v>OIR</v>
      </c>
      <c r="L86" s="3" t="str">
        <f t="shared" si="17"/>
        <v>NoGap</v>
      </c>
      <c r="M86" s="3" t="str">
        <f t="shared" si="18"/>
        <v>NoGap</v>
      </c>
      <c r="N86" s="3" t="str">
        <f t="shared" si="19"/>
        <v>NoGap</v>
      </c>
      <c r="O86">
        <v>195009</v>
      </c>
      <c r="P86" s="11">
        <v>84</v>
      </c>
      <c r="Q86" s="16">
        <v>12</v>
      </c>
      <c r="T86"/>
      <c r="BR86" s="25">
        <v>75</v>
      </c>
      <c r="BS86" s="29">
        <v>185</v>
      </c>
      <c r="BT86" s="26">
        <f t="shared" si="20"/>
        <v>0.185</v>
      </c>
      <c r="BU86" s="25">
        <f t="shared" si="21"/>
        <v>75</v>
      </c>
    </row>
    <row r="87" spans="1:73" x14ac:dyDescent="0.25">
      <c r="A87" s="1">
        <v>38433</v>
      </c>
      <c r="B87" s="1" t="str">
        <f t="shared" si="11"/>
        <v>Tue</v>
      </c>
      <c r="C87" s="1" t="str">
        <f t="shared" si="12"/>
        <v>Mar</v>
      </c>
      <c r="D87" s="1" t="str">
        <f t="shared" si="13"/>
        <v>1ST QTR</v>
      </c>
      <c r="E87" s="1" t="str">
        <f t="shared" si="14"/>
        <v>2005</v>
      </c>
      <c r="F87" s="26">
        <v>107.02</v>
      </c>
      <c r="G87" s="2">
        <v>107.105</v>
      </c>
      <c r="H87" s="2">
        <v>106.145</v>
      </c>
      <c r="I87" s="26">
        <v>106.155</v>
      </c>
      <c r="J87" s="3">
        <f t="shared" si="15"/>
        <v>113</v>
      </c>
      <c r="K87" s="3" t="str">
        <f t="shared" si="16"/>
        <v>OIR</v>
      </c>
      <c r="L87" s="3" t="str">
        <f t="shared" si="17"/>
        <v>NoGap</v>
      </c>
      <c r="M87" s="3" t="str">
        <f t="shared" si="18"/>
        <v>NoGap</v>
      </c>
      <c r="N87" s="3" t="str">
        <f t="shared" si="19"/>
        <v>NoGap</v>
      </c>
      <c r="O87">
        <v>592378</v>
      </c>
      <c r="P87" s="11">
        <v>85</v>
      </c>
      <c r="Q87" s="16">
        <v>6</v>
      </c>
      <c r="T87"/>
      <c r="BR87" s="25">
        <v>76</v>
      </c>
      <c r="BS87" s="29">
        <v>187</v>
      </c>
      <c r="BT87" s="26">
        <f t="shared" si="20"/>
        <v>0.187</v>
      </c>
      <c r="BU87" s="25">
        <f t="shared" si="21"/>
        <v>76</v>
      </c>
    </row>
    <row r="88" spans="1:73" x14ac:dyDescent="0.25">
      <c r="A88" s="1">
        <v>38434</v>
      </c>
      <c r="B88" s="1" t="str">
        <f t="shared" si="11"/>
        <v>Wed</v>
      </c>
      <c r="C88" s="1" t="str">
        <f t="shared" si="12"/>
        <v>Mar</v>
      </c>
      <c r="D88" s="1" t="str">
        <f t="shared" si="13"/>
        <v>1ST QTR</v>
      </c>
      <c r="E88" s="1" t="str">
        <f t="shared" si="14"/>
        <v>2005</v>
      </c>
      <c r="F88" s="26">
        <v>106.16500000000001</v>
      </c>
      <c r="G88" s="2">
        <v>106.2</v>
      </c>
      <c r="H88" s="2">
        <v>106.04</v>
      </c>
      <c r="I88" s="26">
        <v>106.185</v>
      </c>
      <c r="J88" s="3">
        <f t="shared" si="15"/>
        <v>64</v>
      </c>
      <c r="K88" s="3" t="str">
        <f t="shared" si="16"/>
        <v>OIR</v>
      </c>
      <c r="L88" s="3" t="str">
        <f t="shared" si="17"/>
        <v>OIRUpGapFill</v>
      </c>
      <c r="M88" s="3" t="str">
        <f t="shared" si="18"/>
        <v>Filled</v>
      </c>
      <c r="N88" s="3" t="str">
        <f t="shared" si="19"/>
        <v>UpGap</v>
      </c>
      <c r="O88">
        <v>580868</v>
      </c>
      <c r="P88" s="11">
        <v>86</v>
      </c>
      <c r="Q88" s="16">
        <v>9</v>
      </c>
      <c r="T88"/>
      <c r="BR88" s="25">
        <v>77</v>
      </c>
      <c r="BS88" s="29">
        <v>190</v>
      </c>
      <c r="BT88" s="26">
        <f t="shared" si="20"/>
        <v>0.19</v>
      </c>
      <c r="BU88" s="25">
        <f t="shared" si="21"/>
        <v>77</v>
      </c>
    </row>
    <row r="89" spans="1:73" x14ac:dyDescent="0.25">
      <c r="A89" s="1">
        <v>38435</v>
      </c>
      <c r="B89" s="1" t="str">
        <f t="shared" si="11"/>
        <v>Thu</v>
      </c>
      <c r="C89" s="1" t="str">
        <f t="shared" si="12"/>
        <v>Mar</v>
      </c>
      <c r="D89" s="1" t="str">
        <f t="shared" si="13"/>
        <v>1ST QTR</v>
      </c>
      <c r="E89" s="1" t="str">
        <f t="shared" si="14"/>
        <v>2005</v>
      </c>
      <c r="F89" s="26">
        <v>106.18</v>
      </c>
      <c r="G89" s="2">
        <v>106.22</v>
      </c>
      <c r="H89" s="2">
        <v>106.16</v>
      </c>
      <c r="I89" s="26">
        <v>106.17</v>
      </c>
      <c r="J89" s="3">
        <f t="shared" si="15"/>
        <v>25</v>
      </c>
      <c r="K89" s="3" t="str">
        <f t="shared" si="16"/>
        <v>OIR</v>
      </c>
      <c r="L89" s="3" t="str">
        <f t="shared" si="17"/>
        <v>OIRDnGapFill</v>
      </c>
      <c r="M89" s="3" t="str">
        <f t="shared" si="18"/>
        <v>Filled</v>
      </c>
      <c r="N89" s="3" t="str">
        <f t="shared" si="19"/>
        <v>DnGap</v>
      </c>
      <c r="O89">
        <v>262565</v>
      </c>
      <c r="P89" s="11">
        <v>87</v>
      </c>
      <c r="Q89" s="16">
        <v>8</v>
      </c>
      <c r="T89"/>
      <c r="BR89" s="25">
        <v>78</v>
      </c>
      <c r="BS89" s="29">
        <v>192</v>
      </c>
      <c r="BT89" s="26">
        <f t="shared" si="20"/>
        <v>0.192</v>
      </c>
      <c r="BU89" s="25">
        <f t="shared" si="21"/>
        <v>78</v>
      </c>
    </row>
    <row r="90" spans="1:73" x14ac:dyDescent="0.25">
      <c r="A90" s="1">
        <v>38439</v>
      </c>
      <c r="B90" s="1" t="str">
        <f t="shared" si="11"/>
        <v>Mon</v>
      </c>
      <c r="C90" s="1" t="str">
        <f t="shared" si="12"/>
        <v>Mar</v>
      </c>
      <c r="D90" s="1" t="str">
        <f t="shared" si="13"/>
        <v>1ST QTR</v>
      </c>
      <c r="E90" s="1" t="str">
        <f t="shared" si="14"/>
        <v>2005</v>
      </c>
      <c r="F90" s="26">
        <v>106.175</v>
      </c>
      <c r="G90" s="2">
        <v>106.175</v>
      </c>
      <c r="H90" s="2">
        <v>106.11</v>
      </c>
      <c r="I90" s="26">
        <v>106.11</v>
      </c>
      <c r="J90" s="3">
        <f t="shared" si="15"/>
        <v>26</v>
      </c>
      <c r="K90" s="3" t="str">
        <f t="shared" si="16"/>
        <v>OIR</v>
      </c>
      <c r="L90" s="3" t="str">
        <f t="shared" si="17"/>
        <v>OIRUpGapFill</v>
      </c>
      <c r="M90" s="3" t="str">
        <f t="shared" si="18"/>
        <v>Filled</v>
      </c>
      <c r="N90" s="3" t="str">
        <f t="shared" si="19"/>
        <v>UpGap</v>
      </c>
      <c r="O90">
        <v>164478</v>
      </c>
      <c r="P90" s="11">
        <v>88</v>
      </c>
      <c r="Q90" s="16">
        <v>13</v>
      </c>
      <c r="T90"/>
      <c r="BR90" s="25">
        <v>79</v>
      </c>
      <c r="BS90" s="29">
        <v>195</v>
      </c>
      <c r="BT90" s="26">
        <f t="shared" si="20"/>
        <v>0.19500000000000001</v>
      </c>
      <c r="BU90" s="25">
        <f t="shared" si="21"/>
        <v>79</v>
      </c>
    </row>
    <row r="91" spans="1:73" x14ac:dyDescent="0.25">
      <c r="A91" s="1">
        <v>38440</v>
      </c>
      <c r="B91" s="1" t="str">
        <f t="shared" si="11"/>
        <v>Tue</v>
      </c>
      <c r="C91" s="1" t="str">
        <f t="shared" si="12"/>
        <v>Mar</v>
      </c>
      <c r="D91" s="1" t="str">
        <f t="shared" si="13"/>
        <v>1ST QTR</v>
      </c>
      <c r="E91" s="1" t="str">
        <f t="shared" si="14"/>
        <v>2005</v>
      </c>
      <c r="F91" s="26">
        <v>106.11499999999999</v>
      </c>
      <c r="G91" s="2">
        <v>106.2</v>
      </c>
      <c r="H91" s="2">
        <v>106.105</v>
      </c>
      <c r="I91" s="26">
        <v>106.19499999999999</v>
      </c>
      <c r="J91" s="3">
        <f t="shared" si="15"/>
        <v>38</v>
      </c>
      <c r="K91" s="3" t="str">
        <f t="shared" si="16"/>
        <v>OIR</v>
      </c>
      <c r="L91" s="3" t="str">
        <f t="shared" si="17"/>
        <v>OIRUpGapFill</v>
      </c>
      <c r="M91" s="3" t="str">
        <f t="shared" si="18"/>
        <v>Filled</v>
      </c>
      <c r="N91" s="3" t="str">
        <f t="shared" si="19"/>
        <v>UpGap</v>
      </c>
      <c r="O91">
        <v>267000</v>
      </c>
      <c r="P91" s="11">
        <v>89</v>
      </c>
      <c r="Q91" s="16">
        <v>8</v>
      </c>
      <c r="T91"/>
      <c r="BR91" s="25">
        <v>80</v>
      </c>
      <c r="BS91" s="29">
        <v>197</v>
      </c>
      <c r="BT91" s="26">
        <f t="shared" si="20"/>
        <v>0.19700000000000001</v>
      </c>
      <c r="BU91" s="25">
        <f t="shared" si="21"/>
        <v>80</v>
      </c>
    </row>
    <row r="92" spans="1:73" x14ac:dyDescent="0.25">
      <c r="A92" s="1">
        <v>38441</v>
      </c>
      <c r="B92" s="1" t="str">
        <f t="shared" si="11"/>
        <v>Wed</v>
      </c>
      <c r="C92" s="1" t="str">
        <f t="shared" si="12"/>
        <v>Mar</v>
      </c>
      <c r="D92" s="1" t="str">
        <f t="shared" si="13"/>
        <v>1ST QTR</v>
      </c>
      <c r="E92" s="1" t="str">
        <f t="shared" si="14"/>
        <v>2005</v>
      </c>
      <c r="F92" s="26">
        <v>106.19499999999999</v>
      </c>
      <c r="G92" s="2">
        <v>106.24</v>
      </c>
      <c r="H92" s="2">
        <v>106.16500000000001</v>
      </c>
      <c r="I92" s="26">
        <v>106.24</v>
      </c>
      <c r="J92" s="3">
        <f t="shared" si="15"/>
        <v>30</v>
      </c>
      <c r="K92" s="3" t="str">
        <f t="shared" si="16"/>
        <v>OIR</v>
      </c>
      <c r="L92" s="3" t="str">
        <f t="shared" si="17"/>
        <v>NoGap</v>
      </c>
      <c r="M92" s="3" t="str">
        <f t="shared" si="18"/>
        <v>NoGap</v>
      </c>
      <c r="N92" s="3" t="str">
        <f t="shared" si="19"/>
        <v>NoGap</v>
      </c>
      <c r="O92">
        <v>320577</v>
      </c>
      <c r="P92" s="11">
        <v>90</v>
      </c>
      <c r="Q92" s="16">
        <v>17</v>
      </c>
      <c r="T92"/>
      <c r="BR92" s="25">
        <v>81</v>
      </c>
      <c r="BS92" s="29">
        <v>200</v>
      </c>
      <c r="BT92" s="26">
        <f t="shared" si="20"/>
        <v>0.2</v>
      </c>
      <c r="BU92" s="25">
        <f t="shared" si="21"/>
        <v>81</v>
      </c>
    </row>
    <row r="93" spans="1:73" x14ac:dyDescent="0.25">
      <c r="A93" s="1">
        <v>38442</v>
      </c>
      <c r="B93" s="1" t="str">
        <f t="shared" si="11"/>
        <v>Thu</v>
      </c>
      <c r="C93" s="1" t="str">
        <f t="shared" si="12"/>
        <v>Mar</v>
      </c>
      <c r="D93" s="1" t="str">
        <f t="shared" si="13"/>
        <v>1ST QTR</v>
      </c>
      <c r="E93" s="1" t="str">
        <f t="shared" si="14"/>
        <v>2005</v>
      </c>
      <c r="F93" s="26">
        <v>106.235</v>
      </c>
      <c r="G93" s="2">
        <v>107.04</v>
      </c>
      <c r="H93" s="2">
        <v>106.22</v>
      </c>
      <c r="I93" s="26">
        <v>107.03</v>
      </c>
      <c r="J93" s="3">
        <f t="shared" si="15"/>
        <v>57</v>
      </c>
      <c r="K93" s="3" t="str">
        <f t="shared" si="16"/>
        <v>OIR</v>
      </c>
      <c r="L93" s="3" t="str">
        <f t="shared" si="17"/>
        <v>OIRDnGapFill</v>
      </c>
      <c r="M93" s="3" t="str">
        <f t="shared" si="18"/>
        <v>Filled</v>
      </c>
      <c r="N93" s="3" t="str">
        <f t="shared" si="19"/>
        <v>DnGap</v>
      </c>
      <c r="O93">
        <v>467730</v>
      </c>
      <c r="P93" s="11">
        <v>91</v>
      </c>
      <c r="Q93" s="16">
        <v>16</v>
      </c>
      <c r="T93"/>
      <c r="BR93" s="25">
        <v>82</v>
      </c>
      <c r="BS93" s="29">
        <v>202</v>
      </c>
      <c r="BT93" s="26">
        <f t="shared" si="20"/>
        <v>0.20200000000000001</v>
      </c>
      <c r="BU93" s="25">
        <f t="shared" si="21"/>
        <v>82</v>
      </c>
    </row>
    <row r="94" spans="1:73" x14ac:dyDescent="0.25">
      <c r="A94" s="1">
        <v>38443</v>
      </c>
      <c r="B94" s="1" t="str">
        <f t="shared" si="11"/>
        <v>Fri</v>
      </c>
      <c r="C94" s="1" t="str">
        <f t="shared" si="12"/>
        <v>Apr</v>
      </c>
      <c r="D94" s="1" t="str">
        <f t="shared" si="13"/>
        <v>2nd QTR</v>
      </c>
      <c r="E94" s="1" t="str">
        <f t="shared" si="14"/>
        <v>2005</v>
      </c>
      <c r="F94" s="26">
        <v>107.03</v>
      </c>
      <c r="G94" s="2">
        <v>107.2</v>
      </c>
      <c r="H94" s="2">
        <v>106.265</v>
      </c>
      <c r="I94" s="26">
        <v>107.1</v>
      </c>
      <c r="J94" s="3">
        <f t="shared" si="15"/>
        <v>103</v>
      </c>
      <c r="K94" s="3" t="str">
        <f t="shared" si="16"/>
        <v>OIR</v>
      </c>
      <c r="L94" s="3" t="str">
        <f t="shared" si="17"/>
        <v>NoGap</v>
      </c>
      <c r="M94" s="3" t="str">
        <f t="shared" si="18"/>
        <v>NoGap</v>
      </c>
      <c r="N94" s="3" t="str">
        <f t="shared" si="19"/>
        <v>NoGap</v>
      </c>
      <c r="O94">
        <v>733125</v>
      </c>
      <c r="P94" s="11">
        <v>92</v>
      </c>
      <c r="Q94" s="16">
        <v>9</v>
      </c>
      <c r="T94"/>
      <c r="BR94" s="25">
        <v>83</v>
      </c>
      <c r="BS94" s="29">
        <v>205</v>
      </c>
      <c r="BT94" s="26">
        <f t="shared" si="20"/>
        <v>0.20499999999999999</v>
      </c>
      <c r="BU94" s="25">
        <f t="shared" si="21"/>
        <v>83</v>
      </c>
    </row>
    <row r="95" spans="1:73" x14ac:dyDescent="0.25">
      <c r="A95" s="1">
        <v>38446</v>
      </c>
      <c r="B95" s="1" t="str">
        <f t="shared" si="11"/>
        <v>Mon</v>
      </c>
      <c r="C95" s="1" t="str">
        <f t="shared" si="12"/>
        <v>Apr</v>
      </c>
      <c r="D95" s="1" t="str">
        <f t="shared" si="13"/>
        <v>2nd QTR</v>
      </c>
      <c r="E95" s="1" t="str">
        <f t="shared" si="14"/>
        <v>2005</v>
      </c>
      <c r="F95" s="26">
        <v>107.075</v>
      </c>
      <c r="G95" s="2">
        <v>107.15</v>
      </c>
      <c r="H95" s="2">
        <v>107.035</v>
      </c>
      <c r="I95" s="26">
        <v>107.105</v>
      </c>
      <c r="J95" s="3">
        <f t="shared" si="15"/>
        <v>47</v>
      </c>
      <c r="K95" s="3" t="str">
        <f t="shared" si="16"/>
        <v>OIR</v>
      </c>
      <c r="L95" s="3" t="str">
        <f t="shared" si="17"/>
        <v>OIRDnGapFill</v>
      </c>
      <c r="M95" s="3" t="str">
        <f t="shared" si="18"/>
        <v>Filled</v>
      </c>
      <c r="N95" s="3" t="str">
        <f t="shared" si="19"/>
        <v>DnGap</v>
      </c>
      <c r="O95">
        <v>281089</v>
      </c>
      <c r="P95" s="11">
        <v>93</v>
      </c>
      <c r="Q95" s="16">
        <v>10</v>
      </c>
      <c r="T95"/>
      <c r="BR95" s="25">
        <v>84</v>
      </c>
      <c r="BS95" s="29">
        <v>207</v>
      </c>
      <c r="BT95" s="26">
        <f t="shared" si="20"/>
        <v>0.20699999999999999</v>
      </c>
      <c r="BU95" s="25">
        <f t="shared" si="21"/>
        <v>84</v>
      </c>
    </row>
    <row r="96" spans="1:73" x14ac:dyDescent="0.25">
      <c r="A96" s="1">
        <v>38447</v>
      </c>
      <c r="B96" s="1" t="str">
        <f t="shared" si="11"/>
        <v>Tue</v>
      </c>
      <c r="C96" s="1" t="str">
        <f t="shared" si="12"/>
        <v>Apr</v>
      </c>
      <c r="D96" s="1" t="str">
        <f t="shared" si="13"/>
        <v>2nd QTR</v>
      </c>
      <c r="E96" s="1" t="str">
        <f t="shared" si="14"/>
        <v>2005</v>
      </c>
      <c r="F96" s="26">
        <v>107.1</v>
      </c>
      <c r="G96" s="2">
        <v>107.125</v>
      </c>
      <c r="H96" s="2">
        <v>107.06</v>
      </c>
      <c r="I96" s="26">
        <v>107.08499999999999</v>
      </c>
      <c r="J96" s="3">
        <f t="shared" si="15"/>
        <v>26</v>
      </c>
      <c r="K96" s="3" t="str">
        <f t="shared" si="16"/>
        <v>OIR</v>
      </c>
      <c r="L96" s="3" t="str">
        <f t="shared" si="17"/>
        <v>OIRDnGapFill</v>
      </c>
      <c r="M96" s="3" t="str">
        <f t="shared" si="18"/>
        <v>Filled</v>
      </c>
      <c r="N96" s="3" t="str">
        <f t="shared" si="19"/>
        <v>DnGap</v>
      </c>
      <c r="O96">
        <v>281149</v>
      </c>
      <c r="P96" s="11">
        <v>94</v>
      </c>
      <c r="Q96" s="16">
        <v>12</v>
      </c>
      <c r="T96"/>
      <c r="BR96" s="25">
        <v>85</v>
      </c>
      <c r="BS96" s="29">
        <v>210</v>
      </c>
      <c r="BT96" s="26">
        <f t="shared" si="20"/>
        <v>0.21</v>
      </c>
      <c r="BU96" s="25">
        <f t="shared" si="21"/>
        <v>85</v>
      </c>
    </row>
    <row r="97" spans="1:73" x14ac:dyDescent="0.25">
      <c r="A97" s="1">
        <v>38448</v>
      </c>
      <c r="B97" s="1" t="str">
        <f t="shared" si="11"/>
        <v>Wed</v>
      </c>
      <c r="C97" s="1" t="str">
        <f t="shared" si="12"/>
        <v>Apr</v>
      </c>
      <c r="D97" s="1" t="str">
        <f t="shared" si="13"/>
        <v>2nd QTR</v>
      </c>
      <c r="E97" s="1" t="str">
        <f t="shared" si="14"/>
        <v>2005</v>
      </c>
      <c r="F97" s="26">
        <v>107.09</v>
      </c>
      <c r="G97" s="2">
        <v>107.17</v>
      </c>
      <c r="H97" s="2">
        <v>107.08499999999999</v>
      </c>
      <c r="I97" s="26">
        <v>107.16500000000001</v>
      </c>
      <c r="J97" s="3">
        <f t="shared" si="15"/>
        <v>35</v>
      </c>
      <c r="K97" s="3" t="str">
        <f t="shared" si="16"/>
        <v>OIR</v>
      </c>
      <c r="L97" s="3" t="str">
        <f t="shared" si="17"/>
        <v>OIRUpGapFill</v>
      </c>
      <c r="M97" s="3" t="str">
        <f t="shared" si="18"/>
        <v>Filled</v>
      </c>
      <c r="N97" s="3" t="str">
        <f t="shared" si="19"/>
        <v>UpGap</v>
      </c>
      <c r="O97">
        <v>312186</v>
      </c>
      <c r="P97" s="11">
        <v>95</v>
      </c>
      <c r="Q97" s="16">
        <v>5</v>
      </c>
      <c r="T97"/>
      <c r="BR97" s="25">
        <v>86</v>
      </c>
      <c r="BS97" s="29">
        <v>212</v>
      </c>
      <c r="BT97" s="26">
        <f t="shared" si="20"/>
        <v>0.21199999999999999</v>
      </c>
      <c r="BU97" s="25">
        <f t="shared" si="21"/>
        <v>86</v>
      </c>
    </row>
    <row r="98" spans="1:73" x14ac:dyDescent="0.25">
      <c r="A98" s="1">
        <v>38449</v>
      </c>
      <c r="B98" s="1" t="str">
        <f t="shared" si="11"/>
        <v>Thu</v>
      </c>
      <c r="C98" s="1" t="str">
        <f t="shared" si="12"/>
        <v>Apr</v>
      </c>
      <c r="D98" s="1" t="str">
        <f t="shared" si="13"/>
        <v>2nd QTR</v>
      </c>
      <c r="E98" s="1" t="str">
        <f t="shared" si="14"/>
        <v>2005</v>
      </c>
      <c r="F98" s="26">
        <v>107.16</v>
      </c>
      <c r="G98" s="2">
        <v>107.21</v>
      </c>
      <c r="H98" s="2">
        <v>107.08</v>
      </c>
      <c r="I98" s="26">
        <v>107.08499999999999</v>
      </c>
      <c r="J98" s="3">
        <f t="shared" si="15"/>
        <v>52</v>
      </c>
      <c r="K98" s="3" t="str">
        <f t="shared" si="16"/>
        <v>OIR</v>
      </c>
      <c r="L98" s="3" t="str">
        <f t="shared" si="17"/>
        <v>OIRDnGapFill</v>
      </c>
      <c r="M98" s="3" t="str">
        <f t="shared" si="18"/>
        <v>Filled</v>
      </c>
      <c r="N98" s="3" t="str">
        <f t="shared" si="19"/>
        <v>DnGap</v>
      </c>
      <c r="O98">
        <v>551474</v>
      </c>
      <c r="P98" s="11">
        <v>96</v>
      </c>
      <c r="Q98" s="16">
        <v>11</v>
      </c>
      <c r="T98"/>
      <c r="BR98" s="25">
        <v>87</v>
      </c>
      <c r="BS98" s="29">
        <v>215</v>
      </c>
      <c r="BT98" s="26">
        <f t="shared" si="20"/>
        <v>0.215</v>
      </c>
      <c r="BU98" s="25">
        <f t="shared" si="21"/>
        <v>87</v>
      </c>
    </row>
    <row r="99" spans="1:73" x14ac:dyDescent="0.25">
      <c r="A99" s="1">
        <v>38450</v>
      </c>
      <c r="B99" s="1" t="str">
        <f t="shared" si="11"/>
        <v>Fri</v>
      </c>
      <c r="C99" s="1" t="str">
        <f t="shared" si="12"/>
        <v>Apr</v>
      </c>
      <c r="D99" s="1" t="str">
        <f t="shared" si="13"/>
        <v>2nd QTR</v>
      </c>
      <c r="E99" s="1" t="str">
        <f t="shared" si="14"/>
        <v>2005</v>
      </c>
      <c r="F99" s="26">
        <v>107.09</v>
      </c>
      <c r="G99" s="2">
        <v>107.095</v>
      </c>
      <c r="H99" s="2">
        <v>107.02</v>
      </c>
      <c r="I99" s="26">
        <v>107.08499999999999</v>
      </c>
      <c r="J99" s="3">
        <f t="shared" si="15"/>
        <v>31</v>
      </c>
      <c r="K99" s="3" t="str">
        <f t="shared" si="16"/>
        <v>OIR</v>
      </c>
      <c r="L99" s="3" t="str">
        <f t="shared" si="17"/>
        <v>OIRUpGapFill</v>
      </c>
      <c r="M99" s="3" t="str">
        <f t="shared" si="18"/>
        <v>Filled</v>
      </c>
      <c r="N99" s="3" t="str">
        <f t="shared" si="19"/>
        <v>UpGap</v>
      </c>
      <c r="O99">
        <v>339281</v>
      </c>
      <c r="P99" s="11">
        <v>97</v>
      </c>
      <c r="Q99" s="16">
        <v>6</v>
      </c>
      <c r="T99"/>
      <c r="BR99" s="25">
        <v>88</v>
      </c>
      <c r="BS99" s="29">
        <v>217</v>
      </c>
      <c r="BT99" s="26">
        <f t="shared" si="20"/>
        <v>0.217</v>
      </c>
      <c r="BU99" s="25">
        <f t="shared" si="21"/>
        <v>88</v>
      </c>
    </row>
    <row r="100" spans="1:73" x14ac:dyDescent="0.25">
      <c r="A100" s="1">
        <v>38453</v>
      </c>
      <c r="B100" s="1" t="str">
        <f t="shared" si="11"/>
        <v>Mon</v>
      </c>
      <c r="C100" s="1" t="str">
        <f t="shared" si="12"/>
        <v>Apr</v>
      </c>
      <c r="D100" s="1" t="str">
        <f t="shared" si="13"/>
        <v>2nd QTR</v>
      </c>
      <c r="E100" s="1" t="str">
        <f t="shared" si="14"/>
        <v>2005</v>
      </c>
      <c r="F100" s="26">
        <v>107.08</v>
      </c>
      <c r="G100" s="2">
        <v>107.13</v>
      </c>
      <c r="H100" s="2">
        <v>107.04</v>
      </c>
      <c r="I100" s="26">
        <v>107.125</v>
      </c>
      <c r="J100" s="3">
        <f t="shared" si="15"/>
        <v>36</v>
      </c>
      <c r="K100" s="3" t="str">
        <f t="shared" si="16"/>
        <v>OIR</v>
      </c>
      <c r="L100" s="3" t="str">
        <f t="shared" si="17"/>
        <v>OIRDnGapFill</v>
      </c>
      <c r="M100" s="3" t="str">
        <f t="shared" si="18"/>
        <v>Filled</v>
      </c>
      <c r="N100" s="3" t="str">
        <f t="shared" si="19"/>
        <v>DnGap</v>
      </c>
      <c r="O100">
        <v>260673</v>
      </c>
      <c r="P100" s="11">
        <v>98</v>
      </c>
      <c r="Q100" s="16">
        <v>5</v>
      </c>
      <c r="T100"/>
      <c r="BR100" s="25">
        <v>89</v>
      </c>
      <c r="BS100" s="29">
        <v>220</v>
      </c>
      <c r="BT100" s="26">
        <f t="shared" si="20"/>
        <v>0.22</v>
      </c>
      <c r="BU100" s="25">
        <f t="shared" si="21"/>
        <v>89</v>
      </c>
    </row>
    <row r="101" spans="1:73" x14ac:dyDescent="0.25">
      <c r="A101" s="1">
        <v>38454</v>
      </c>
      <c r="B101" s="1" t="str">
        <f t="shared" si="11"/>
        <v>Tue</v>
      </c>
      <c r="C101" s="1" t="str">
        <f t="shared" si="12"/>
        <v>Apr</v>
      </c>
      <c r="D101" s="1" t="str">
        <f t="shared" si="13"/>
        <v>2nd QTR</v>
      </c>
      <c r="E101" s="1" t="str">
        <f t="shared" si="14"/>
        <v>2005</v>
      </c>
      <c r="F101" s="26">
        <v>107.125</v>
      </c>
      <c r="G101" s="2">
        <v>107.25</v>
      </c>
      <c r="H101" s="2">
        <v>107.07</v>
      </c>
      <c r="I101" s="26">
        <v>107.23</v>
      </c>
      <c r="J101" s="3">
        <f t="shared" si="15"/>
        <v>73</v>
      </c>
      <c r="K101" s="3" t="str">
        <f t="shared" si="16"/>
        <v>OIR</v>
      </c>
      <c r="L101" s="3" t="str">
        <f t="shared" si="17"/>
        <v>NoGap</v>
      </c>
      <c r="M101" s="3" t="str">
        <f t="shared" si="18"/>
        <v>NoGap</v>
      </c>
      <c r="N101" s="3" t="str">
        <f t="shared" si="19"/>
        <v>NoGap</v>
      </c>
      <c r="O101">
        <v>613629</v>
      </c>
      <c r="P101" s="11">
        <v>99</v>
      </c>
      <c r="Q101" s="16">
        <v>12</v>
      </c>
      <c r="T101"/>
      <c r="BR101" s="25">
        <v>90</v>
      </c>
      <c r="BS101" s="29">
        <v>222</v>
      </c>
      <c r="BT101" s="26">
        <f t="shared" si="20"/>
        <v>0.222</v>
      </c>
      <c r="BU101" s="25">
        <f t="shared" si="21"/>
        <v>90</v>
      </c>
    </row>
    <row r="102" spans="1:73" x14ac:dyDescent="0.25">
      <c r="A102" s="1">
        <v>38455</v>
      </c>
      <c r="B102" s="1" t="str">
        <f t="shared" si="11"/>
        <v>Wed</v>
      </c>
      <c r="C102" s="1" t="str">
        <f t="shared" si="12"/>
        <v>Apr</v>
      </c>
      <c r="D102" s="1" t="str">
        <f t="shared" si="13"/>
        <v>2nd QTR</v>
      </c>
      <c r="E102" s="1" t="str">
        <f t="shared" si="14"/>
        <v>2005</v>
      </c>
      <c r="F102" s="26">
        <v>107.23</v>
      </c>
      <c r="G102" s="2">
        <v>107.30500000000001</v>
      </c>
      <c r="H102" s="2">
        <v>107.19499999999999</v>
      </c>
      <c r="I102" s="26">
        <v>107.27</v>
      </c>
      <c r="J102" s="3">
        <f t="shared" si="15"/>
        <v>45</v>
      </c>
      <c r="K102" s="3" t="str">
        <f t="shared" si="16"/>
        <v>OIR</v>
      </c>
      <c r="L102" s="3" t="str">
        <f t="shared" si="17"/>
        <v>NoGap</v>
      </c>
      <c r="M102" s="3" t="str">
        <f t="shared" si="18"/>
        <v>NoGap</v>
      </c>
      <c r="N102" s="3" t="str">
        <f t="shared" si="19"/>
        <v>NoGap</v>
      </c>
      <c r="O102">
        <v>527144</v>
      </c>
      <c r="P102" s="11">
        <v>100</v>
      </c>
      <c r="Q102" s="16">
        <v>5</v>
      </c>
      <c r="T102"/>
      <c r="BR102" s="25">
        <v>91</v>
      </c>
      <c r="BS102" s="29">
        <v>225</v>
      </c>
      <c r="BT102" s="26">
        <f t="shared" si="20"/>
        <v>0.22500000000000001</v>
      </c>
      <c r="BU102" s="25">
        <f t="shared" si="21"/>
        <v>91</v>
      </c>
    </row>
    <row r="103" spans="1:73" x14ac:dyDescent="0.25">
      <c r="A103" s="1">
        <v>38456</v>
      </c>
      <c r="B103" s="1" t="str">
        <f t="shared" si="11"/>
        <v>Thu</v>
      </c>
      <c r="C103" s="1" t="str">
        <f t="shared" si="12"/>
        <v>Apr</v>
      </c>
      <c r="D103" s="1" t="str">
        <f t="shared" si="13"/>
        <v>2nd QTR</v>
      </c>
      <c r="E103" s="1" t="str">
        <f t="shared" si="14"/>
        <v>2005</v>
      </c>
      <c r="F103" s="26">
        <v>107.27</v>
      </c>
      <c r="G103" s="2">
        <v>108.07</v>
      </c>
      <c r="H103" s="2">
        <v>107.255</v>
      </c>
      <c r="I103" s="26">
        <v>108.06</v>
      </c>
      <c r="J103" s="3">
        <f t="shared" si="15"/>
        <v>54</v>
      </c>
      <c r="K103" s="3" t="str">
        <f t="shared" si="16"/>
        <v>OIR</v>
      </c>
      <c r="L103" s="3" t="str">
        <f t="shared" si="17"/>
        <v>NoGap</v>
      </c>
      <c r="M103" s="3" t="str">
        <f t="shared" si="18"/>
        <v>NoGap</v>
      </c>
      <c r="N103" s="3" t="str">
        <f t="shared" si="19"/>
        <v>NoGap</v>
      </c>
      <c r="O103">
        <v>553238</v>
      </c>
      <c r="P103" s="11">
        <v>101</v>
      </c>
      <c r="Q103" s="16">
        <v>7</v>
      </c>
      <c r="T103"/>
      <c r="BR103" s="25">
        <v>92</v>
      </c>
      <c r="BS103" s="29">
        <v>227</v>
      </c>
      <c r="BT103" s="26">
        <f t="shared" si="20"/>
        <v>0.22700000000000001</v>
      </c>
      <c r="BU103" s="25">
        <f t="shared" si="21"/>
        <v>92</v>
      </c>
    </row>
    <row r="104" spans="1:73" x14ac:dyDescent="0.25">
      <c r="A104" s="1">
        <v>38457</v>
      </c>
      <c r="B104" s="1" t="str">
        <f t="shared" si="11"/>
        <v>Fri</v>
      </c>
      <c r="C104" s="1" t="str">
        <f t="shared" si="12"/>
        <v>Apr</v>
      </c>
      <c r="D104" s="1" t="str">
        <f t="shared" si="13"/>
        <v>2nd QTR</v>
      </c>
      <c r="E104" s="1" t="str">
        <f t="shared" si="14"/>
        <v>2005</v>
      </c>
      <c r="F104" s="26">
        <v>108.065</v>
      </c>
      <c r="G104" s="2">
        <v>108.18</v>
      </c>
      <c r="H104" s="2">
        <v>108.03</v>
      </c>
      <c r="I104" s="26">
        <v>108.17</v>
      </c>
      <c r="J104" s="3">
        <f t="shared" si="15"/>
        <v>61</v>
      </c>
      <c r="K104" s="3" t="str">
        <f t="shared" si="16"/>
        <v>OIR</v>
      </c>
      <c r="L104" s="3" t="str">
        <f t="shared" si="17"/>
        <v>OIRUpGapFill</v>
      </c>
      <c r="M104" s="3" t="str">
        <f t="shared" si="18"/>
        <v>Filled</v>
      </c>
      <c r="N104" s="3" t="str">
        <f t="shared" si="19"/>
        <v>UpGap</v>
      </c>
      <c r="O104">
        <v>651469</v>
      </c>
      <c r="P104" s="11">
        <v>102</v>
      </c>
      <c r="Q104" s="16">
        <v>10</v>
      </c>
      <c r="T104"/>
      <c r="BR104" s="25">
        <v>93</v>
      </c>
      <c r="BS104" s="29">
        <v>230</v>
      </c>
      <c r="BT104" s="26">
        <f t="shared" si="20"/>
        <v>0.23</v>
      </c>
      <c r="BU104" s="25">
        <f t="shared" si="21"/>
        <v>93</v>
      </c>
    </row>
    <row r="105" spans="1:73" x14ac:dyDescent="0.25">
      <c r="A105" s="1">
        <v>38460</v>
      </c>
      <c r="B105" s="1" t="str">
        <f t="shared" si="11"/>
        <v>Mon</v>
      </c>
      <c r="C105" s="1" t="str">
        <f t="shared" si="12"/>
        <v>Apr</v>
      </c>
      <c r="D105" s="1" t="str">
        <f t="shared" si="13"/>
        <v>2nd QTR</v>
      </c>
      <c r="E105" s="1" t="str">
        <f t="shared" si="14"/>
        <v>2005</v>
      </c>
      <c r="F105" s="26">
        <v>108.16</v>
      </c>
      <c r="G105" s="2">
        <v>108.25</v>
      </c>
      <c r="H105" s="2">
        <v>108.095</v>
      </c>
      <c r="I105" s="26">
        <v>108.1</v>
      </c>
      <c r="J105" s="3">
        <f t="shared" si="15"/>
        <v>63</v>
      </c>
      <c r="K105" s="3" t="str">
        <f t="shared" si="16"/>
        <v>OIR</v>
      </c>
      <c r="L105" s="3" t="str">
        <f t="shared" si="17"/>
        <v>OIRDnGapFill</v>
      </c>
      <c r="M105" s="3" t="str">
        <f t="shared" si="18"/>
        <v>Filled</v>
      </c>
      <c r="N105" s="3" t="str">
        <f t="shared" si="19"/>
        <v>DnGap</v>
      </c>
      <c r="O105">
        <v>506296</v>
      </c>
      <c r="P105" s="11">
        <v>103</v>
      </c>
      <c r="Q105" s="16">
        <v>3</v>
      </c>
      <c r="T105"/>
      <c r="BR105" s="25">
        <v>94</v>
      </c>
      <c r="BS105" s="29">
        <v>232</v>
      </c>
      <c r="BT105" s="26">
        <f t="shared" si="20"/>
        <v>0.23200000000000001</v>
      </c>
      <c r="BU105" s="25">
        <f t="shared" si="21"/>
        <v>94</v>
      </c>
    </row>
    <row r="106" spans="1:73" x14ac:dyDescent="0.25">
      <c r="A106" s="1">
        <v>38461</v>
      </c>
      <c r="B106" s="1" t="str">
        <f t="shared" si="11"/>
        <v>Tue</v>
      </c>
      <c r="C106" s="1" t="str">
        <f t="shared" si="12"/>
        <v>Apr</v>
      </c>
      <c r="D106" s="1" t="str">
        <f t="shared" si="13"/>
        <v>2nd QTR</v>
      </c>
      <c r="E106" s="1" t="str">
        <f t="shared" si="14"/>
        <v>2005</v>
      </c>
      <c r="F106" s="26">
        <v>108.095</v>
      </c>
      <c r="G106" s="2">
        <v>108.24</v>
      </c>
      <c r="H106" s="2">
        <v>108.05</v>
      </c>
      <c r="I106" s="26">
        <v>108.19499999999999</v>
      </c>
      <c r="J106" s="3">
        <f t="shared" si="15"/>
        <v>76</v>
      </c>
      <c r="K106" s="3" t="str">
        <f t="shared" si="16"/>
        <v>OIR</v>
      </c>
      <c r="L106" s="3" t="str">
        <f t="shared" si="17"/>
        <v>OIRDnGapFill</v>
      </c>
      <c r="M106" s="3" t="str">
        <f t="shared" si="18"/>
        <v>Filled</v>
      </c>
      <c r="N106" s="3" t="str">
        <f t="shared" si="19"/>
        <v>DnGap</v>
      </c>
      <c r="O106">
        <v>649697</v>
      </c>
      <c r="P106" s="11">
        <v>104</v>
      </c>
      <c r="Q106" s="16">
        <v>9</v>
      </c>
      <c r="T106"/>
      <c r="BR106" s="25">
        <v>95</v>
      </c>
      <c r="BS106" s="29">
        <v>235</v>
      </c>
      <c r="BT106" s="26">
        <f t="shared" si="20"/>
        <v>0.23499999999999999</v>
      </c>
      <c r="BU106" s="25">
        <f t="shared" si="21"/>
        <v>95</v>
      </c>
    </row>
    <row r="107" spans="1:73" x14ac:dyDescent="0.25">
      <c r="A107" s="1">
        <v>38462</v>
      </c>
      <c r="B107" s="1" t="str">
        <f t="shared" si="11"/>
        <v>Wed</v>
      </c>
      <c r="C107" s="1" t="str">
        <f t="shared" si="12"/>
        <v>Apr</v>
      </c>
      <c r="D107" s="1" t="str">
        <f t="shared" si="13"/>
        <v>2nd QTR</v>
      </c>
      <c r="E107" s="1" t="str">
        <f t="shared" si="14"/>
        <v>2005</v>
      </c>
      <c r="F107" s="26">
        <v>108.185</v>
      </c>
      <c r="G107" s="2">
        <v>108.245</v>
      </c>
      <c r="H107" s="2">
        <v>108.045</v>
      </c>
      <c r="I107" s="26">
        <v>108.24</v>
      </c>
      <c r="J107" s="3">
        <f t="shared" si="15"/>
        <v>81</v>
      </c>
      <c r="K107" s="3" t="str">
        <f t="shared" si="16"/>
        <v>OIR</v>
      </c>
      <c r="L107" s="3" t="str">
        <f t="shared" si="17"/>
        <v>OIRDnGapFill</v>
      </c>
      <c r="M107" s="3" t="str">
        <f t="shared" si="18"/>
        <v>Filled</v>
      </c>
      <c r="N107" s="3" t="str">
        <f t="shared" si="19"/>
        <v>DnGap</v>
      </c>
      <c r="O107">
        <v>672893</v>
      </c>
      <c r="P107" s="11">
        <v>105</v>
      </c>
      <c r="Q107" s="16">
        <v>12</v>
      </c>
      <c r="BR107" s="25">
        <v>96</v>
      </c>
      <c r="BS107" s="29">
        <v>237</v>
      </c>
      <c r="BT107" s="26">
        <f t="shared" si="20"/>
        <v>0.23699999999999999</v>
      </c>
      <c r="BU107" s="25">
        <f t="shared" si="21"/>
        <v>96</v>
      </c>
    </row>
    <row r="108" spans="1:73" x14ac:dyDescent="0.25">
      <c r="A108" s="1">
        <v>38463</v>
      </c>
      <c r="B108" s="1" t="str">
        <f t="shared" si="11"/>
        <v>Thu</v>
      </c>
      <c r="C108" s="1" t="str">
        <f t="shared" si="12"/>
        <v>Apr</v>
      </c>
      <c r="D108" s="1" t="str">
        <f t="shared" si="13"/>
        <v>2nd QTR</v>
      </c>
      <c r="E108" s="1" t="str">
        <f t="shared" si="14"/>
        <v>2005</v>
      </c>
      <c r="F108" s="26">
        <v>108.25</v>
      </c>
      <c r="G108" s="2">
        <v>108.25</v>
      </c>
      <c r="H108" s="2">
        <v>108.02</v>
      </c>
      <c r="I108" s="26">
        <v>108.05</v>
      </c>
      <c r="J108" s="3">
        <f t="shared" si="15"/>
        <v>93</v>
      </c>
      <c r="K108" s="3" t="str">
        <f t="shared" si="16"/>
        <v>OOR</v>
      </c>
      <c r="L108" s="3" t="str">
        <f t="shared" si="17"/>
        <v>OORUpGapFill</v>
      </c>
      <c r="M108" s="3" t="str">
        <f t="shared" si="18"/>
        <v>Filled</v>
      </c>
      <c r="N108" s="3" t="str">
        <f t="shared" si="19"/>
        <v>UpGap</v>
      </c>
      <c r="O108">
        <v>679938</v>
      </c>
      <c r="P108" s="11">
        <v>106</v>
      </c>
      <c r="Q108" s="16">
        <v>1</v>
      </c>
      <c r="BR108" s="25">
        <v>97</v>
      </c>
      <c r="BS108" s="29">
        <v>240</v>
      </c>
      <c r="BT108" s="26">
        <f t="shared" si="20"/>
        <v>0.24</v>
      </c>
      <c r="BU108" s="25">
        <f t="shared" si="21"/>
        <v>97</v>
      </c>
    </row>
    <row r="109" spans="1:73" x14ac:dyDescent="0.25">
      <c r="A109" s="1">
        <v>38464</v>
      </c>
      <c r="B109" s="1" t="str">
        <f t="shared" si="11"/>
        <v>Fri</v>
      </c>
      <c r="C109" s="1" t="str">
        <f t="shared" si="12"/>
        <v>Apr</v>
      </c>
      <c r="D109" s="1" t="str">
        <f t="shared" si="13"/>
        <v>2nd QTR</v>
      </c>
      <c r="E109" s="1" t="str">
        <f t="shared" si="14"/>
        <v>2005</v>
      </c>
      <c r="F109" s="26">
        <v>108.05500000000001</v>
      </c>
      <c r="G109" s="2">
        <v>108.13500000000001</v>
      </c>
      <c r="H109" s="2">
        <v>108.05500000000001</v>
      </c>
      <c r="I109" s="26">
        <v>108.11499999999999</v>
      </c>
      <c r="J109" s="3">
        <f t="shared" si="15"/>
        <v>32</v>
      </c>
      <c r="K109" s="3" t="str">
        <f t="shared" si="16"/>
        <v>OIR</v>
      </c>
      <c r="L109" s="3" t="str">
        <f t="shared" si="17"/>
        <v>NotFilled</v>
      </c>
      <c r="M109" s="3" t="str">
        <f t="shared" si="18"/>
        <v>NotFilled</v>
      </c>
      <c r="N109" s="3" t="str">
        <f t="shared" si="19"/>
        <v>UpGap</v>
      </c>
      <c r="O109">
        <v>272220</v>
      </c>
      <c r="P109" s="11">
        <v>107</v>
      </c>
      <c r="Q109" s="16">
        <v>1</v>
      </c>
      <c r="BR109" s="25">
        <v>98</v>
      </c>
      <c r="BS109" s="29">
        <v>242</v>
      </c>
      <c r="BT109" s="26">
        <f t="shared" si="20"/>
        <v>0.24199999999999999</v>
      </c>
      <c r="BU109" s="25">
        <f t="shared" si="21"/>
        <v>98</v>
      </c>
    </row>
    <row r="110" spans="1:73" x14ac:dyDescent="0.25">
      <c r="A110" s="1">
        <v>38467</v>
      </c>
      <c r="B110" s="1" t="str">
        <f t="shared" si="11"/>
        <v>Mon</v>
      </c>
      <c r="C110" s="1" t="str">
        <f t="shared" si="12"/>
        <v>Apr</v>
      </c>
      <c r="D110" s="1" t="str">
        <f t="shared" si="13"/>
        <v>2nd QTR</v>
      </c>
      <c r="E110" s="1" t="str">
        <f t="shared" si="14"/>
        <v>2005</v>
      </c>
      <c r="F110" s="26">
        <v>108.1</v>
      </c>
      <c r="G110" s="2">
        <v>108.13500000000001</v>
      </c>
      <c r="H110" s="2">
        <v>108.06</v>
      </c>
      <c r="I110" s="26">
        <v>108.08499999999999</v>
      </c>
      <c r="J110" s="3">
        <f t="shared" si="15"/>
        <v>31</v>
      </c>
      <c r="K110" s="3" t="str">
        <f t="shared" si="16"/>
        <v>OIR</v>
      </c>
      <c r="L110" s="3" t="str">
        <f t="shared" si="17"/>
        <v>OIRDnGapFill</v>
      </c>
      <c r="M110" s="3" t="str">
        <f t="shared" si="18"/>
        <v>Filled</v>
      </c>
      <c r="N110" s="3" t="str">
        <f t="shared" si="19"/>
        <v>DnGap</v>
      </c>
      <c r="O110">
        <v>248650</v>
      </c>
      <c r="P110" s="11">
        <v>108</v>
      </c>
      <c r="Q110" s="16">
        <v>6</v>
      </c>
      <c r="T110"/>
      <c r="BR110" s="25">
        <v>99</v>
      </c>
      <c r="BS110" s="29">
        <v>245</v>
      </c>
      <c r="BT110" s="26">
        <f t="shared" si="20"/>
        <v>0.245</v>
      </c>
      <c r="BU110" s="25">
        <f t="shared" si="21"/>
        <v>99</v>
      </c>
    </row>
    <row r="111" spans="1:73" x14ac:dyDescent="0.25">
      <c r="A111" s="1">
        <v>38468</v>
      </c>
      <c r="B111" s="1" t="str">
        <f t="shared" si="11"/>
        <v>Tue</v>
      </c>
      <c r="C111" s="1" t="str">
        <f t="shared" si="12"/>
        <v>Apr</v>
      </c>
      <c r="D111" s="1" t="str">
        <f t="shared" si="13"/>
        <v>2nd QTR</v>
      </c>
      <c r="E111" s="1" t="str">
        <f t="shared" si="14"/>
        <v>2005</v>
      </c>
      <c r="F111" s="26">
        <v>108.08</v>
      </c>
      <c r="G111" s="2">
        <v>108.125</v>
      </c>
      <c r="H111" s="2">
        <v>108.02</v>
      </c>
      <c r="I111" s="26">
        <v>108.07</v>
      </c>
      <c r="J111" s="3">
        <f t="shared" si="15"/>
        <v>43</v>
      </c>
      <c r="K111" s="3" t="str">
        <f t="shared" si="16"/>
        <v>OIR</v>
      </c>
      <c r="L111" s="3" t="str">
        <f t="shared" si="17"/>
        <v>OIRDnGapFill</v>
      </c>
      <c r="M111" s="3" t="str">
        <f t="shared" si="18"/>
        <v>Filled</v>
      </c>
      <c r="N111" s="3" t="str">
        <f t="shared" si="19"/>
        <v>DnGap</v>
      </c>
      <c r="O111">
        <v>847616</v>
      </c>
      <c r="P111" s="11">
        <v>109</v>
      </c>
      <c r="Q111" s="16">
        <v>5</v>
      </c>
      <c r="T111"/>
      <c r="BR111" s="25">
        <v>100</v>
      </c>
      <c r="BS111" s="29">
        <v>247</v>
      </c>
      <c r="BT111" s="26">
        <f t="shared" si="20"/>
        <v>0.247</v>
      </c>
      <c r="BU111" s="25">
        <f t="shared" si="21"/>
        <v>100</v>
      </c>
    </row>
    <row r="112" spans="1:73" x14ac:dyDescent="0.25">
      <c r="A112" s="1">
        <v>38469</v>
      </c>
      <c r="B112" s="1" t="str">
        <f t="shared" si="11"/>
        <v>Wed</v>
      </c>
      <c r="C112" s="1" t="str">
        <f t="shared" si="12"/>
        <v>Apr</v>
      </c>
      <c r="D112" s="1" t="str">
        <f t="shared" si="13"/>
        <v>2nd QTR</v>
      </c>
      <c r="E112" s="1" t="str">
        <f t="shared" si="14"/>
        <v>2005</v>
      </c>
      <c r="F112" s="26">
        <v>108.065</v>
      </c>
      <c r="G112" s="2">
        <v>108.17</v>
      </c>
      <c r="H112" s="2">
        <v>108.02500000000001</v>
      </c>
      <c r="I112" s="26">
        <v>108.125</v>
      </c>
      <c r="J112" s="3">
        <f t="shared" si="15"/>
        <v>58</v>
      </c>
      <c r="K112" s="3" t="str">
        <f t="shared" si="16"/>
        <v>OIR</v>
      </c>
      <c r="L112" s="3" t="str">
        <f t="shared" si="17"/>
        <v>OIRDnGapFill</v>
      </c>
      <c r="M112" s="3" t="str">
        <f t="shared" si="18"/>
        <v>Filled</v>
      </c>
      <c r="N112" s="3" t="str">
        <f t="shared" si="19"/>
        <v>DnGap</v>
      </c>
      <c r="O112">
        <v>480672</v>
      </c>
      <c r="P112" s="11">
        <v>110</v>
      </c>
      <c r="Q112" s="16">
        <v>7</v>
      </c>
      <c r="T112"/>
      <c r="BR112" s="25">
        <v>101</v>
      </c>
      <c r="BS112" s="29">
        <v>250</v>
      </c>
      <c r="BT112" s="26">
        <f t="shared" si="20"/>
        <v>0.25</v>
      </c>
      <c r="BU112" s="25">
        <f t="shared" si="21"/>
        <v>101</v>
      </c>
    </row>
    <row r="113" spans="1:73" x14ac:dyDescent="0.25">
      <c r="A113" s="1">
        <v>38470</v>
      </c>
      <c r="B113" s="1" t="str">
        <f t="shared" si="11"/>
        <v>Thu</v>
      </c>
      <c r="C113" s="1" t="str">
        <f t="shared" si="12"/>
        <v>Apr</v>
      </c>
      <c r="D113" s="1" t="str">
        <f t="shared" si="13"/>
        <v>2nd QTR</v>
      </c>
      <c r="E113" s="1" t="str">
        <f t="shared" si="14"/>
        <v>2005</v>
      </c>
      <c r="F113" s="26">
        <v>108.125</v>
      </c>
      <c r="G113" s="2">
        <v>108.27500000000001</v>
      </c>
      <c r="H113" s="2">
        <v>108.11499999999999</v>
      </c>
      <c r="I113" s="26">
        <v>108.26</v>
      </c>
      <c r="J113" s="3">
        <f t="shared" si="15"/>
        <v>65</v>
      </c>
      <c r="K113" s="3" t="str">
        <f t="shared" si="16"/>
        <v>OIR</v>
      </c>
      <c r="L113" s="3" t="str">
        <f t="shared" si="17"/>
        <v>NoGap</v>
      </c>
      <c r="M113" s="3" t="str">
        <f t="shared" si="18"/>
        <v>NoGap</v>
      </c>
      <c r="N113" s="3" t="str">
        <f t="shared" si="19"/>
        <v>NoGap</v>
      </c>
      <c r="O113">
        <v>422669</v>
      </c>
      <c r="P113" s="11">
        <v>111</v>
      </c>
      <c r="Q113" s="16">
        <v>6</v>
      </c>
      <c r="T113"/>
      <c r="BR113" s="25">
        <v>102</v>
      </c>
      <c r="BS113" s="29">
        <v>252</v>
      </c>
      <c r="BT113" s="26">
        <f t="shared" si="20"/>
        <v>0.252</v>
      </c>
      <c r="BU113" s="25">
        <f t="shared" si="21"/>
        <v>102</v>
      </c>
    </row>
    <row r="114" spans="1:73" x14ac:dyDescent="0.25">
      <c r="A114" s="1">
        <v>38471</v>
      </c>
      <c r="B114" s="1" t="str">
        <f t="shared" si="11"/>
        <v>Fri</v>
      </c>
      <c r="C114" s="1" t="str">
        <f t="shared" si="12"/>
        <v>Apr</v>
      </c>
      <c r="D114" s="1" t="str">
        <f t="shared" si="13"/>
        <v>2nd QTR</v>
      </c>
      <c r="E114" s="1" t="str">
        <f t="shared" si="14"/>
        <v>2005</v>
      </c>
      <c r="F114" s="26">
        <v>108.255</v>
      </c>
      <c r="G114" s="2">
        <v>108.265</v>
      </c>
      <c r="H114" s="2">
        <v>108.13</v>
      </c>
      <c r="I114" s="26">
        <v>108.145</v>
      </c>
      <c r="J114" s="3">
        <f t="shared" si="15"/>
        <v>55</v>
      </c>
      <c r="K114" s="3" t="str">
        <f t="shared" si="16"/>
        <v>OIR</v>
      </c>
      <c r="L114" s="3" t="str">
        <f t="shared" si="17"/>
        <v>OIRDnGapFill</v>
      </c>
      <c r="M114" s="3" t="str">
        <f t="shared" si="18"/>
        <v>Filled</v>
      </c>
      <c r="N114" s="3" t="str">
        <f t="shared" si="19"/>
        <v>DnGap</v>
      </c>
      <c r="O114">
        <v>514543</v>
      </c>
      <c r="P114" s="11">
        <v>112</v>
      </c>
      <c r="Q114" s="16">
        <v>3</v>
      </c>
      <c r="T114"/>
      <c r="BR114" s="25">
        <v>103</v>
      </c>
      <c r="BS114" s="29">
        <v>255</v>
      </c>
      <c r="BT114" s="26">
        <f t="shared" si="20"/>
        <v>0.255</v>
      </c>
      <c r="BU114" s="25">
        <f t="shared" si="21"/>
        <v>103</v>
      </c>
    </row>
    <row r="115" spans="1:73" x14ac:dyDescent="0.25">
      <c r="A115" s="1">
        <v>38474</v>
      </c>
      <c r="B115" s="1" t="str">
        <f t="shared" si="11"/>
        <v>Mon</v>
      </c>
      <c r="C115" s="1" t="str">
        <f t="shared" si="12"/>
        <v>May</v>
      </c>
      <c r="D115" s="1" t="str">
        <f t="shared" si="13"/>
        <v>2nd QTR</v>
      </c>
      <c r="E115" s="1" t="str">
        <f t="shared" si="14"/>
        <v>2005</v>
      </c>
      <c r="F115" s="26">
        <v>108.13500000000001</v>
      </c>
      <c r="G115" s="2">
        <v>108.2</v>
      </c>
      <c r="H115" s="2">
        <v>108.12</v>
      </c>
      <c r="I115" s="26">
        <v>108.175</v>
      </c>
      <c r="J115" s="3">
        <f t="shared" si="15"/>
        <v>32</v>
      </c>
      <c r="K115" s="3" t="str">
        <f t="shared" si="16"/>
        <v>OIR</v>
      </c>
      <c r="L115" s="3" t="str">
        <f t="shared" si="17"/>
        <v>OIRDnGapFill</v>
      </c>
      <c r="M115" s="3" t="str">
        <f t="shared" si="18"/>
        <v>Filled</v>
      </c>
      <c r="N115" s="3" t="str">
        <f t="shared" si="19"/>
        <v>DnGap</v>
      </c>
      <c r="O115">
        <v>274028</v>
      </c>
      <c r="P115" s="11">
        <v>113</v>
      </c>
      <c r="Q115" s="16">
        <v>4</v>
      </c>
      <c r="T115"/>
      <c r="BR115" s="25">
        <v>104</v>
      </c>
      <c r="BS115" s="29">
        <v>257</v>
      </c>
      <c r="BT115" s="26">
        <f t="shared" si="20"/>
        <v>0.25700000000000001</v>
      </c>
      <c r="BU115" s="25">
        <f t="shared" si="21"/>
        <v>104</v>
      </c>
    </row>
    <row r="116" spans="1:73" x14ac:dyDescent="0.25">
      <c r="A116" s="1">
        <v>38475</v>
      </c>
      <c r="B116" s="1" t="str">
        <f t="shared" si="11"/>
        <v>Tue</v>
      </c>
      <c r="C116" s="1" t="str">
        <f t="shared" si="12"/>
        <v>May</v>
      </c>
      <c r="D116" s="1" t="str">
        <f t="shared" si="13"/>
        <v>2nd QTR</v>
      </c>
      <c r="E116" s="1" t="str">
        <f t="shared" si="14"/>
        <v>2005</v>
      </c>
      <c r="F116" s="26">
        <v>108.17</v>
      </c>
      <c r="G116" s="2">
        <v>108.22499999999999</v>
      </c>
      <c r="H116" s="2">
        <v>108.105</v>
      </c>
      <c r="I116" s="26">
        <v>108.18</v>
      </c>
      <c r="J116" s="3">
        <f t="shared" si="15"/>
        <v>48</v>
      </c>
      <c r="K116" s="3" t="str">
        <f t="shared" si="16"/>
        <v>OIR</v>
      </c>
      <c r="L116" s="3" t="str">
        <f t="shared" si="17"/>
        <v>OIRDnGapFill</v>
      </c>
      <c r="M116" s="3" t="str">
        <f t="shared" si="18"/>
        <v>Filled</v>
      </c>
      <c r="N116" s="3" t="str">
        <f t="shared" si="19"/>
        <v>DnGap</v>
      </c>
      <c r="O116">
        <v>364663</v>
      </c>
      <c r="P116" s="11">
        <v>114</v>
      </c>
      <c r="Q116" s="16">
        <v>4</v>
      </c>
      <c r="T116"/>
      <c r="BR116" s="25">
        <v>105</v>
      </c>
      <c r="BS116" s="29">
        <v>260</v>
      </c>
      <c r="BT116" s="26">
        <f t="shared" si="20"/>
        <v>0.26</v>
      </c>
      <c r="BU116" s="25">
        <f t="shared" si="21"/>
        <v>105</v>
      </c>
    </row>
    <row r="117" spans="1:73" x14ac:dyDescent="0.25">
      <c r="A117" s="1">
        <v>38476</v>
      </c>
      <c r="B117" s="1" t="str">
        <f t="shared" si="11"/>
        <v>Wed</v>
      </c>
      <c r="C117" s="1" t="str">
        <f t="shared" si="12"/>
        <v>May</v>
      </c>
      <c r="D117" s="1" t="str">
        <f t="shared" si="13"/>
        <v>2nd QTR</v>
      </c>
      <c r="E117" s="1" t="str">
        <f t="shared" si="14"/>
        <v>2005</v>
      </c>
      <c r="F117" s="26">
        <v>108.185</v>
      </c>
      <c r="G117" s="2">
        <v>108.21</v>
      </c>
      <c r="H117" s="2">
        <v>108.11</v>
      </c>
      <c r="I117" s="26">
        <v>108.19499999999999</v>
      </c>
      <c r="J117" s="3">
        <f t="shared" si="15"/>
        <v>40</v>
      </c>
      <c r="K117" s="3" t="str">
        <f t="shared" si="16"/>
        <v>OIR</v>
      </c>
      <c r="L117" s="3" t="str">
        <f t="shared" si="17"/>
        <v>OIRUpGapFill</v>
      </c>
      <c r="M117" s="3" t="str">
        <f t="shared" si="18"/>
        <v>Filled</v>
      </c>
      <c r="N117" s="3" t="str">
        <f t="shared" si="19"/>
        <v>UpGap</v>
      </c>
      <c r="O117">
        <v>540464</v>
      </c>
      <c r="P117" s="11">
        <v>115</v>
      </c>
      <c r="Q117" s="16">
        <v>4</v>
      </c>
      <c r="T117"/>
      <c r="BR117" s="25">
        <v>106</v>
      </c>
      <c r="BS117" s="29">
        <v>262</v>
      </c>
      <c r="BT117" s="26">
        <f t="shared" si="20"/>
        <v>0.26200000000000001</v>
      </c>
      <c r="BU117" s="25">
        <f t="shared" si="21"/>
        <v>106</v>
      </c>
    </row>
    <row r="118" spans="1:73" x14ac:dyDescent="0.25">
      <c r="A118" s="1">
        <v>38477</v>
      </c>
      <c r="B118" s="1" t="str">
        <f t="shared" si="11"/>
        <v>Thu</v>
      </c>
      <c r="C118" s="1" t="str">
        <f t="shared" si="12"/>
        <v>May</v>
      </c>
      <c r="D118" s="1" t="str">
        <f t="shared" si="13"/>
        <v>2nd QTR</v>
      </c>
      <c r="E118" s="1" t="str">
        <f t="shared" si="14"/>
        <v>2005</v>
      </c>
      <c r="F118" s="26">
        <v>108.2</v>
      </c>
      <c r="G118" s="2">
        <v>109.015</v>
      </c>
      <c r="H118" s="2">
        <v>108.175</v>
      </c>
      <c r="I118" s="26">
        <v>108.295</v>
      </c>
      <c r="J118" s="3">
        <f t="shared" si="15"/>
        <v>65</v>
      </c>
      <c r="K118" s="3" t="str">
        <f t="shared" si="16"/>
        <v>OIR</v>
      </c>
      <c r="L118" s="3" t="str">
        <f t="shared" si="17"/>
        <v>OIRUpGapFill</v>
      </c>
      <c r="M118" s="3" t="str">
        <f t="shared" si="18"/>
        <v>Filled</v>
      </c>
      <c r="N118" s="3" t="str">
        <f t="shared" si="19"/>
        <v>UpGap</v>
      </c>
      <c r="O118">
        <v>596002</v>
      </c>
      <c r="P118" s="11">
        <v>116</v>
      </c>
      <c r="Q118" s="4">
        <v>4</v>
      </c>
      <c r="T118"/>
      <c r="BR118" s="25">
        <v>107</v>
      </c>
      <c r="BS118" s="29">
        <v>265</v>
      </c>
      <c r="BT118" s="26">
        <f t="shared" si="20"/>
        <v>0.26500000000000001</v>
      </c>
      <c r="BU118" s="25">
        <f t="shared" si="21"/>
        <v>107</v>
      </c>
    </row>
    <row r="119" spans="1:73" x14ac:dyDescent="0.25">
      <c r="A119" s="1">
        <v>38478</v>
      </c>
      <c r="B119" s="1" t="str">
        <f t="shared" si="11"/>
        <v>Fri</v>
      </c>
      <c r="C119" s="1" t="str">
        <f t="shared" si="12"/>
        <v>May</v>
      </c>
      <c r="D119" s="1" t="str">
        <f t="shared" si="13"/>
        <v>2nd QTR</v>
      </c>
      <c r="E119" s="1" t="str">
        <f t="shared" si="14"/>
        <v>2005</v>
      </c>
      <c r="F119" s="26">
        <v>108.285</v>
      </c>
      <c r="G119" s="2">
        <v>108.3</v>
      </c>
      <c r="H119" s="2">
        <v>108.05</v>
      </c>
      <c r="I119" s="26">
        <v>108.07</v>
      </c>
      <c r="J119" s="3">
        <f t="shared" si="15"/>
        <v>100</v>
      </c>
      <c r="K119" s="3" t="str">
        <f t="shared" si="16"/>
        <v>OIR</v>
      </c>
      <c r="L119" s="3" t="str">
        <f t="shared" si="17"/>
        <v>OIRDnGapFill</v>
      </c>
      <c r="M119" s="3" t="str">
        <f t="shared" si="18"/>
        <v>Filled</v>
      </c>
      <c r="N119" s="3" t="str">
        <f t="shared" si="19"/>
        <v>DnGap</v>
      </c>
      <c r="O119">
        <v>754153</v>
      </c>
      <c r="P119" s="11">
        <v>117</v>
      </c>
      <c r="Q119" s="4">
        <v>3</v>
      </c>
      <c r="T119"/>
      <c r="BR119" s="25">
        <v>108</v>
      </c>
      <c r="BS119" s="29">
        <v>267</v>
      </c>
      <c r="BT119" s="26">
        <f t="shared" si="20"/>
        <v>0.26700000000000002</v>
      </c>
      <c r="BU119" s="25">
        <f t="shared" si="21"/>
        <v>108</v>
      </c>
    </row>
    <row r="120" spans="1:73" x14ac:dyDescent="0.25">
      <c r="A120" s="1">
        <v>38481</v>
      </c>
      <c r="B120" s="1" t="str">
        <f t="shared" si="11"/>
        <v>Mon</v>
      </c>
      <c r="C120" s="1" t="str">
        <f t="shared" si="12"/>
        <v>May</v>
      </c>
      <c r="D120" s="1" t="str">
        <f t="shared" si="13"/>
        <v>2nd QTR</v>
      </c>
      <c r="E120" s="1" t="str">
        <f t="shared" si="14"/>
        <v>2005</v>
      </c>
      <c r="F120" s="26">
        <v>108.065</v>
      </c>
      <c r="G120" s="2">
        <v>108.065</v>
      </c>
      <c r="H120" s="2">
        <v>108.005</v>
      </c>
      <c r="I120" s="26">
        <v>108.02</v>
      </c>
      <c r="J120" s="3">
        <f t="shared" si="15"/>
        <v>25</v>
      </c>
      <c r="K120" s="3" t="str">
        <f t="shared" si="16"/>
        <v>OIR</v>
      </c>
      <c r="L120" s="3" t="str">
        <f t="shared" si="17"/>
        <v>NotFilled</v>
      </c>
      <c r="M120" s="3" t="str">
        <f t="shared" si="18"/>
        <v>NotFilled</v>
      </c>
      <c r="N120" s="3" t="str">
        <f t="shared" si="19"/>
        <v>DnGap</v>
      </c>
      <c r="O120">
        <v>266345</v>
      </c>
      <c r="P120" s="11">
        <v>118</v>
      </c>
      <c r="Q120" s="4">
        <v>1</v>
      </c>
      <c r="T120"/>
      <c r="BR120" s="25">
        <v>109</v>
      </c>
      <c r="BS120" s="29">
        <v>270</v>
      </c>
      <c r="BT120" s="26">
        <f t="shared" si="20"/>
        <v>0.27</v>
      </c>
      <c r="BU120" s="25">
        <f t="shared" si="21"/>
        <v>109</v>
      </c>
    </row>
    <row r="121" spans="1:73" x14ac:dyDescent="0.25">
      <c r="A121" s="1">
        <v>38482</v>
      </c>
      <c r="B121" s="1" t="str">
        <f t="shared" si="11"/>
        <v>Tue</v>
      </c>
      <c r="C121" s="1" t="str">
        <f t="shared" si="12"/>
        <v>May</v>
      </c>
      <c r="D121" s="1" t="str">
        <f t="shared" si="13"/>
        <v>2nd QTR</v>
      </c>
      <c r="E121" s="1" t="str">
        <f t="shared" si="14"/>
        <v>2005</v>
      </c>
      <c r="F121" s="26">
        <v>108.02500000000001</v>
      </c>
      <c r="G121" s="2">
        <v>108.15</v>
      </c>
      <c r="H121" s="2">
        <v>108.015</v>
      </c>
      <c r="I121" s="26">
        <v>108.15</v>
      </c>
      <c r="J121" s="3">
        <f t="shared" si="15"/>
        <v>55</v>
      </c>
      <c r="K121" s="3" t="str">
        <f t="shared" si="16"/>
        <v>OIR</v>
      </c>
      <c r="L121" s="3" t="str">
        <f t="shared" si="17"/>
        <v>OIRUpGapFill</v>
      </c>
      <c r="M121" s="3" t="str">
        <f t="shared" si="18"/>
        <v>Filled</v>
      </c>
      <c r="N121" s="3" t="str">
        <f t="shared" si="19"/>
        <v>UpGap</v>
      </c>
      <c r="O121">
        <v>338327</v>
      </c>
      <c r="P121" s="11">
        <v>119</v>
      </c>
      <c r="Q121" s="4">
        <v>7</v>
      </c>
      <c r="T121"/>
      <c r="BR121" s="25">
        <v>110</v>
      </c>
      <c r="BS121" s="29">
        <v>272</v>
      </c>
      <c r="BT121" s="26">
        <f t="shared" si="20"/>
        <v>0.27200000000000002</v>
      </c>
      <c r="BU121" s="25">
        <f t="shared" si="21"/>
        <v>110</v>
      </c>
    </row>
    <row r="122" spans="1:73" x14ac:dyDescent="0.25">
      <c r="A122" s="1">
        <v>38483</v>
      </c>
      <c r="B122" s="1" t="str">
        <f t="shared" si="11"/>
        <v>Wed</v>
      </c>
      <c r="C122" s="1" t="str">
        <f t="shared" si="12"/>
        <v>May</v>
      </c>
      <c r="D122" s="1" t="str">
        <f t="shared" si="13"/>
        <v>2nd QTR</v>
      </c>
      <c r="E122" s="1" t="str">
        <f t="shared" si="14"/>
        <v>2005</v>
      </c>
      <c r="F122" s="26">
        <v>108.145</v>
      </c>
      <c r="G122" s="2">
        <v>108.235</v>
      </c>
      <c r="H122" s="2">
        <v>108.08499999999999</v>
      </c>
      <c r="I122" s="26">
        <v>108.15</v>
      </c>
      <c r="J122" s="3">
        <f t="shared" si="15"/>
        <v>61</v>
      </c>
      <c r="K122" s="3" t="str">
        <f t="shared" si="16"/>
        <v>OIR</v>
      </c>
      <c r="L122" s="3" t="str">
        <f t="shared" si="17"/>
        <v>OIRDnGapFill</v>
      </c>
      <c r="M122" s="3" t="str">
        <f t="shared" si="18"/>
        <v>Filled</v>
      </c>
      <c r="N122" s="3" t="str">
        <f t="shared" si="19"/>
        <v>DnGap</v>
      </c>
      <c r="O122">
        <v>591848</v>
      </c>
      <c r="P122" s="11">
        <v>120</v>
      </c>
      <c r="Q122" s="4">
        <v>8</v>
      </c>
      <c r="T122"/>
      <c r="BR122" s="25">
        <v>111</v>
      </c>
      <c r="BS122" s="29">
        <v>275</v>
      </c>
      <c r="BT122" s="26">
        <f t="shared" si="20"/>
        <v>0.27500000000000002</v>
      </c>
      <c r="BU122" s="25">
        <f t="shared" si="21"/>
        <v>111</v>
      </c>
    </row>
    <row r="123" spans="1:73" x14ac:dyDescent="0.25">
      <c r="A123" s="1">
        <v>38484</v>
      </c>
      <c r="B123" s="1" t="str">
        <f t="shared" si="11"/>
        <v>Thu</v>
      </c>
      <c r="C123" s="1" t="str">
        <f t="shared" si="12"/>
        <v>May</v>
      </c>
      <c r="D123" s="1" t="str">
        <f t="shared" si="13"/>
        <v>2nd QTR</v>
      </c>
      <c r="E123" s="1" t="str">
        <f t="shared" si="14"/>
        <v>2005</v>
      </c>
      <c r="F123" s="26">
        <v>108.145</v>
      </c>
      <c r="G123" s="2">
        <v>108.215</v>
      </c>
      <c r="H123" s="2">
        <v>108.07</v>
      </c>
      <c r="I123" s="26">
        <v>108.205</v>
      </c>
      <c r="J123" s="3">
        <f t="shared" si="15"/>
        <v>59</v>
      </c>
      <c r="K123" s="3" t="str">
        <f t="shared" si="16"/>
        <v>OIR</v>
      </c>
      <c r="L123" s="3" t="str">
        <f t="shared" si="17"/>
        <v>OIRDnGapFill</v>
      </c>
      <c r="M123" s="3" t="str">
        <f t="shared" si="18"/>
        <v>Filled</v>
      </c>
      <c r="N123" s="3" t="str">
        <f t="shared" si="19"/>
        <v>DnGap</v>
      </c>
      <c r="O123">
        <v>549539</v>
      </c>
      <c r="P123" s="11">
        <v>121</v>
      </c>
      <c r="Q123" s="4">
        <v>2</v>
      </c>
      <c r="T123"/>
      <c r="BR123" s="25">
        <v>112</v>
      </c>
      <c r="BS123" s="29">
        <v>277</v>
      </c>
      <c r="BT123" s="26">
        <f t="shared" si="20"/>
        <v>0.27700000000000002</v>
      </c>
      <c r="BU123" s="25">
        <f t="shared" si="21"/>
        <v>112</v>
      </c>
    </row>
    <row r="124" spans="1:73" x14ac:dyDescent="0.25">
      <c r="A124" s="1">
        <v>38485</v>
      </c>
      <c r="B124" s="1" t="str">
        <f t="shared" si="11"/>
        <v>Fri</v>
      </c>
      <c r="C124" s="1" t="str">
        <f t="shared" si="12"/>
        <v>May</v>
      </c>
      <c r="D124" s="1" t="str">
        <f t="shared" si="13"/>
        <v>2nd QTR</v>
      </c>
      <c r="E124" s="1" t="str">
        <f t="shared" si="14"/>
        <v>2005</v>
      </c>
      <c r="F124" s="26">
        <v>108.205</v>
      </c>
      <c r="G124" s="2">
        <v>108.285</v>
      </c>
      <c r="H124" s="2">
        <v>108.16</v>
      </c>
      <c r="I124" s="26">
        <v>108.26</v>
      </c>
      <c r="J124" s="3">
        <f t="shared" si="15"/>
        <v>50</v>
      </c>
      <c r="K124" s="3" t="str">
        <f t="shared" si="16"/>
        <v>OIR</v>
      </c>
      <c r="L124" s="3" t="str">
        <f t="shared" si="17"/>
        <v>NoGap</v>
      </c>
      <c r="M124" s="3" t="str">
        <f t="shared" si="18"/>
        <v>NoGap</v>
      </c>
      <c r="N124" s="3" t="str">
        <f t="shared" si="19"/>
        <v>NoGap</v>
      </c>
      <c r="O124">
        <v>456246</v>
      </c>
      <c r="P124" s="11">
        <v>122</v>
      </c>
      <c r="Q124" s="4">
        <v>4</v>
      </c>
      <c r="T124"/>
      <c r="BR124" s="25">
        <v>113</v>
      </c>
      <c r="BS124" s="29">
        <v>280</v>
      </c>
      <c r="BT124" s="26">
        <f t="shared" si="20"/>
        <v>0.28000000000000003</v>
      </c>
      <c r="BU124" s="25">
        <f t="shared" si="21"/>
        <v>113</v>
      </c>
    </row>
    <row r="125" spans="1:73" x14ac:dyDescent="0.25">
      <c r="A125" s="1">
        <v>38488</v>
      </c>
      <c r="B125" s="1" t="str">
        <f t="shared" si="11"/>
        <v>Mon</v>
      </c>
      <c r="C125" s="1" t="str">
        <f t="shared" si="12"/>
        <v>May</v>
      </c>
      <c r="D125" s="1" t="str">
        <f t="shared" si="13"/>
        <v>2nd QTR</v>
      </c>
      <c r="E125" s="1" t="str">
        <f t="shared" si="14"/>
        <v>2005</v>
      </c>
      <c r="F125" s="26">
        <v>108.265</v>
      </c>
      <c r="G125" s="2">
        <v>108.3</v>
      </c>
      <c r="H125" s="2">
        <v>108.22</v>
      </c>
      <c r="I125" s="26">
        <v>108.25</v>
      </c>
      <c r="J125" s="3">
        <f t="shared" si="15"/>
        <v>32</v>
      </c>
      <c r="K125" s="3" t="str">
        <f t="shared" si="16"/>
        <v>OIR</v>
      </c>
      <c r="L125" s="3" t="str">
        <f t="shared" si="17"/>
        <v>OIRUpGapFill</v>
      </c>
      <c r="M125" s="3" t="str">
        <f t="shared" si="18"/>
        <v>Filled</v>
      </c>
      <c r="N125" s="3" t="str">
        <f t="shared" si="19"/>
        <v>UpGap</v>
      </c>
      <c r="O125">
        <v>289162</v>
      </c>
      <c r="P125" s="11">
        <v>123</v>
      </c>
      <c r="Q125" s="4">
        <v>4</v>
      </c>
      <c r="T125"/>
      <c r="BR125" s="25">
        <v>114</v>
      </c>
      <c r="BS125" s="29">
        <v>282</v>
      </c>
      <c r="BT125" s="26">
        <f t="shared" si="20"/>
        <v>0.28199999999999997</v>
      </c>
      <c r="BU125" s="25">
        <f t="shared" si="21"/>
        <v>114</v>
      </c>
    </row>
    <row r="126" spans="1:73" x14ac:dyDescent="0.25">
      <c r="A126" s="1">
        <v>38489</v>
      </c>
      <c r="B126" s="1" t="str">
        <f t="shared" si="11"/>
        <v>Tue</v>
      </c>
      <c r="C126" s="1" t="str">
        <f t="shared" si="12"/>
        <v>May</v>
      </c>
      <c r="D126" s="1" t="str">
        <f t="shared" si="13"/>
        <v>2nd QTR</v>
      </c>
      <c r="E126" s="1" t="str">
        <f t="shared" si="14"/>
        <v>2005</v>
      </c>
      <c r="F126" s="26">
        <v>108.24</v>
      </c>
      <c r="G126" s="2">
        <v>108.31</v>
      </c>
      <c r="H126" s="2">
        <v>108.19499999999999</v>
      </c>
      <c r="I126" s="26">
        <v>108.27</v>
      </c>
      <c r="J126" s="3">
        <f t="shared" si="15"/>
        <v>47</v>
      </c>
      <c r="K126" s="3" t="str">
        <f t="shared" si="16"/>
        <v>OIR</v>
      </c>
      <c r="L126" s="3" t="str">
        <f t="shared" si="17"/>
        <v>OIRDnGapFill</v>
      </c>
      <c r="M126" s="3" t="str">
        <f t="shared" si="18"/>
        <v>Filled</v>
      </c>
      <c r="N126" s="3" t="str">
        <f t="shared" si="19"/>
        <v>DnGap</v>
      </c>
      <c r="O126">
        <v>420679</v>
      </c>
      <c r="P126" s="11">
        <v>124</v>
      </c>
      <c r="Q126" s="4">
        <v>2</v>
      </c>
      <c r="T126"/>
      <c r="BR126" s="25">
        <v>115</v>
      </c>
      <c r="BS126" s="29">
        <v>285</v>
      </c>
      <c r="BT126" s="26">
        <f t="shared" si="20"/>
        <v>0.28499999999999998</v>
      </c>
      <c r="BU126" s="25">
        <f t="shared" si="21"/>
        <v>115</v>
      </c>
    </row>
    <row r="127" spans="1:73" x14ac:dyDescent="0.25">
      <c r="A127" s="1">
        <v>38490</v>
      </c>
      <c r="B127" s="1" t="str">
        <f t="shared" si="11"/>
        <v>Wed</v>
      </c>
      <c r="C127" s="1" t="str">
        <f t="shared" si="12"/>
        <v>May</v>
      </c>
      <c r="D127" s="1" t="str">
        <f t="shared" si="13"/>
        <v>2nd QTR</v>
      </c>
      <c r="E127" s="1" t="str">
        <f t="shared" si="14"/>
        <v>2005</v>
      </c>
      <c r="F127" s="26">
        <v>108.265</v>
      </c>
      <c r="G127" s="2">
        <v>109.12</v>
      </c>
      <c r="H127" s="2">
        <v>108.25</v>
      </c>
      <c r="I127" s="26">
        <v>108.295</v>
      </c>
      <c r="J127" s="3">
        <f t="shared" si="15"/>
        <v>77</v>
      </c>
      <c r="K127" s="3" t="str">
        <f t="shared" si="16"/>
        <v>OIR</v>
      </c>
      <c r="L127" s="3" t="str">
        <f t="shared" si="17"/>
        <v>OIRDnGapFill</v>
      </c>
      <c r="M127" s="3" t="str">
        <f t="shared" si="18"/>
        <v>Filled</v>
      </c>
      <c r="N127" s="3" t="str">
        <f t="shared" si="19"/>
        <v>DnGap</v>
      </c>
      <c r="O127">
        <v>478563</v>
      </c>
      <c r="P127" s="11">
        <v>125</v>
      </c>
      <c r="Q127" s="4">
        <v>1</v>
      </c>
      <c r="T127"/>
      <c r="BR127" s="25">
        <v>116</v>
      </c>
      <c r="BS127" s="29">
        <v>287</v>
      </c>
      <c r="BT127" s="26">
        <f t="shared" si="20"/>
        <v>0.28699999999999998</v>
      </c>
      <c r="BU127" s="25">
        <f t="shared" si="21"/>
        <v>116</v>
      </c>
    </row>
    <row r="128" spans="1:73" x14ac:dyDescent="0.25">
      <c r="A128" s="1">
        <v>38491</v>
      </c>
      <c r="B128" s="1" t="str">
        <f t="shared" si="11"/>
        <v>Thu</v>
      </c>
      <c r="C128" s="1" t="str">
        <f t="shared" si="12"/>
        <v>May</v>
      </c>
      <c r="D128" s="1" t="str">
        <f t="shared" si="13"/>
        <v>2nd QTR</v>
      </c>
      <c r="E128" s="1" t="str">
        <f t="shared" si="14"/>
        <v>2005</v>
      </c>
      <c r="F128" s="26">
        <v>108.295</v>
      </c>
      <c r="G128" s="2">
        <v>108.31</v>
      </c>
      <c r="H128" s="2">
        <v>108.21</v>
      </c>
      <c r="I128" s="26">
        <v>108.22</v>
      </c>
      <c r="J128" s="3">
        <f t="shared" si="15"/>
        <v>41</v>
      </c>
      <c r="K128" s="3" t="str">
        <f t="shared" si="16"/>
        <v>OIR</v>
      </c>
      <c r="L128" s="3" t="str">
        <f t="shared" si="17"/>
        <v>NoGap</v>
      </c>
      <c r="M128" s="3" t="str">
        <f t="shared" si="18"/>
        <v>NoGap</v>
      </c>
      <c r="N128" s="3" t="str">
        <f t="shared" si="19"/>
        <v>NoGap</v>
      </c>
      <c r="O128">
        <v>388711</v>
      </c>
      <c r="P128" s="11">
        <v>126</v>
      </c>
      <c r="Q128" s="4">
        <v>5</v>
      </c>
      <c r="T128"/>
      <c r="BR128" s="25">
        <v>117</v>
      </c>
      <c r="BS128" s="29">
        <v>290</v>
      </c>
      <c r="BT128" s="26">
        <f t="shared" si="20"/>
        <v>0.28999999999999998</v>
      </c>
      <c r="BU128" s="25">
        <f t="shared" si="21"/>
        <v>117</v>
      </c>
    </row>
    <row r="129" spans="1:73" x14ac:dyDescent="0.25">
      <c r="A129" s="1">
        <v>38492</v>
      </c>
      <c r="B129" s="1" t="str">
        <f t="shared" si="11"/>
        <v>Fri</v>
      </c>
      <c r="C129" s="1" t="str">
        <f t="shared" si="12"/>
        <v>May</v>
      </c>
      <c r="D129" s="1" t="str">
        <f t="shared" si="13"/>
        <v>2nd QTR</v>
      </c>
      <c r="E129" s="1" t="str">
        <f t="shared" si="14"/>
        <v>2005</v>
      </c>
      <c r="F129" s="26">
        <v>108.22</v>
      </c>
      <c r="G129" s="2">
        <v>108.24</v>
      </c>
      <c r="H129" s="2">
        <v>108.185</v>
      </c>
      <c r="I129" s="26">
        <v>108.19499999999999</v>
      </c>
      <c r="J129" s="3">
        <f t="shared" si="15"/>
        <v>22</v>
      </c>
      <c r="K129" s="3" t="str">
        <f t="shared" si="16"/>
        <v>OIR</v>
      </c>
      <c r="L129" s="3" t="str">
        <f t="shared" si="17"/>
        <v>NoGap</v>
      </c>
      <c r="M129" s="3" t="str">
        <f t="shared" si="18"/>
        <v>NoGap</v>
      </c>
      <c r="N129" s="3" t="str">
        <f t="shared" si="19"/>
        <v>NoGap</v>
      </c>
      <c r="O129">
        <v>239320</v>
      </c>
      <c r="P129" s="11">
        <v>127</v>
      </c>
      <c r="Q129" s="4">
        <v>1</v>
      </c>
      <c r="T129"/>
      <c r="BR129" s="25">
        <v>118</v>
      </c>
      <c r="BS129" s="29">
        <v>292</v>
      </c>
      <c r="BT129" s="26">
        <f t="shared" si="20"/>
        <v>0.29199999999999998</v>
      </c>
      <c r="BU129" s="25">
        <f t="shared" si="21"/>
        <v>118</v>
      </c>
    </row>
    <row r="130" spans="1:73" x14ac:dyDescent="0.25">
      <c r="A130" s="1">
        <v>38495</v>
      </c>
      <c r="B130" s="1" t="str">
        <f t="shared" si="11"/>
        <v>Mon</v>
      </c>
      <c r="C130" s="1" t="str">
        <f t="shared" si="12"/>
        <v>May</v>
      </c>
      <c r="D130" s="1" t="str">
        <f t="shared" si="13"/>
        <v>2nd QTR</v>
      </c>
      <c r="E130" s="1" t="str">
        <f t="shared" si="14"/>
        <v>2005</v>
      </c>
      <c r="F130" s="26">
        <v>108.185</v>
      </c>
      <c r="G130" s="2">
        <v>108.315</v>
      </c>
      <c r="H130" s="2">
        <v>108.16</v>
      </c>
      <c r="I130" s="26">
        <v>108.285</v>
      </c>
      <c r="J130" s="3">
        <f t="shared" si="15"/>
        <v>63</v>
      </c>
      <c r="K130" s="3" t="str">
        <f t="shared" si="16"/>
        <v>OIR</v>
      </c>
      <c r="L130" s="3" t="str">
        <f t="shared" si="17"/>
        <v>OIRDnGapFill</v>
      </c>
      <c r="M130" s="3" t="str">
        <f t="shared" si="18"/>
        <v>Filled</v>
      </c>
      <c r="N130" s="3" t="str">
        <f t="shared" si="19"/>
        <v>DnGap</v>
      </c>
      <c r="O130">
        <v>385461</v>
      </c>
      <c r="P130" s="11">
        <v>128</v>
      </c>
      <c r="Q130" s="4">
        <v>2</v>
      </c>
      <c r="T130"/>
      <c r="BR130" s="25">
        <v>119</v>
      </c>
      <c r="BS130" s="29">
        <v>295</v>
      </c>
      <c r="BT130" s="26">
        <f t="shared" si="20"/>
        <v>0.29499999999999998</v>
      </c>
      <c r="BU130" s="25">
        <f t="shared" si="21"/>
        <v>119</v>
      </c>
    </row>
    <row r="131" spans="1:73" x14ac:dyDescent="0.25">
      <c r="A131" s="1">
        <v>38496</v>
      </c>
      <c r="B131" s="1" t="str">
        <f t="shared" si="11"/>
        <v>Tue</v>
      </c>
      <c r="C131" s="1" t="str">
        <f t="shared" si="12"/>
        <v>May</v>
      </c>
      <c r="D131" s="1" t="str">
        <f t="shared" si="13"/>
        <v>2nd QTR</v>
      </c>
      <c r="E131" s="1" t="str">
        <f t="shared" si="14"/>
        <v>2005</v>
      </c>
      <c r="F131" s="26">
        <v>108.27500000000001</v>
      </c>
      <c r="G131" s="2">
        <v>109.035</v>
      </c>
      <c r="H131" s="2">
        <v>108.265</v>
      </c>
      <c r="I131" s="26">
        <v>109.02</v>
      </c>
      <c r="J131" s="3">
        <f t="shared" si="15"/>
        <v>36</v>
      </c>
      <c r="K131" s="3" t="str">
        <f t="shared" si="16"/>
        <v>OIR</v>
      </c>
      <c r="L131" s="3" t="str">
        <f t="shared" si="17"/>
        <v>OIRDnGapFill</v>
      </c>
      <c r="M131" s="3" t="str">
        <f t="shared" si="18"/>
        <v>Filled</v>
      </c>
      <c r="N131" s="3" t="str">
        <f t="shared" si="19"/>
        <v>DnGap</v>
      </c>
      <c r="O131">
        <v>576987</v>
      </c>
      <c r="P131" s="11">
        <v>129</v>
      </c>
      <c r="Q131" s="4">
        <v>2</v>
      </c>
      <c r="T131"/>
      <c r="BR131" s="25">
        <v>120</v>
      </c>
      <c r="BS131" s="29">
        <v>297</v>
      </c>
      <c r="BT131" s="26">
        <f t="shared" si="20"/>
        <v>0.29699999999999999</v>
      </c>
      <c r="BU131" s="25">
        <f t="shared" si="21"/>
        <v>120</v>
      </c>
    </row>
    <row r="132" spans="1:73" x14ac:dyDescent="0.25">
      <c r="A132" s="1">
        <v>38497</v>
      </c>
      <c r="B132" s="1" t="str">
        <f t="shared" si="11"/>
        <v>Wed</v>
      </c>
      <c r="C132" s="1" t="str">
        <f t="shared" si="12"/>
        <v>May</v>
      </c>
      <c r="D132" s="1" t="str">
        <f t="shared" si="13"/>
        <v>2nd QTR</v>
      </c>
      <c r="E132" s="1" t="str">
        <f t="shared" si="14"/>
        <v>2005</v>
      </c>
      <c r="F132" s="26">
        <v>109.02</v>
      </c>
      <c r="G132" s="2">
        <v>109.07</v>
      </c>
      <c r="H132" s="2">
        <v>108.265</v>
      </c>
      <c r="I132" s="26">
        <v>108.27</v>
      </c>
      <c r="J132" s="3">
        <f t="shared" si="15"/>
        <v>50</v>
      </c>
      <c r="K132" s="3" t="str">
        <f t="shared" si="16"/>
        <v>OIR</v>
      </c>
      <c r="L132" s="3" t="str">
        <f t="shared" si="17"/>
        <v>NoGap</v>
      </c>
      <c r="M132" s="3" t="str">
        <f t="shared" si="18"/>
        <v>NoGap</v>
      </c>
      <c r="N132" s="3" t="str">
        <f t="shared" si="19"/>
        <v>NoGap</v>
      </c>
      <c r="O132">
        <v>665571</v>
      </c>
      <c r="P132" s="11">
        <v>130</v>
      </c>
      <c r="Q132" s="4">
        <v>5</v>
      </c>
      <c r="T132"/>
      <c r="BR132" s="25">
        <v>121</v>
      </c>
      <c r="BS132" s="29">
        <v>300</v>
      </c>
      <c r="BT132" s="26">
        <f t="shared" si="20"/>
        <v>0.3</v>
      </c>
      <c r="BU132" s="25">
        <f t="shared" si="21"/>
        <v>121</v>
      </c>
    </row>
    <row r="133" spans="1:73" x14ac:dyDescent="0.25">
      <c r="A133" s="1">
        <v>38498</v>
      </c>
      <c r="B133" s="1" t="str">
        <f t="shared" si="11"/>
        <v>Thu</v>
      </c>
      <c r="C133" s="1" t="str">
        <f t="shared" si="12"/>
        <v>May</v>
      </c>
      <c r="D133" s="1" t="str">
        <f t="shared" si="13"/>
        <v>2nd QTR</v>
      </c>
      <c r="E133" s="1" t="str">
        <f t="shared" si="14"/>
        <v>2005</v>
      </c>
      <c r="F133" s="26">
        <v>108.27</v>
      </c>
      <c r="G133" s="2">
        <v>109.005</v>
      </c>
      <c r="H133" s="2">
        <v>108.23</v>
      </c>
      <c r="I133" s="26">
        <v>108.27</v>
      </c>
      <c r="J133" s="3">
        <f t="shared" si="15"/>
        <v>37</v>
      </c>
      <c r="K133" s="3" t="str">
        <f t="shared" si="16"/>
        <v>OIR</v>
      </c>
      <c r="L133" s="3" t="str">
        <f t="shared" si="17"/>
        <v>NoGap</v>
      </c>
      <c r="M133" s="3" t="str">
        <f t="shared" si="18"/>
        <v>NoGap</v>
      </c>
      <c r="N133" s="3" t="str">
        <f t="shared" si="19"/>
        <v>NoGap</v>
      </c>
      <c r="O133">
        <v>630980</v>
      </c>
      <c r="P133" s="11">
        <v>131</v>
      </c>
      <c r="Q133" s="4">
        <v>1</v>
      </c>
      <c r="T133"/>
      <c r="BR133" s="25">
        <v>122</v>
      </c>
      <c r="BS133" s="29">
        <v>302</v>
      </c>
      <c r="BT133" s="26">
        <f t="shared" si="20"/>
        <v>0.30199999999999999</v>
      </c>
      <c r="BU133" s="25">
        <f t="shared" si="21"/>
        <v>122</v>
      </c>
    </row>
    <row r="134" spans="1:73" x14ac:dyDescent="0.25">
      <c r="A134" s="1">
        <v>38499</v>
      </c>
      <c r="B134" s="1" t="str">
        <f t="shared" si="11"/>
        <v>Fri</v>
      </c>
      <c r="C134" s="1" t="str">
        <f t="shared" si="12"/>
        <v>May</v>
      </c>
      <c r="D134" s="1" t="str">
        <f t="shared" si="13"/>
        <v>2nd QTR</v>
      </c>
      <c r="E134" s="1" t="str">
        <f t="shared" si="14"/>
        <v>2005</v>
      </c>
      <c r="F134" s="26">
        <v>108.27500000000001</v>
      </c>
      <c r="G134" s="2">
        <v>108.29</v>
      </c>
      <c r="H134" s="2">
        <v>108.24</v>
      </c>
      <c r="I134" s="26">
        <v>108.265</v>
      </c>
      <c r="J134" s="3">
        <f t="shared" si="15"/>
        <v>21</v>
      </c>
      <c r="K134" s="3" t="str">
        <f t="shared" si="16"/>
        <v>OIR</v>
      </c>
      <c r="L134" s="3" t="str">
        <f t="shared" si="17"/>
        <v>OIRUpGapFill</v>
      </c>
      <c r="M134" s="3" t="str">
        <f t="shared" si="18"/>
        <v>Filled</v>
      </c>
      <c r="N134" s="3" t="str">
        <f t="shared" si="19"/>
        <v>UpGap</v>
      </c>
      <c r="O134">
        <v>291929</v>
      </c>
      <c r="P134" s="11">
        <v>132</v>
      </c>
      <c r="Q134" s="4">
        <v>3</v>
      </c>
      <c r="T134"/>
      <c r="BR134" s="25">
        <v>123</v>
      </c>
      <c r="BS134" s="29">
        <v>305</v>
      </c>
      <c r="BT134" s="26">
        <f t="shared" si="20"/>
        <v>0.30499999999999999</v>
      </c>
      <c r="BU134" s="25">
        <f t="shared" si="21"/>
        <v>123</v>
      </c>
    </row>
    <row r="135" spans="1:73" x14ac:dyDescent="0.25">
      <c r="A135" s="1">
        <v>38503</v>
      </c>
      <c r="B135" s="1" t="str">
        <f t="shared" si="11"/>
        <v>Tue</v>
      </c>
      <c r="C135" s="1" t="str">
        <f t="shared" si="12"/>
        <v>May</v>
      </c>
      <c r="D135" s="1" t="str">
        <f t="shared" si="13"/>
        <v>2nd QTR</v>
      </c>
      <c r="E135" s="1" t="str">
        <f t="shared" si="14"/>
        <v>2005</v>
      </c>
      <c r="F135" s="26">
        <v>108.16500000000001</v>
      </c>
      <c r="G135" s="2">
        <v>108.285</v>
      </c>
      <c r="H135" s="2">
        <v>108.16500000000001</v>
      </c>
      <c r="I135" s="26">
        <v>108.28</v>
      </c>
      <c r="J135" s="3">
        <f t="shared" si="15"/>
        <v>48</v>
      </c>
      <c r="K135" s="3" t="str">
        <f t="shared" si="16"/>
        <v>OOR</v>
      </c>
      <c r="L135" s="3" t="str">
        <f t="shared" si="17"/>
        <v>OORDnGapFill</v>
      </c>
      <c r="M135" s="3" t="str">
        <f t="shared" si="18"/>
        <v>Filled</v>
      </c>
      <c r="N135" s="3" t="str">
        <f t="shared" si="19"/>
        <v>DnGap</v>
      </c>
      <c r="O135">
        <v>397785</v>
      </c>
      <c r="P135" s="11">
        <v>133</v>
      </c>
      <c r="Q135" s="4">
        <v>2</v>
      </c>
      <c r="T135"/>
      <c r="BR135" s="25">
        <v>124</v>
      </c>
      <c r="BS135" s="29">
        <v>307</v>
      </c>
      <c r="BT135" s="26">
        <f t="shared" si="20"/>
        <v>0.307</v>
      </c>
      <c r="BU135" s="25">
        <f t="shared" si="21"/>
        <v>124</v>
      </c>
    </row>
    <row r="136" spans="1:73" x14ac:dyDescent="0.25">
      <c r="A136" s="1">
        <v>38504</v>
      </c>
      <c r="B136" s="1" t="str">
        <f t="shared" si="11"/>
        <v>Wed</v>
      </c>
      <c r="C136" s="1" t="str">
        <f t="shared" si="12"/>
        <v>Jun</v>
      </c>
      <c r="D136" s="1" t="str">
        <f t="shared" si="13"/>
        <v>2nd QTR</v>
      </c>
      <c r="E136" s="1" t="str">
        <f t="shared" si="14"/>
        <v>2005</v>
      </c>
      <c r="F136" s="26">
        <v>108.27500000000001</v>
      </c>
      <c r="G136" s="2">
        <v>109.16500000000001</v>
      </c>
      <c r="H136" s="2">
        <v>108.25</v>
      </c>
      <c r="I136" s="26">
        <v>109.125</v>
      </c>
      <c r="J136" s="3">
        <f t="shared" si="15"/>
        <v>95</v>
      </c>
      <c r="K136" s="3" t="str">
        <f t="shared" si="16"/>
        <v>OIR</v>
      </c>
      <c r="L136" s="3" t="str">
        <f t="shared" si="17"/>
        <v>OIRDnGapFill</v>
      </c>
      <c r="M136" s="3" t="str">
        <f t="shared" si="18"/>
        <v>Filled</v>
      </c>
      <c r="N136" s="3" t="str">
        <f t="shared" si="19"/>
        <v>DnGap</v>
      </c>
      <c r="O136">
        <v>687664</v>
      </c>
      <c r="P136" s="11">
        <v>134</v>
      </c>
      <c r="Q136" s="4">
        <v>6</v>
      </c>
      <c r="T136"/>
      <c r="BR136" s="25">
        <v>125</v>
      </c>
      <c r="BS136" s="29">
        <v>310</v>
      </c>
      <c r="BT136" s="26">
        <f t="shared" si="20"/>
        <v>0.31</v>
      </c>
      <c r="BU136" s="25">
        <f t="shared" si="21"/>
        <v>125</v>
      </c>
    </row>
    <row r="137" spans="1:73" x14ac:dyDescent="0.25">
      <c r="A137" s="1">
        <v>38505</v>
      </c>
      <c r="B137" s="1" t="str">
        <f t="shared" si="11"/>
        <v>Thu</v>
      </c>
      <c r="C137" s="1" t="str">
        <f t="shared" si="12"/>
        <v>Jun</v>
      </c>
      <c r="D137" s="1" t="str">
        <f t="shared" si="13"/>
        <v>2nd QTR</v>
      </c>
      <c r="E137" s="1" t="str">
        <f t="shared" si="14"/>
        <v>2005</v>
      </c>
      <c r="F137" s="26">
        <v>109.12</v>
      </c>
      <c r="G137" s="2">
        <v>109.125</v>
      </c>
      <c r="H137" s="2">
        <v>109.06</v>
      </c>
      <c r="I137" s="26">
        <v>109.09</v>
      </c>
      <c r="J137" s="3">
        <f t="shared" si="15"/>
        <v>26</v>
      </c>
      <c r="K137" s="3" t="str">
        <f t="shared" si="16"/>
        <v>OIR</v>
      </c>
      <c r="L137" s="3" t="str">
        <f t="shared" si="17"/>
        <v>OIRDnGapFill</v>
      </c>
      <c r="M137" s="3" t="str">
        <f t="shared" si="18"/>
        <v>Filled</v>
      </c>
      <c r="N137" s="3" t="str">
        <f t="shared" si="19"/>
        <v>DnGap</v>
      </c>
      <c r="O137">
        <v>363378</v>
      </c>
      <c r="P137" s="11">
        <v>135</v>
      </c>
      <c r="Q137" s="4">
        <v>5</v>
      </c>
      <c r="T137"/>
      <c r="BR137" s="25">
        <v>126</v>
      </c>
      <c r="BS137" s="29">
        <v>312</v>
      </c>
      <c r="BT137" s="26">
        <f t="shared" si="20"/>
        <v>0.312</v>
      </c>
      <c r="BU137" s="25">
        <f t="shared" si="21"/>
        <v>126</v>
      </c>
    </row>
    <row r="138" spans="1:73" x14ac:dyDescent="0.25">
      <c r="A138" s="1">
        <v>38506</v>
      </c>
      <c r="B138" s="1" t="str">
        <f t="shared" ref="B138:B201" si="22">TEXT(A138,"ddd")</f>
        <v>Fri</v>
      </c>
      <c r="C138" s="1" t="str">
        <f t="shared" ref="C138:C201" si="23">TEXT(A138,"mmm")</f>
        <v>Jun</v>
      </c>
      <c r="D138" s="1" t="str">
        <f t="shared" ref="D138:D201" si="24">IF(OR(C138="Jan",C138="Feb",C138="Mar"),"1ST QTR",IF(OR(C138="Apr",C138="May",C138="Jun"),"2nd QTR",IF(OR(C138="Jul",C138="Aug",C138="Sep"),"3rd QTR",IF(OR(C138="Oct",C138="Nov",C138="Dec"),"4th QTR",""))))</f>
        <v>2nd QTR</v>
      </c>
      <c r="E138" s="1" t="str">
        <f t="shared" ref="E138:E201" si="25">TEXT(A138,"yyyy")</f>
        <v>2005</v>
      </c>
      <c r="F138" s="26">
        <v>109.09</v>
      </c>
      <c r="G138" s="2">
        <v>109.245</v>
      </c>
      <c r="H138" s="2">
        <v>108.29</v>
      </c>
      <c r="I138" s="26">
        <v>108.3</v>
      </c>
      <c r="J138" s="3">
        <f t="shared" ref="J138:J201" si="26">IF(TRUNC(G138)-TRUNC(H138)=0,ROUNDUP((G138-H138)/0.25*100,0),IF(TRUNC(G138)-TRUNC(H138)=1,ROUNDUP(((G138-TRUNC(G138))*1000/320)*128,0)+128-ROUNDUP(((H138-TRUNC(H138))*1000/320)*128,0),IF(TRUNC(G138)-TRUNC(H138)=2,128+ROUNDUP(((G138-TRUNC(G138))*1000/320)*128,0)+128-ROUNDUP(((H138-TRUNC(H138))*1000/320)*128,0),IF(TRUNC(G138)-TRUNC(H138)=3,256+ROUNDUP(((G138-TRUNC(G138))*1000/320)*128,0)+128-ROUNDUP(((H138-TRUNC(H138))*1000/320)*128,0)))))</f>
        <v>110</v>
      </c>
      <c r="K138" s="3" t="str">
        <f t="shared" ref="K138:K201" si="27">IF(AND(F138&lt;=G137,F138&gt;=H137),"OIR","OOR")</f>
        <v>OIR</v>
      </c>
      <c r="L138" s="3" t="str">
        <f t="shared" ref="L138:L201" si="28">IF(F138=I137,"NoGap",IF(AND(K138="OIR",F138&gt;I137,H138&lt;=I137),"OIRUpGapFill",IF(AND(K138="OIR",F138&lt;I137,G138&gt;=I137),"OIRDnGapFill",IF(AND(K138="OOR",F138&gt;I137,H138&lt;=I137),"OORUpGapFill",IF(AND(K138="OOR",F138&lt;I137,G138&gt;=I137),"OORDnGapFill","NotFilled")))))</f>
        <v>NoGap</v>
      </c>
      <c r="M138" s="3" t="str">
        <f t="shared" ref="M138:M201" si="29">IF(OR(L138="OIRUpGapFill",L138="OIRDnGapFill",L138="OORUpGapFill",L138="OORDnGapFill"),"Filled",IF(L138="NotFilled","NotFilled",IF(L138="NoGap","NoGap")))</f>
        <v>NoGap</v>
      </c>
      <c r="N138" s="3" t="str">
        <f t="shared" ref="N138:N201" si="30">IF(F138-I137&lt;0,"DnGap",IF(F138-I137&gt;0,"UpGap",IF(M138="NoGap","NoGap")))</f>
        <v>NoGap</v>
      </c>
      <c r="O138">
        <v>768704</v>
      </c>
      <c r="P138" s="11">
        <v>136</v>
      </c>
      <c r="Q138" s="4">
        <v>1</v>
      </c>
      <c r="T138"/>
      <c r="BR138" s="25">
        <v>127</v>
      </c>
      <c r="BS138" s="29">
        <v>315</v>
      </c>
      <c r="BT138" s="26">
        <f t="shared" si="20"/>
        <v>0.315</v>
      </c>
      <c r="BU138" s="25">
        <f t="shared" si="21"/>
        <v>127</v>
      </c>
    </row>
    <row r="139" spans="1:73" x14ac:dyDescent="0.25">
      <c r="A139" s="1">
        <v>38509</v>
      </c>
      <c r="B139" s="1" t="str">
        <f t="shared" si="22"/>
        <v>Mon</v>
      </c>
      <c r="C139" s="1" t="str">
        <f t="shared" si="23"/>
        <v>Jun</v>
      </c>
      <c r="D139" s="1" t="str">
        <f t="shared" si="24"/>
        <v>2nd QTR</v>
      </c>
      <c r="E139" s="1" t="str">
        <f t="shared" si="25"/>
        <v>2005</v>
      </c>
      <c r="F139" s="26">
        <v>108.295</v>
      </c>
      <c r="G139" s="2">
        <v>109.02500000000001</v>
      </c>
      <c r="H139" s="2">
        <v>108.26</v>
      </c>
      <c r="I139" s="26">
        <v>108.315</v>
      </c>
      <c r="J139" s="3">
        <f t="shared" si="26"/>
        <v>34</v>
      </c>
      <c r="K139" s="3" t="str">
        <f t="shared" si="27"/>
        <v>OIR</v>
      </c>
      <c r="L139" s="3" t="str">
        <f t="shared" si="28"/>
        <v>OIRDnGapFill</v>
      </c>
      <c r="M139" s="3" t="str">
        <f t="shared" si="29"/>
        <v>Filled</v>
      </c>
      <c r="N139" s="3" t="str">
        <f t="shared" si="30"/>
        <v>DnGap</v>
      </c>
      <c r="O139">
        <v>232579</v>
      </c>
      <c r="P139" s="11">
        <v>137</v>
      </c>
      <c r="Q139" s="4">
        <v>1</v>
      </c>
      <c r="T139"/>
      <c r="BR139" s="25">
        <v>128</v>
      </c>
      <c r="BS139" s="29">
        <v>317</v>
      </c>
      <c r="BT139" s="26">
        <f t="shared" si="20"/>
        <v>0.317</v>
      </c>
      <c r="BU139" s="25">
        <f t="shared" si="21"/>
        <v>128</v>
      </c>
    </row>
    <row r="140" spans="1:73" x14ac:dyDescent="0.25">
      <c r="A140" s="1">
        <v>38510</v>
      </c>
      <c r="B140" s="1" t="str">
        <f t="shared" si="22"/>
        <v>Tue</v>
      </c>
      <c r="C140" s="1" t="str">
        <f t="shared" si="23"/>
        <v>Jun</v>
      </c>
      <c r="D140" s="1" t="str">
        <f t="shared" si="24"/>
        <v>2nd QTR</v>
      </c>
      <c r="E140" s="1" t="str">
        <f t="shared" si="25"/>
        <v>2005</v>
      </c>
      <c r="F140" s="26">
        <v>108.315</v>
      </c>
      <c r="G140" s="2">
        <v>109.075</v>
      </c>
      <c r="H140" s="2">
        <v>108.29</v>
      </c>
      <c r="I140" s="26">
        <v>109.05</v>
      </c>
      <c r="J140" s="3">
        <f t="shared" si="26"/>
        <v>42</v>
      </c>
      <c r="K140" s="3" t="str">
        <f t="shared" si="27"/>
        <v>OIR</v>
      </c>
      <c r="L140" s="3" t="str">
        <f t="shared" si="28"/>
        <v>NoGap</v>
      </c>
      <c r="M140" s="3" t="str">
        <f t="shared" si="29"/>
        <v>NoGap</v>
      </c>
      <c r="N140" s="3" t="str">
        <f t="shared" si="30"/>
        <v>NoGap</v>
      </c>
      <c r="O140">
        <v>371153</v>
      </c>
      <c r="P140" s="11">
        <v>139</v>
      </c>
      <c r="Q140" s="4">
        <v>3</v>
      </c>
      <c r="T140"/>
    </row>
    <row r="141" spans="1:73" x14ac:dyDescent="0.25">
      <c r="A141" s="1">
        <v>38511</v>
      </c>
      <c r="B141" s="1" t="str">
        <f t="shared" si="22"/>
        <v>Wed</v>
      </c>
      <c r="C141" s="1" t="str">
        <f t="shared" si="23"/>
        <v>Jun</v>
      </c>
      <c r="D141" s="1" t="str">
        <f t="shared" si="24"/>
        <v>2nd QTR</v>
      </c>
      <c r="E141" s="1" t="str">
        <f t="shared" si="25"/>
        <v>2005</v>
      </c>
      <c r="F141" s="26">
        <v>109.045</v>
      </c>
      <c r="G141" s="2">
        <v>109.06</v>
      </c>
      <c r="H141" s="2">
        <v>108.3</v>
      </c>
      <c r="I141" s="26">
        <v>108.315</v>
      </c>
      <c r="J141" s="3">
        <f t="shared" si="26"/>
        <v>33</v>
      </c>
      <c r="K141" s="3" t="str">
        <f t="shared" si="27"/>
        <v>OIR</v>
      </c>
      <c r="L141" s="3" t="str">
        <f t="shared" si="28"/>
        <v>OIRDnGapFill</v>
      </c>
      <c r="M141" s="3" t="str">
        <f t="shared" si="29"/>
        <v>Filled</v>
      </c>
      <c r="N141" s="3" t="str">
        <f t="shared" si="30"/>
        <v>DnGap</v>
      </c>
      <c r="O141">
        <v>239632</v>
      </c>
      <c r="P141" s="11">
        <v>140</v>
      </c>
      <c r="Q141" s="4">
        <v>2</v>
      </c>
      <c r="T141"/>
    </row>
    <row r="142" spans="1:73" x14ac:dyDescent="0.25">
      <c r="A142" s="1">
        <v>38512</v>
      </c>
      <c r="B142" s="1" t="str">
        <f t="shared" si="22"/>
        <v>Thu</v>
      </c>
      <c r="C142" s="1" t="str">
        <f t="shared" si="23"/>
        <v>Jun</v>
      </c>
      <c r="D142" s="1" t="str">
        <f t="shared" si="24"/>
        <v>2nd QTR</v>
      </c>
      <c r="E142" s="1" t="str">
        <f t="shared" si="25"/>
        <v>2005</v>
      </c>
      <c r="F142" s="26">
        <v>108.31</v>
      </c>
      <c r="G142" s="2">
        <v>108.315</v>
      </c>
      <c r="H142" s="2">
        <v>108.19</v>
      </c>
      <c r="I142" s="26">
        <v>108.285</v>
      </c>
      <c r="J142" s="3">
        <f t="shared" si="26"/>
        <v>50</v>
      </c>
      <c r="K142" s="3" t="str">
        <f t="shared" si="27"/>
        <v>OIR</v>
      </c>
      <c r="L142" s="3" t="str">
        <f t="shared" si="28"/>
        <v>OIRDnGapFill</v>
      </c>
      <c r="M142" s="3" t="str">
        <f t="shared" si="29"/>
        <v>Filled</v>
      </c>
      <c r="N142" s="3" t="str">
        <f t="shared" si="30"/>
        <v>DnGap</v>
      </c>
      <c r="O142">
        <v>414087</v>
      </c>
      <c r="P142" s="11">
        <v>142</v>
      </c>
      <c r="Q142" s="4">
        <v>3</v>
      </c>
      <c r="T142"/>
    </row>
    <row r="143" spans="1:73" x14ac:dyDescent="0.25">
      <c r="A143" s="1">
        <v>38513</v>
      </c>
      <c r="B143" s="1" t="str">
        <f t="shared" si="22"/>
        <v>Fri</v>
      </c>
      <c r="C143" s="1" t="str">
        <f t="shared" si="23"/>
        <v>Jun</v>
      </c>
      <c r="D143" s="1" t="str">
        <f t="shared" si="24"/>
        <v>2nd QTR</v>
      </c>
      <c r="E143" s="1" t="str">
        <f t="shared" si="25"/>
        <v>2005</v>
      </c>
      <c r="F143" s="26">
        <v>108.28</v>
      </c>
      <c r="G143" s="2">
        <v>108.285</v>
      </c>
      <c r="H143" s="2">
        <v>108.13500000000001</v>
      </c>
      <c r="I143" s="26">
        <v>108.145</v>
      </c>
      <c r="J143" s="3">
        <f t="shared" si="26"/>
        <v>60</v>
      </c>
      <c r="K143" s="3" t="str">
        <f t="shared" si="27"/>
        <v>OIR</v>
      </c>
      <c r="L143" s="3" t="str">
        <f t="shared" si="28"/>
        <v>OIRDnGapFill</v>
      </c>
      <c r="M143" s="3" t="str">
        <f t="shared" si="29"/>
        <v>Filled</v>
      </c>
      <c r="N143" s="3" t="str">
        <f t="shared" si="30"/>
        <v>DnGap</v>
      </c>
      <c r="O143">
        <v>290267</v>
      </c>
      <c r="P143" s="11">
        <v>143</v>
      </c>
      <c r="Q143" s="4">
        <v>1</v>
      </c>
      <c r="T143"/>
    </row>
    <row r="144" spans="1:73" x14ac:dyDescent="0.25">
      <c r="A144" s="1">
        <v>38516</v>
      </c>
      <c r="B144" s="1" t="str">
        <f t="shared" si="22"/>
        <v>Mon</v>
      </c>
      <c r="C144" s="1" t="str">
        <f t="shared" si="23"/>
        <v>Jun</v>
      </c>
      <c r="D144" s="1" t="str">
        <f t="shared" si="24"/>
        <v>2nd QTR</v>
      </c>
      <c r="E144" s="1" t="str">
        <f t="shared" si="25"/>
        <v>2005</v>
      </c>
      <c r="F144" s="26">
        <v>108.14</v>
      </c>
      <c r="G144" s="2">
        <v>108.17</v>
      </c>
      <c r="H144" s="2">
        <v>108.08</v>
      </c>
      <c r="I144" s="26">
        <v>108.095</v>
      </c>
      <c r="J144" s="3">
        <f t="shared" si="26"/>
        <v>37</v>
      </c>
      <c r="K144" s="3" t="str">
        <f t="shared" si="27"/>
        <v>OIR</v>
      </c>
      <c r="L144" s="3" t="str">
        <f t="shared" si="28"/>
        <v>OIRDnGapFill</v>
      </c>
      <c r="M144" s="3" t="str">
        <f t="shared" si="29"/>
        <v>Filled</v>
      </c>
      <c r="N144" s="3" t="str">
        <f t="shared" si="30"/>
        <v>DnGap</v>
      </c>
      <c r="O144">
        <v>281373</v>
      </c>
      <c r="P144" s="11">
        <v>144</v>
      </c>
      <c r="Q144" s="4">
        <v>1</v>
      </c>
      <c r="T144"/>
    </row>
    <row r="145" spans="1:20" x14ac:dyDescent="0.25">
      <c r="A145" s="1">
        <v>38517</v>
      </c>
      <c r="B145" s="1" t="str">
        <f t="shared" si="22"/>
        <v>Tue</v>
      </c>
      <c r="C145" s="1" t="str">
        <f t="shared" si="23"/>
        <v>Jun</v>
      </c>
      <c r="D145" s="1" t="str">
        <f t="shared" si="24"/>
        <v>2nd QTR</v>
      </c>
      <c r="E145" s="1" t="str">
        <f t="shared" si="25"/>
        <v>2005</v>
      </c>
      <c r="F145" s="26">
        <v>108.1</v>
      </c>
      <c r="G145" s="2">
        <v>108.16500000000001</v>
      </c>
      <c r="H145" s="2">
        <v>108.06</v>
      </c>
      <c r="I145" s="26">
        <v>108.095</v>
      </c>
      <c r="J145" s="3">
        <f t="shared" si="26"/>
        <v>43</v>
      </c>
      <c r="K145" s="3" t="str">
        <f t="shared" si="27"/>
        <v>OIR</v>
      </c>
      <c r="L145" s="3" t="str">
        <f t="shared" si="28"/>
        <v>OIRUpGapFill</v>
      </c>
      <c r="M145" s="3" t="str">
        <f t="shared" si="29"/>
        <v>Filled</v>
      </c>
      <c r="N145" s="3" t="str">
        <f t="shared" si="30"/>
        <v>UpGap</v>
      </c>
      <c r="O145">
        <v>380175</v>
      </c>
      <c r="P145" s="11">
        <v>145</v>
      </c>
      <c r="Q145" s="4">
        <v>3</v>
      </c>
      <c r="T145"/>
    </row>
    <row r="146" spans="1:20" x14ac:dyDescent="0.25">
      <c r="A146" s="1">
        <v>38518</v>
      </c>
      <c r="B146" s="1" t="str">
        <f t="shared" si="22"/>
        <v>Wed</v>
      </c>
      <c r="C146" s="1" t="str">
        <f t="shared" si="23"/>
        <v>Jun</v>
      </c>
      <c r="D146" s="1" t="str">
        <f t="shared" si="24"/>
        <v>2nd QTR</v>
      </c>
      <c r="E146" s="1" t="str">
        <f t="shared" si="25"/>
        <v>2005</v>
      </c>
      <c r="F146" s="26">
        <v>108.095</v>
      </c>
      <c r="G146" s="2">
        <v>108.16</v>
      </c>
      <c r="H146" s="2">
        <v>108.04</v>
      </c>
      <c r="I146" s="26">
        <v>108.08</v>
      </c>
      <c r="J146" s="3">
        <f t="shared" si="26"/>
        <v>48</v>
      </c>
      <c r="K146" s="3" t="str">
        <f t="shared" si="27"/>
        <v>OIR</v>
      </c>
      <c r="L146" s="3" t="str">
        <f t="shared" si="28"/>
        <v>NoGap</v>
      </c>
      <c r="M146" s="3" t="str">
        <f t="shared" si="29"/>
        <v>NoGap</v>
      </c>
      <c r="N146" s="3" t="str">
        <f t="shared" si="30"/>
        <v>NoGap</v>
      </c>
      <c r="O146">
        <v>442676</v>
      </c>
      <c r="P146" s="11">
        <v>146</v>
      </c>
      <c r="Q146" s="4">
        <v>1</v>
      </c>
      <c r="T146"/>
    </row>
    <row r="147" spans="1:20" x14ac:dyDescent="0.25">
      <c r="A147" s="1">
        <v>38519</v>
      </c>
      <c r="B147" s="1" t="str">
        <f t="shared" si="22"/>
        <v>Thu</v>
      </c>
      <c r="C147" s="1" t="str">
        <f t="shared" si="23"/>
        <v>Jun</v>
      </c>
      <c r="D147" s="1" t="str">
        <f t="shared" si="24"/>
        <v>2nd QTR</v>
      </c>
      <c r="E147" s="1" t="str">
        <f t="shared" si="25"/>
        <v>2005</v>
      </c>
      <c r="F147" s="26">
        <v>108.08</v>
      </c>
      <c r="G147" s="2">
        <v>108.14</v>
      </c>
      <c r="H147" s="2">
        <v>108.02500000000001</v>
      </c>
      <c r="I147" s="26">
        <v>108.125</v>
      </c>
      <c r="J147" s="3">
        <f t="shared" si="26"/>
        <v>46</v>
      </c>
      <c r="K147" s="3" t="str">
        <f t="shared" si="27"/>
        <v>OIR</v>
      </c>
      <c r="L147" s="3" t="str">
        <f t="shared" si="28"/>
        <v>NoGap</v>
      </c>
      <c r="M147" s="3" t="str">
        <f t="shared" si="29"/>
        <v>NoGap</v>
      </c>
      <c r="N147" s="3" t="str">
        <f t="shared" si="30"/>
        <v>NoGap</v>
      </c>
      <c r="O147">
        <v>336040</v>
      </c>
      <c r="P147" s="11">
        <v>148</v>
      </c>
      <c r="Q147" s="4">
        <v>2</v>
      </c>
      <c r="T147"/>
    </row>
    <row r="148" spans="1:20" x14ac:dyDescent="0.25">
      <c r="A148" s="1">
        <v>38520</v>
      </c>
      <c r="B148" s="1" t="str">
        <f t="shared" si="22"/>
        <v>Fri</v>
      </c>
      <c r="C148" s="1" t="str">
        <f t="shared" si="23"/>
        <v>Jun</v>
      </c>
      <c r="D148" s="1" t="str">
        <f t="shared" si="24"/>
        <v>2nd QTR</v>
      </c>
      <c r="E148" s="1" t="str">
        <f t="shared" si="25"/>
        <v>2005</v>
      </c>
      <c r="F148" s="26">
        <v>108.12</v>
      </c>
      <c r="G148" s="2">
        <v>108.14</v>
      </c>
      <c r="H148" s="2">
        <v>108.075</v>
      </c>
      <c r="I148" s="26">
        <v>108.105</v>
      </c>
      <c r="J148" s="3">
        <f t="shared" si="26"/>
        <v>26</v>
      </c>
      <c r="K148" s="3" t="str">
        <f t="shared" si="27"/>
        <v>OIR</v>
      </c>
      <c r="L148" s="3" t="str">
        <f t="shared" si="28"/>
        <v>OIRDnGapFill</v>
      </c>
      <c r="M148" s="3" t="str">
        <f t="shared" si="29"/>
        <v>Filled</v>
      </c>
      <c r="N148" s="3" t="str">
        <f t="shared" si="30"/>
        <v>DnGap</v>
      </c>
      <c r="O148">
        <v>228290</v>
      </c>
      <c r="P148" s="11">
        <v>149</v>
      </c>
      <c r="Q148" s="4">
        <v>1</v>
      </c>
      <c r="T148"/>
    </row>
    <row r="149" spans="1:20" x14ac:dyDescent="0.25">
      <c r="A149" s="1">
        <v>38523</v>
      </c>
      <c r="B149" s="1" t="str">
        <f t="shared" si="22"/>
        <v>Mon</v>
      </c>
      <c r="C149" s="1" t="str">
        <f t="shared" si="23"/>
        <v>Jun</v>
      </c>
      <c r="D149" s="1" t="str">
        <f t="shared" si="24"/>
        <v>2nd QTR</v>
      </c>
      <c r="E149" s="1" t="str">
        <f t="shared" si="25"/>
        <v>2005</v>
      </c>
      <c r="F149" s="26">
        <v>108.1</v>
      </c>
      <c r="G149" s="2">
        <v>108.125</v>
      </c>
      <c r="H149" s="2">
        <v>108.02</v>
      </c>
      <c r="I149" s="26">
        <v>108.065</v>
      </c>
      <c r="J149" s="3">
        <f t="shared" si="26"/>
        <v>43</v>
      </c>
      <c r="K149" s="3" t="str">
        <f t="shared" si="27"/>
        <v>OIR</v>
      </c>
      <c r="L149" s="3" t="str">
        <f t="shared" si="28"/>
        <v>OIRDnGapFill</v>
      </c>
      <c r="M149" s="3" t="str">
        <f t="shared" si="29"/>
        <v>Filled</v>
      </c>
      <c r="N149" s="3" t="str">
        <f t="shared" si="30"/>
        <v>DnGap</v>
      </c>
      <c r="O149">
        <v>225855</v>
      </c>
      <c r="P149" s="11">
        <v>150</v>
      </c>
      <c r="Q149" s="4">
        <v>2</v>
      </c>
      <c r="T149"/>
    </row>
    <row r="150" spans="1:20" x14ac:dyDescent="0.25">
      <c r="A150" s="1">
        <v>38524</v>
      </c>
      <c r="B150" s="1" t="str">
        <f t="shared" si="22"/>
        <v>Tue</v>
      </c>
      <c r="C150" s="1" t="str">
        <f t="shared" si="23"/>
        <v>Jun</v>
      </c>
      <c r="D150" s="1" t="str">
        <f t="shared" si="24"/>
        <v>2nd QTR</v>
      </c>
      <c r="E150" s="1" t="str">
        <f t="shared" si="25"/>
        <v>2005</v>
      </c>
      <c r="F150" s="26">
        <v>108.06</v>
      </c>
      <c r="G150" s="2">
        <v>108.16</v>
      </c>
      <c r="H150" s="2">
        <v>108.03</v>
      </c>
      <c r="I150" s="26">
        <v>108.14</v>
      </c>
      <c r="J150" s="3">
        <f t="shared" si="26"/>
        <v>52</v>
      </c>
      <c r="K150" s="3" t="str">
        <f t="shared" si="27"/>
        <v>OIR</v>
      </c>
      <c r="L150" s="3" t="str">
        <f t="shared" si="28"/>
        <v>OIRDnGapFill</v>
      </c>
      <c r="M150" s="3" t="str">
        <f t="shared" si="29"/>
        <v>Filled</v>
      </c>
      <c r="N150" s="3" t="str">
        <f t="shared" si="30"/>
        <v>DnGap</v>
      </c>
      <c r="O150">
        <v>306240</v>
      </c>
      <c r="P150" s="11">
        <v>151</v>
      </c>
      <c r="Q150" s="4">
        <v>4</v>
      </c>
      <c r="T150"/>
    </row>
    <row r="151" spans="1:20" x14ac:dyDescent="0.25">
      <c r="A151" s="1">
        <v>38525</v>
      </c>
      <c r="B151" s="1" t="str">
        <f t="shared" si="22"/>
        <v>Wed</v>
      </c>
      <c r="C151" s="1" t="str">
        <f t="shared" si="23"/>
        <v>Jun</v>
      </c>
      <c r="D151" s="1" t="str">
        <f t="shared" si="24"/>
        <v>2nd QTR</v>
      </c>
      <c r="E151" s="1" t="str">
        <f t="shared" si="25"/>
        <v>2005</v>
      </c>
      <c r="F151" s="26">
        <v>108.145</v>
      </c>
      <c r="G151" s="2">
        <v>108.30500000000001</v>
      </c>
      <c r="H151" s="2">
        <v>108.13</v>
      </c>
      <c r="I151" s="26">
        <v>108.29</v>
      </c>
      <c r="J151" s="3">
        <f t="shared" si="26"/>
        <v>71</v>
      </c>
      <c r="K151" s="3" t="str">
        <f t="shared" si="27"/>
        <v>OIR</v>
      </c>
      <c r="L151" s="3" t="str">
        <f t="shared" si="28"/>
        <v>OIRUpGapFill</v>
      </c>
      <c r="M151" s="3" t="str">
        <f t="shared" si="29"/>
        <v>Filled</v>
      </c>
      <c r="N151" s="3" t="str">
        <f t="shared" si="30"/>
        <v>UpGap</v>
      </c>
      <c r="O151">
        <v>1032594</v>
      </c>
      <c r="P151" s="11">
        <v>154</v>
      </c>
      <c r="Q151" s="4">
        <v>2</v>
      </c>
      <c r="T151"/>
    </row>
    <row r="152" spans="1:20" x14ac:dyDescent="0.25">
      <c r="A152" s="1">
        <v>38526</v>
      </c>
      <c r="B152" s="1" t="str">
        <f t="shared" si="22"/>
        <v>Thu</v>
      </c>
      <c r="C152" s="1" t="str">
        <f t="shared" si="23"/>
        <v>Jun</v>
      </c>
      <c r="D152" s="1" t="str">
        <f t="shared" si="24"/>
        <v>2nd QTR</v>
      </c>
      <c r="E152" s="1" t="str">
        <f t="shared" si="25"/>
        <v>2005</v>
      </c>
      <c r="F152" s="26">
        <v>108.285</v>
      </c>
      <c r="G152" s="2">
        <v>108.29</v>
      </c>
      <c r="H152" s="2">
        <v>108.22499999999999</v>
      </c>
      <c r="I152" s="26">
        <v>108.27</v>
      </c>
      <c r="J152" s="3">
        <f t="shared" si="26"/>
        <v>27</v>
      </c>
      <c r="K152" s="3" t="str">
        <f t="shared" si="27"/>
        <v>OIR</v>
      </c>
      <c r="L152" s="3" t="str">
        <f t="shared" si="28"/>
        <v>OIRDnGapFill</v>
      </c>
      <c r="M152" s="3" t="str">
        <f t="shared" si="29"/>
        <v>Filled</v>
      </c>
      <c r="N152" s="3" t="str">
        <f t="shared" si="30"/>
        <v>DnGap</v>
      </c>
      <c r="O152">
        <v>319930</v>
      </c>
      <c r="P152" s="11">
        <v>155</v>
      </c>
      <c r="Q152" s="4">
        <v>2</v>
      </c>
      <c r="T152"/>
    </row>
    <row r="153" spans="1:20" x14ac:dyDescent="0.25">
      <c r="A153" s="1">
        <v>38527</v>
      </c>
      <c r="B153" s="1" t="str">
        <f t="shared" si="22"/>
        <v>Fri</v>
      </c>
      <c r="C153" s="1" t="str">
        <f t="shared" si="23"/>
        <v>Jun</v>
      </c>
      <c r="D153" s="1" t="str">
        <f t="shared" si="24"/>
        <v>2nd QTR</v>
      </c>
      <c r="E153" s="1" t="str">
        <f t="shared" si="25"/>
        <v>2005</v>
      </c>
      <c r="F153" s="26">
        <v>108.28</v>
      </c>
      <c r="G153" s="2">
        <v>109.03</v>
      </c>
      <c r="H153" s="2">
        <v>108.27</v>
      </c>
      <c r="I153" s="26">
        <v>109.015</v>
      </c>
      <c r="J153" s="3">
        <f t="shared" si="26"/>
        <v>33</v>
      </c>
      <c r="K153" s="3" t="str">
        <f t="shared" si="27"/>
        <v>OIR</v>
      </c>
      <c r="L153" s="3" t="str">
        <f t="shared" si="28"/>
        <v>OIRUpGapFill</v>
      </c>
      <c r="M153" s="3" t="str">
        <f t="shared" si="29"/>
        <v>Filled</v>
      </c>
      <c r="N153" s="3" t="str">
        <f t="shared" si="30"/>
        <v>UpGap</v>
      </c>
      <c r="O153">
        <v>308187</v>
      </c>
      <c r="P153" s="11">
        <v>156</v>
      </c>
      <c r="Q153" s="4">
        <v>1</v>
      </c>
      <c r="T153"/>
    </row>
    <row r="154" spans="1:20" x14ac:dyDescent="0.25">
      <c r="A154" s="1">
        <v>38530</v>
      </c>
      <c r="B154" s="1" t="str">
        <f t="shared" si="22"/>
        <v>Mon</v>
      </c>
      <c r="C154" s="1" t="str">
        <f t="shared" si="23"/>
        <v>Jun</v>
      </c>
      <c r="D154" s="1" t="str">
        <f t="shared" si="24"/>
        <v>2nd QTR</v>
      </c>
      <c r="E154" s="1" t="str">
        <f t="shared" si="25"/>
        <v>2005</v>
      </c>
      <c r="F154" s="26">
        <v>109.02</v>
      </c>
      <c r="G154" s="2">
        <v>109.05500000000001</v>
      </c>
      <c r="H154" s="2">
        <v>109.005</v>
      </c>
      <c r="I154" s="26">
        <v>109.045</v>
      </c>
      <c r="J154" s="3">
        <f t="shared" si="26"/>
        <v>21</v>
      </c>
      <c r="K154" s="3" t="str">
        <f t="shared" si="27"/>
        <v>OIR</v>
      </c>
      <c r="L154" s="3" t="str">
        <f t="shared" si="28"/>
        <v>OIRUpGapFill</v>
      </c>
      <c r="M154" s="3" t="str">
        <f t="shared" si="29"/>
        <v>Filled</v>
      </c>
      <c r="N154" s="3" t="str">
        <f t="shared" si="30"/>
        <v>UpGap</v>
      </c>
      <c r="O154">
        <v>214198</v>
      </c>
      <c r="P154" s="11">
        <v>158</v>
      </c>
      <c r="Q154" s="4">
        <v>1</v>
      </c>
      <c r="T154"/>
    </row>
    <row r="155" spans="1:20" x14ac:dyDescent="0.25">
      <c r="A155" s="1">
        <v>38531</v>
      </c>
      <c r="B155" s="1" t="str">
        <f t="shared" si="22"/>
        <v>Tue</v>
      </c>
      <c r="C155" s="1" t="str">
        <f t="shared" si="23"/>
        <v>Jun</v>
      </c>
      <c r="D155" s="1" t="str">
        <f t="shared" si="24"/>
        <v>2nd QTR</v>
      </c>
      <c r="E155" s="1" t="str">
        <f t="shared" si="25"/>
        <v>2005</v>
      </c>
      <c r="F155" s="26">
        <v>109.04</v>
      </c>
      <c r="G155" s="2">
        <v>109.04</v>
      </c>
      <c r="H155" s="2">
        <v>108.25</v>
      </c>
      <c r="I155" s="26">
        <v>108.26</v>
      </c>
      <c r="J155" s="3">
        <f t="shared" si="26"/>
        <v>45</v>
      </c>
      <c r="K155" s="3" t="str">
        <f t="shared" si="27"/>
        <v>OIR</v>
      </c>
      <c r="L155" s="3" t="str">
        <f t="shared" si="28"/>
        <v>NotFilled</v>
      </c>
      <c r="M155" s="3" t="str">
        <f t="shared" si="29"/>
        <v>NotFilled</v>
      </c>
      <c r="N155" s="3" t="str">
        <f t="shared" si="30"/>
        <v>DnGap</v>
      </c>
      <c r="O155">
        <v>306593</v>
      </c>
      <c r="P155" s="11">
        <v>159</v>
      </c>
      <c r="Q155" s="4">
        <v>2</v>
      </c>
      <c r="T155"/>
    </row>
    <row r="156" spans="1:20" x14ac:dyDescent="0.25">
      <c r="A156" s="1">
        <v>38532</v>
      </c>
      <c r="B156" s="1" t="str">
        <f t="shared" si="22"/>
        <v>Wed</v>
      </c>
      <c r="C156" s="1" t="str">
        <f t="shared" si="23"/>
        <v>Jun</v>
      </c>
      <c r="D156" s="1" t="str">
        <f t="shared" si="24"/>
        <v>2nd QTR</v>
      </c>
      <c r="E156" s="1" t="str">
        <f t="shared" si="25"/>
        <v>2005</v>
      </c>
      <c r="F156" s="26">
        <v>108.26</v>
      </c>
      <c r="G156" s="2">
        <v>108.315</v>
      </c>
      <c r="H156" s="2">
        <v>108.21</v>
      </c>
      <c r="I156" s="26">
        <v>108.255</v>
      </c>
      <c r="J156" s="3">
        <f t="shared" si="26"/>
        <v>43</v>
      </c>
      <c r="K156" s="3" t="str">
        <f t="shared" si="27"/>
        <v>OIR</v>
      </c>
      <c r="L156" s="3" t="str">
        <f t="shared" si="28"/>
        <v>NoGap</v>
      </c>
      <c r="M156" s="3" t="str">
        <f t="shared" si="29"/>
        <v>NoGap</v>
      </c>
      <c r="N156" s="3" t="str">
        <f t="shared" si="30"/>
        <v>NoGap</v>
      </c>
      <c r="O156">
        <v>606549</v>
      </c>
      <c r="P156" s="11">
        <v>161</v>
      </c>
      <c r="Q156" s="4">
        <v>2</v>
      </c>
      <c r="T156"/>
    </row>
    <row r="157" spans="1:20" x14ac:dyDescent="0.25">
      <c r="A157" s="1">
        <v>38533</v>
      </c>
      <c r="B157" s="1" t="str">
        <f t="shared" si="22"/>
        <v>Thu</v>
      </c>
      <c r="C157" s="1" t="str">
        <f t="shared" si="23"/>
        <v>Jun</v>
      </c>
      <c r="D157" s="1" t="str">
        <f t="shared" si="24"/>
        <v>2nd QTR</v>
      </c>
      <c r="E157" s="1" t="str">
        <f t="shared" si="25"/>
        <v>2005</v>
      </c>
      <c r="F157" s="26">
        <v>108.25</v>
      </c>
      <c r="G157" s="2">
        <v>109.005</v>
      </c>
      <c r="H157" s="2">
        <v>108.21</v>
      </c>
      <c r="I157" s="26">
        <v>108.315</v>
      </c>
      <c r="J157" s="3">
        <f t="shared" si="26"/>
        <v>46</v>
      </c>
      <c r="K157" s="3" t="str">
        <f t="shared" si="27"/>
        <v>OIR</v>
      </c>
      <c r="L157" s="3" t="str">
        <f t="shared" si="28"/>
        <v>OIRDnGapFill</v>
      </c>
      <c r="M157" s="3" t="str">
        <f t="shared" si="29"/>
        <v>Filled</v>
      </c>
      <c r="N157" s="3" t="str">
        <f t="shared" si="30"/>
        <v>DnGap</v>
      </c>
      <c r="O157">
        <v>430236</v>
      </c>
      <c r="P157" s="11">
        <v>165</v>
      </c>
      <c r="Q157" s="4">
        <v>2</v>
      </c>
      <c r="T157"/>
    </row>
    <row r="158" spans="1:20" x14ac:dyDescent="0.25">
      <c r="A158" s="1">
        <v>38534</v>
      </c>
      <c r="B158" s="1" t="str">
        <f t="shared" si="22"/>
        <v>Fri</v>
      </c>
      <c r="C158" s="1" t="str">
        <f t="shared" si="23"/>
        <v>Jul</v>
      </c>
      <c r="D158" s="1" t="str">
        <f t="shared" si="24"/>
        <v>3rd QTR</v>
      </c>
      <c r="E158" s="1" t="str">
        <f t="shared" si="25"/>
        <v>2005</v>
      </c>
      <c r="F158" s="26">
        <v>108.315</v>
      </c>
      <c r="G158" s="2">
        <v>108.315</v>
      </c>
      <c r="H158" s="2">
        <v>108.11499999999999</v>
      </c>
      <c r="I158" s="26">
        <v>108.13</v>
      </c>
      <c r="J158" s="3">
        <f t="shared" si="26"/>
        <v>81</v>
      </c>
      <c r="K158" s="3" t="str">
        <f t="shared" si="27"/>
        <v>OIR</v>
      </c>
      <c r="L158" s="3" t="str">
        <f t="shared" si="28"/>
        <v>NoGap</v>
      </c>
      <c r="M158" s="3" t="str">
        <f t="shared" si="29"/>
        <v>NoGap</v>
      </c>
      <c r="N158" s="3" t="str">
        <f t="shared" si="30"/>
        <v>NoGap</v>
      </c>
      <c r="O158">
        <v>383986</v>
      </c>
      <c r="P158" s="11">
        <v>167</v>
      </c>
      <c r="Q158" s="4">
        <v>3</v>
      </c>
      <c r="T158"/>
    </row>
    <row r="159" spans="1:20" x14ac:dyDescent="0.25">
      <c r="A159" s="1">
        <v>38538</v>
      </c>
      <c r="B159" s="1" t="str">
        <f t="shared" si="22"/>
        <v>Tue</v>
      </c>
      <c r="C159" s="1" t="str">
        <f t="shared" si="23"/>
        <v>Jul</v>
      </c>
      <c r="D159" s="1" t="str">
        <f t="shared" si="24"/>
        <v>3rd QTR</v>
      </c>
      <c r="E159" s="1" t="str">
        <f t="shared" si="25"/>
        <v>2005</v>
      </c>
      <c r="F159" s="26">
        <v>108.11</v>
      </c>
      <c r="G159" s="2">
        <v>108.12</v>
      </c>
      <c r="H159" s="2">
        <v>108.035</v>
      </c>
      <c r="I159" s="26">
        <v>108.045</v>
      </c>
      <c r="J159" s="3">
        <f t="shared" si="26"/>
        <v>35</v>
      </c>
      <c r="K159" s="3" t="str">
        <f t="shared" si="27"/>
        <v>OOR</v>
      </c>
      <c r="L159" s="3" t="str">
        <f t="shared" si="28"/>
        <v>NotFilled</v>
      </c>
      <c r="M159" s="3" t="str">
        <f t="shared" si="29"/>
        <v>NotFilled</v>
      </c>
      <c r="N159" s="3" t="str">
        <f t="shared" si="30"/>
        <v>DnGap</v>
      </c>
      <c r="O159">
        <v>306223</v>
      </c>
      <c r="P159" s="11">
        <v>170</v>
      </c>
      <c r="Q159" s="4">
        <v>1</v>
      </c>
      <c r="T159"/>
    </row>
    <row r="160" spans="1:20" x14ac:dyDescent="0.25">
      <c r="A160" s="1">
        <v>38539</v>
      </c>
      <c r="B160" s="1" t="str">
        <f t="shared" si="22"/>
        <v>Wed</v>
      </c>
      <c r="C160" s="1" t="str">
        <f t="shared" si="23"/>
        <v>Jul</v>
      </c>
      <c r="D160" s="1" t="str">
        <f t="shared" si="24"/>
        <v>3rd QTR</v>
      </c>
      <c r="E160" s="1" t="str">
        <f t="shared" si="25"/>
        <v>2005</v>
      </c>
      <c r="F160" s="26">
        <v>108.045</v>
      </c>
      <c r="G160" s="2">
        <v>108.095</v>
      </c>
      <c r="H160" s="2">
        <v>108.045</v>
      </c>
      <c r="I160" s="26">
        <v>108.08499999999999</v>
      </c>
      <c r="J160" s="3">
        <f t="shared" si="26"/>
        <v>20</v>
      </c>
      <c r="K160" s="3" t="str">
        <f t="shared" si="27"/>
        <v>OIR</v>
      </c>
      <c r="L160" s="3" t="str">
        <f t="shared" si="28"/>
        <v>NoGap</v>
      </c>
      <c r="M160" s="3" t="str">
        <f t="shared" si="29"/>
        <v>NoGap</v>
      </c>
      <c r="N160" s="3" t="str">
        <f t="shared" si="30"/>
        <v>NoGap</v>
      </c>
      <c r="O160">
        <v>265465</v>
      </c>
      <c r="P160" s="11">
        <v>172</v>
      </c>
      <c r="Q160" s="4">
        <v>1</v>
      </c>
      <c r="T160"/>
    </row>
    <row r="161" spans="1:20" x14ac:dyDescent="0.25">
      <c r="A161" s="1">
        <v>38540</v>
      </c>
      <c r="B161" s="1" t="str">
        <f t="shared" si="22"/>
        <v>Thu</v>
      </c>
      <c r="C161" s="1" t="str">
        <f t="shared" si="23"/>
        <v>Jul</v>
      </c>
      <c r="D161" s="1" t="str">
        <f t="shared" si="24"/>
        <v>3rd QTR</v>
      </c>
      <c r="E161" s="1" t="str">
        <f t="shared" si="25"/>
        <v>2005</v>
      </c>
      <c r="F161" s="26">
        <v>108.09</v>
      </c>
      <c r="G161" s="2">
        <v>109.16</v>
      </c>
      <c r="H161" s="2">
        <v>108.075</v>
      </c>
      <c r="I161" s="26">
        <v>108.12</v>
      </c>
      <c r="J161" s="3">
        <f t="shared" si="26"/>
        <v>161</v>
      </c>
      <c r="K161" s="3" t="str">
        <f t="shared" si="27"/>
        <v>OIR</v>
      </c>
      <c r="L161" s="3" t="str">
        <f t="shared" si="28"/>
        <v>OIRUpGapFill</v>
      </c>
      <c r="M161" s="3" t="str">
        <f t="shared" si="29"/>
        <v>Filled</v>
      </c>
      <c r="N161" s="3" t="str">
        <f t="shared" si="30"/>
        <v>UpGap</v>
      </c>
      <c r="O161">
        <v>606328</v>
      </c>
      <c r="P161" s="11">
        <v>174</v>
      </c>
      <c r="Q161" s="4">
        <v>1</v>
      </c>
      <c r="T161"/>
    </row>
    <row r="162" spans="1:20" x14ac:dyDescent="0.25">
      <c r="A162" s="1">
        <v>38541</v>
      </c>
      <c r="B162" s="1" t="str">
        <f t="shared" si="22"/>
        <v>Fri</v>
      </c>
      <c r="C162" s="1" t="str">
        <f t="shared" si="23"/>
        <v>Jul</v>
      </c>
      <c r="D162" s="1" t="str">
        <f t="shared" si="24"/>
        <v>3rd QTR</v>
      </c>
      <c r="E162" s="1" t="str">
        <f t="shared" si="25"/>
        <v>2005</v>
      </c>
      <c r="F162" s="26">
        <v>108.11499999999999</v>
      </c>
      <c r="G162" s="2">
        <v>108.2</v>
      </c>
      <c r="H162" s="2">
        <v>108.03</v>
      </c>
      <c r="I162" s="26">
        <v>108.07</v>
      </c>
      <c r="J162" s="3">
        <f t="shared" si="26"/>
        <v>69</v>
      </c>
      <c r="K162" s="3" t="str">
        <f t="shared" si="27"/>
        <v>OIR</v>
      </c>
      <c r="L162" s="3" t="str">
        <f t="shared" si="28"/>
        <v>OIRDnGapFill</v>
      </c>
      <c r="M162" s="3" t="str">
        <f t="shared" si="29"/>
        <v>Filled</v>
      </c>
      <c r="N162" s="3" t="str">
        <f t="shared" si="30"/>
        <v>DnGap</v>
      </c>
      <c r="O162">
        <v>376318</v>
      </c>
      <c r="P162" s="11">
        <v>175</v>
      </c>
      <c r="Q162" s="4">
        <v>2</v>
      </c>
      <c r="T162"/>
    </row>
    <row r="163" spans="1:20" x14ac:dyDescent="0.25">
      <c r="A163" s="1">
        <v>38544</v>
      </c>
      <c r="B163" s="1" t="str">
        <f t="shared" si="22"/>
        <v>Mon</v>
      </c>
      <c r="C163" s="1" t="str">
        <f t="shared" si="23"/>
        <v>Jul</v>
      </c>
      <c r="D163" s="1" t="str">
        <f t="shared" si="24"/>
        <v>3rd QTR</v>
      </c>
      <c r="E163" s="1" t="str">
        <f t="shared" si="25"/>
        <v>2005</v>
      </c>
      <c r="F163" s="26">
        <v>108.06</v>
      </c>
      <c r="G163" s="2">
        <v>108.08</v>
      </c>
      <c r="H163" s="2">
        <v>107.29</v>
      </c>
      <c r="I163" s="26">
        <v>108.045</v>
      </c>
      <c r="J163" s="3">
        <f t="shared" si="26"/>
        <v>43</v>
      </c>
      <c r="K163" s="3" t="str">
        <f t="shared" si="27"/>
        <v>OIR</v>
      </c>
      <c r="L163" s="3" t="str">
        <f t="shared" si="28"/>
        <v>OIRDnGapFill</v>
      </c>
      <c r="M163" s="3" t="str">
        <f t="shared" si="29"/>
        <v>Filled</v>
      </c>
      <c r="N163" s="3" t="str">
        <f t="shared" si="30"/>
        <v>DnGap</v>
      </c>
      <c r="O163">
        <v>310250</v>
      </c>
      <c r="P163" s="11">
        <v>177</v>
      </c>
      <c r="Q163" s="4">
        <v>1</v>
      </c>
      <c r="T163"/>
    </row>
    <row r="164" spans="1:20" x14ac:dyDescent="0.25">
      <c r="A164" s="1">
        <v>38545</v>
      </c>
      <c r="B164" s="1" t="str">
        <f t="shared" si="22"/>
        <v>Tue</v>
      </c>
      <c r="C164" s="1" t="str">
        <f t="shared" si="23"/>
        <v>Jul</v>
      </c>
      <c r="D164" s="1" t="str">
        <f t="shared" si="24"/>
        <v>3rd QTR</v>
      </c>
      <c r="E164" s="1" t="str">
        <f t="shared" si="25"/>
        <v>2005</v>
      </c>
      <c r="F164" s="26">
        <v>108.045</v>
      </c>
      <c r="G164" s="2">
        <v>108.08</v>
      </c>
      <c r="H164" s="2">
        <v>107.3</v>
      </c>
      <c r="I164" s="26">
        <v>107.3</v>
      </c>
      <c r="J164" s="3">
        <f t="shared" si="26"/>
        <v>40</v>
      </c>
      <c r="K164" s="3" t="str">
        <f t="shared" si="27"/>
        <v>OIR</v>
      </c>
      <c r="L164" s="3" t="str">
        <f t="shared" si="28"/>
        <v>NoGap</v>
      </c>
      <c r="M164" s="3" t="str">
        <f t="shared" si="29"/>
        <v>NoGap</v>
      </c>
      <c r="N164" s="3" t="str">
        <f t="shared" si="30"/>
        <v>NoGap</v>
      </c>
      <c r="O164">
        <v>300617</v>
      </c>
      <c r="P164" s="11">
        <v>178</v>
      </c>
      <c r="Q164" s="4">
        <v>1</v>
      </c>
      <c r="T164"/>
    </row>
    <row r="165" spans="1:20" x14ac:dyDescent="0.25">
      <c r="A165" s="1">
        <v>38546</v>
      </c>
      <c r="B165" s="1" t="str">
        <f t="shared" si="22"/>
        <v>Wed</v>
      </c>
      <c r="C165" s="1" t="str">
        <f t="shared" si="23"/>
        <v>Jul</v>
      </c>
      <c r="D165" s="1" t="str">
        <f t="shared" si="24"/>
        <v>3rd QTR</v>
      </c>
      <c r="E165" s="1" t="str">
        <f t="shared" si="25"/>
        <v>2005</v>
      </c>
      <c r="F165" s="26">
        <v>107.30500000000001</v>
      </c>
      <c r="G165" s="2">
        <v>107.315</v>
      </c>
      <c r="H165" s="2">
        <v>107.255</v>
      </c>
      <c r="I165" s="26">
        <v>107.29</v>
      </c>
      <c r="J165" s="3">
        <f t="shared" si="26"/>
        <v>25</v>
      </c>
      <c r="K165" s="3" t="str">
        <f t="shared" si="27"/>
        <v>OIR</v>
      </c>
      <c r="L165" s="3" t="str">
        <f t="shared" si="28"/>
        <v>OIRUpGapFill</v>
      </c>
      <c r="M165" s="3" t="str">
        <f t="shared" si="29"/>
        <v>Filled</v>
      </c>
      <c r="N165" s="3" t="str">
        <f t="shared" si="30"/>
        <v>UpGap</v>
      </c>
      <c r="O165">
        <v>311227</v>
      </c>
      <c r="P165" s="11">
        <v>181</v>
      </c>
      <c r="Q165" s="4">
        <v>1</v>
      </c>
      <c r="T165"/>
    </row>
    <row r="166" spans="1:20" x14ac:dyDescent="0.25">
      <c r="A166" s="1">
        <v>38547</v>
      </c>
      <c r="B166" s="1" t="str">
        <f t="shared" si="22"/>
        <v>Thu</v>
      </c>
      <c r="C166" s="1" t="str">
        <f t="shared" si="23"/>
        <v>Jul</v>
      </c>
      <c r="D166" s="1" t="str">
        <f t="shared" si="24"/>
        <v>3rd QTR</v>
      </c>
      <c r="E166" s="1" t="str">
        <f t="shared" si="25"/>
        <v>2005</v>
      </c>
      <c r="F166" s="26">
        <v>107.29</v>
      </c>
      <c r="G166" s="2">
        <v>108.02500000000001</v>
      </c>
      <c r="H166" s="2">
        <v>107.24</v>
      </c>
      <c r="I166" s="26">
        <v>107.265</v>
      </c>
      <c r="J166" s="3">
        <f t="shared" si="26"/>
        <v>43</v>
      </c>
      <c r="K166" s="3" t="str">
        <f t="shared" si="27"/>
        <v>OIR</v>
      </c>
      <c r="L166" s="3" t="str">
        <f t="shared" si="28"/>
        <v>NoGap</v>
      </c>
      <c r="M166" s="3" t="str">
        <f t="shared" si="29"/>
        <v>NoGap</v>
      </c>
      <c r="N166" s="3" t="str">
        <f t="shared" si="30"/>
        <v>NoGap</v>
      </c>
      <c r="O166">
        <v>350508</v>
      </c>
      <c r="P166" s="11">
        <v>182</v>
      </c>
      <c r="Q166" s="4">
        <v>0</v>
      </c>
      <c r="T166"/>
    </row>
    <row r="167" spans="1:20" x14ac:dyDescent="0.25">
      <c r="A167" s="1">
        <v>38548</v>
      </c>
      <c r="B167" s="1" t="str">
        <f t="shared" si="22"/>
        <v>Fri</v>
      </c>
      <c r="C167" s="1" t="str">
        <f t="shared" si="23"/>
        <v>Jul</v>
      </c>
      <c r="D167" s="1" t="str">
        <f t="shared" si="24"/>
        <v>3rd QTR</v>
      </c>
      <c r="E167" s="1" t="str">
        <f t="shared" si="25"/>
        <v>2005</v>
      </c>
      <c r="F167" s="26">
        <v>107.265</v>
      </c>
      <c r="G167" s="2">
        <v>107.31</v>
      </c>
      <c r="H167" s="2">
        <v>107.22499999999999</v>
      </c>
      <c r="I167" s="26">
        <v>107.27500000000001</v>
      </c>
      <c r="J167" s="3">
        <f t="shared" si="26"/>
        <v>35</v>
      </c>
      <c r="K167" s="3" t="str">
        <f t="shared" si="27"/>
        <v>OIR</v>
      </c>
      <c r="L167" s="3" t="str">
        <f t="shared" si="28"/>
        <v>NoGap</v>
      </c>
      <c r="M167" s="3" t="str">
        <f t="shared" si="29"/>
        <v>NoGap</v>
      </c>
      <c r="N167" s="3" t="str">
        <f t="shared" si="30"/>
        <v>NoGap</v>
      </c>
      <c r="O167">
        <v>244680</v>
      </c>
      <c r="P167" s="11">
        <v>183</v>
      </c>
      <c r="Q167" s="4">
        <v>1</v>
      </c>
      <c r="T167"/>
    </row>
    <row r="168" spans="1:20" x14ac:dyDescent="0.25">
      <c r="A168" s="1">
        <v>38551</v>
      </c>
      <c r="B168" s="1" t="str">
        <f t="shared" si="22"/>
        <v>Mon</v>
      </c>
      <c r="C168" s="1" t="str">
        <f t="shared" si="23"/>
        <v>Jul</v>
      </c>
      <c r="D168" s="1" t="str">
        <f t="shared" si="24"/>
        <v>3rd QTR</v>
      </c>
      <c r="E168" s="1" t="str">
        <f t="shared" si="25"/>
        <v>2005</v>
      </c>
      <c r="F168" s="26">
        <v>107.265</v>
      </c>
      <c r="G168" s="2">
        <v>107.28</v>
      </c>
      <c r="H168" s="2">
        <v>107.19499999999999</v>
      </c>
      <c r="I168" s="26">
        <v>107.2</v>
      </c>
      <c r="J168" s="3">
        <f t="shared" si="26"/>
        <v>35</v>
      </c>
      <c r="K168" s="3" t="str">
        <f t="shared" si="27"/>
        <v>OIR</v>
      </c>
      <c r="L168" s="3" t="str">
        <f t="shared" si="28"/>
        <v>OIRDnGapFill</v>
      </c>
      <c r="M168" s="3" t="str">
        <f t="shared" si="29"/>
        <v>Filled</v>
      </c>
      <c r="N168" s="3" t="str">
        <f t="shared" si="30"/>
        <v>DnGap</v>
      </c>
      <c r="O168">
        <v>198971</v>
      </c>
      <c r="P168" s="11">
        <v>186</v>
      </c>
      <c r="Q168" s="4">
        <v>1</v>
      </c>
      <c r="T168"/>
    </row>
    <row r="169" spans="1:20" x14ac:dyDescent="0.25">
      <c r="A169" s="1">
        <v>38552</v>
      </c>
      <c r="B169" s="1" t="str">
        <f t="shared" si="22"/>
        <v>Tue</v>
      </c>
      <c r="C169" s="1" t="str">
        <f t="shared" si="23"/>
        <v>Jul</v>
      </c>
      <c r="D169" s="1" t="str">
        <f t="shared" si="24"/>
        <v>3rd QTR</v>
      </c>
      <c r="E169" s="1" t="str">
        <f t="shared" si="25"/>
        <v>2005</v>
      </c>
      <c r="F169" s="26">
        <v>107.205</v>
      </c>
      <c r="G169" s="2">
        <v>107.27500000000001</v>
      </c>
      <c r="H169" s="2">
        <v>107.16500000000001</v>
      </c>
      <c r="I169" s="26">
        <v>107.26</v>
      </c>
      <c r="J169" s="3">
        <f t="shared" si="26"/>
        <v>44</v>
      </c>
      <c r="K169" s="3" t="str">
        <f t="shared" si="27"/>
        <v>OIR</v>
      </c>
      <c r="L169" s="3" t="str">
        <f t="shared" si="28"/>
        <v>OIRUpGapFill</v>
      </c>
      <c r="M169" s="3" t="str">
        <f t="shared" si="29"/>
        <v>Filled</v>
      </c>
      <c r="N169" s="3" t="str">
        <f t="shared" si="30"/>
        <v>UpGap</v>
      </c>
      <c r="O169">
        <v>362213</v>
      </c>
      <c r="P169" s="11">
        <v>188</v>
      </c>
      <c r="Q169" s="4">
        <v>1</v>
      </c>
      <c r="T169"/>
    </row>
    <row r="170" spans="1:20" x14ac:dyDescent="0.25">
      <c r="A170" s="1">
        <v>38553</v>
      </c>
      <c r="B170" s="1" t="str">
        <f t="shared" si="22"/>
        <v>Wed</v>
      </c>
      <c r="C170" s="1" t="str">
        <f t="shared" si="23"/>
        <v>Jul</v>
      </c>
      <c r="D170" s="1" t="str">
        <f t="shared" si="24"/>
        <v>3rd QTR</v>
      </c>
      <c r="E170" s="1" t="str">
        <f t="shared" si="25"/>
        <v>2005</v>
      </c>
      <c r="F170" s="26">
        <v>107.25</v>
      </c>
      <c r="G170" s="2">
        <v>107.28</v>
      </c>
      <c r="H170" s="2">
        <v>107.15</v>
      </c>
      <c r="I170" s="26">
        <v>107.265</v>
      </c>
      <c r="J170" s="3">
        <f t="shared" si="26"/>
        <v>52</v>
      </c>
      <c r="K170" s="3" t="str">
        <f t="shared" si="27"/>
        <v>OIR</v>
      </c>
      <c r="L170" s="3" t="str">
        <f t="shared" si="28"/>
        <v>OIRDnGapFill</v>
      </c>
      <c r="M170" s="3" t="str">
        <f t="shared" si="29"/>
        <v>Filled</v>
      </c>
      <c r="N170" s="3" t="str">
        <f t="shared" si="30"/>
        <v>DnGap</v>
      </c>
      <c r="O170">
        <v>523921</v>
      </c>
      <c r="P170" s="11">
        <v>189</v>
      </c>
      <c r="Q170" s="4">
        <v>2</v>
      </c>
      <c r="T170"/>
    </row>
    <row r="171" spans="1:20" x14ac:dyDescent="0.25">
      <c r="A171" s="1">
        <v>38554</v>
      </c>
      <c r="B171" s="1" t="str">
        <f t="shared" si="22"/>
        <v>Thu</v>
      </c>
      <c r="C171" s="1" t="str">
        <f t="shared" si="23"/>
        <v>Jul</v>
      </c>
      <c r="D171" s="1" t="str">
        <f t="shared" si="24"/>
        <v>3rd QTR</v>
      </c>
      <c r="E171" s="1" t="str">
        <f t="shared" si="25"/>
        <v>2005</v>
      </c>
      <c r="F171" s="26">
        <v>107.25</v>
      </c>
      <c r="G171" s="2">
        <v>107.28</v>
      </c>
      <c r="H171" s="2">
        <v>107.105</v>
      </c>
      <c r="I171" s="26">
        <v>107.11499999999999</v>
      </c>
      <c r="J171" s="3">
        <f t="shared" si="26"/>
        <v>70</v>
      </c>
      <c r="K171" s="3" t="str">
        <f t="shared" si="27"/>
        <v>OIR</v>
      </c>
      <c r="L171" s="3" t="str">
        <f t="shared" si="28"/>
        <v>OIRDnGapFill</v>
      </c>
      <c r="M171" s="3" t="str">
        <f t="shared" si="29"/>
        <v>Filled</v>
      </c>
      <c r="N171" s="3" t="str">
        <f t="shared" si="30"/>
        <v>DnGap</v>
      </c>
      <c r="O171">
        <v>713737</v>
      </c>
      <c r="P171" s="11">
        <v>190</v>
      </c>
      <c r="Q171" s="4">
        <v>1</v>
      </c>
      <c r="T171"/>
    </row>
    <row r="172" spans="1:20" x14ac:dyDescent="0.25">
      <c r="A172" s="1">
        <v>38555</v>
      </c>
      <c r="B172" s="1" t="str">
        <f t="shared" si="22"/>
        <v>Fri</v>
      </c>
      <c r="C172" s="1" t="str">
        <f t="shared" si="23"/>
        <v>Jul</v>
      </c>
      <c r="D172" s="1" t="str">
        <f t="shared" si="24"/>
        <v>3rd QTR</v>
      </c>
      <c r="E172" s="1" t="str">
        <f t="shared" si="25"/>
        <v>2005</v>
      </c>
      <c r="F172" s="26">
        <v>107.12</v>
      </c>
      <c r="G172" s="2">
        <v>107.21</v>
      </c>
      <c r="H172" s="2">
        <v>107.105</v>
      </c>
      <c r="I172" s="26">
        <v>107.19</v>
      </c>
      <c r="J172" s="3">
        <f t="shared" si="26"/>
        <v>42</v>
      </c>
      <c r="K172" s="3" t="str">
        <f t="shared" si="27"/>
        <v>OIR</v>
      </c>
      <c r="L172" s="3" t="str">
        <f t="shared" si="28"/>
        <v>OIRUpGapFill</v>
      </c>
      <c r="M172" s="3" t="str">
        <f t="shared" si="29"/>
        <v>Filled</v>
      </c>
      <c r="N172" s="3" t="str">
        <f t="shared" si="30"/>
        <v>UpGap</v>
      </c>
      <c r="O172">
        <v>278149</v>
      </c>
      <c r="P172" s="11">
        <v>213</v>
      </c>
      <c r="Q172" s="4">
        <v>2</v>
      </c>
      <c r="T172"/>
    </row>
    <row r="173" spans="1:20" x14ac:dyDescent="0.25">
      <c r="A173" s="1">
        <v>38558</v>
      </c>
      <c r="B173" s="1" t="str">
        <f t="shared" si="22"/>
        <v>Mon</v>
      </c>
      <c r="C173" s="1" t="str">
        <f t="shared" si="23"/>
        <v>Jul</v>
      </c>
      <c r="D173" s="1" t="str">
        <f t="shared" si="24"/>
        <v>3rd QTR</v>
      </c>
      <c r="E173" s="1" t="str">
        <f t="shared" si="25"/>
        <v>2005</v>
      </c>
      <c r="F173" s="26">
        <v>107.18</v>
      </c>
      <c r="G173" s="2">
        <v>107.205</v>
      </c>
      <c r="H173" s="2">
        <v>107.13500000000001</v>
      </c>
      <c r="I173" s="26">
        <v>107.145</v>
      </c>
      <c r="J173" s="3">
        <f t="shared" si="26"/>
        <v>28</v>
      </c>
      <c r="K173" s="3" t="str">
        <f t="shared" si="27"/>
        <v>OIR</v>
      </c>
      <c r="L173" s="3" t="str">
        <f t="shared" si="28"/>
        <v>OIRDnGapFill</v>
      </c>
      <c r="M173" s="3" t="str">
        <f t="shared" si="29"/>
        <v>Filled</v>
      </c>
      <c r="N173" s="3" t="str">
        <f t="shared" si="30"/>
        <v>DnGap</v>
      </c>
      <c r="O173">
        <v>224769</v>
      </c>
      <c r="P173" s="11">
        <v>217</v>
      </c>
      <c r="Q173" s="4">
        <v>1</v>
      </c>
      <c r="T173"/>
    </row>
    <row r="174" spans="1:20" x14ac:dyDescent="0.25">
      <c r="A174" s="1">
        <v>38559</v>
      </c>
      <c r="B174" s="1" t="str">
        <f t="shared" si="22"/>
        <v>Tue</v>
      </c>
      <c r="C174" s="1" t="str">
        <f t="shared" si="23"/>
        <v>Jul</v>
      </c>
      <c r="D174" s="1" t="str">
        <f t="shared" si="24"/>
        <v>3rd QTR</v>
      </c>
      <c r="E174" s="1" t="str">
        <f t="shared" si="25"/>
        <v>2005</v>
      </c>
      <c r="F174" s="26">
        <v>107.145</v>
      </c>
      <c r="G174" s="2">
        <v>107.175</v>
      </c>
      <c r="H174" s="2">
        <v>107.13500000000001</v>
      </c>
      <c r="I174" s="26">
        <v>107.16500000000001</v>
      </c>
      <c r="J174" s="3">
        <f t="shared" si="26"/>
        <v>16</v>
      </c>
      <c r="K174" s="3" t="str">
        <f t="shared" si="27"/>
        <v>OIR</v>
      </c>
      <c r="L174" s="3" t="str">
        <f t="shared" si="28"/>
        <v>NoGap</v>
      </c>
      <c r="M174" s="3" t="str">
        <f t="shared" si="29"/>
        <v>NoGap</v>
      </c>
      <c r="N174" s="3" t="str">
        <f t="shared" si="30"/>
        <v>NoGap</v>
      </c>
      <c r="O174">
        <v>201145</v>
      </c>
      <c r="P174" s="11">
        <v>233</v>
      </c>
      <c r="Q174" s="4">
        <v>1</v>
      </c>
      <c r="T174"/>
    </row>
    <row r="175" spans="1:20" x14ac:dyDescent="0.25">
      <c r="A175" s="1">
        <v>38560</v>
      </c>
      <c r="B175" s="1" t="str">
        <f t="shared" si="22"/>
        <v>Wed</v>
      </c>
      <c r="C175" s="1" t="str">
        <f t="shared" si="23"/>
        <v>Jul</v>
      </c>
      <c r="D175" s="1" t="str">
        <f t="shared" si="24"/>
        <v>3rd QTR</v>
      </c>
      <c r="E175" s="1" t="str">
        <f t="shared" si="25"/>
        <v>2005</v>
      </c>
      <c r="F175" s="26">
        <v>107.16500000000001</v>
      </c>
      <c r="G175" s="2">
        <v>107.175</v>
      </c>
      <c r="H175" s="2">
        <v>107.095</v>
      </c>
      <c r="I175" s="26">
        <v>107.11</v>
      </c>
      <c r="J175" s="3">
        <f t="shared" si="26"/>
        <v>32</v>
      </c>
      <c r="K175" s="3" t="str">
        <f t="shared" si="27"/>
        <v>OIR</v>
      </c>
      <c r="L175" s="3" t="str">
        <f t="shared" si="28"/>
        <v>NoGap</v>
      </c>
      <c r="M175" s="3" t="str">
        <f t="shared" si="29"/>
        <v>NoGap</v>
      </c>
      <c r="N175" s="3" t="str">
        <f t="shared" si="30"/>
        <v>NoGap</v>
      </c>
      <c r="O175">
        <v>371883</v>
      </c>
      <c r="P175" s="11">
        <v>235</v>
      </c>
      <c r="Q175" s="4">
        <v>1</v>
      </c>
      <c r="T175"/>
    </row>
    <row r="176" spans="1:20" x14ac:dyDescent="0.25">
      <c r="A176" s="1">
        <v>38561</v>
      </c>
      <c r="B176" s="1" t="str">
        <f t="shared" si="22"/>
        <v>Thu</v>
      </c>
      <c r="C176" s="1" t="str">
        <f t="shared" si="23"/>
        <v>Jul</v>
      </c>
      <c r="D176" s="1" t="str">
        <f t="shared" si="24"/>
        <v>3rd QTR</v>
      </c>
      <c r="E176" s="1" t="str">
        <f t="shared" si="25"/>
        <v>2005</v>
      </c>
      <c r="F176" s="26">
        <v>107.11</v>
      </c>
      <c r="G176" s="2">
        <v>107.19</v>
      </c>
      <c r="H176" s="2">
        <v>107.08499999999999</v>
      </c>
      <c r="I176" s="26">
        <v>107.18</v>
      </c>
      <c r="J176" s="3">
        <f t="shared" si="26"/>
        <v>43</v>
      </c>
      <c r="K176" s="3" t="str">
        <f t="shared" si="27"/>
        <v>OIR</v>
      </c>
      <c r="L176" s="3" t="str">
        <f t="shared" si="28"/>
        <v>NoGap</v>
      </c>
      <c r="M176" s="3" t="str">
        <f t="shared" si="29"/>
        <v>NoGap</v>
      </c>
      <c r="N176" s="3" t="str">
        <f t="shared" si="30"/>
        <v>NoGap</v>
      </c>
      <c r="O176">
        <v>311571</v>
      </c>
      <c r="P176" s="11">
        <v>239</v>
      </c>
      <c r="Q176" s="4">
        <v>1</v>
      </c>
      <c r="T176"/>
    </row>
    <row r="177" spans="1:20" x14ac:dyDescent="0.25">
      <c r="A177" s="1">
        <v>38562</v>
      </c>
      <c r="B177" s="1" t="str">
        <f t="shared" si="22"/>
        <v>Fri</v>
      </c>
      <c r="C177" s="1" t="str">
        <f t="shared" si="23"/>
        <v>Jul</v>
      </c>
      <c r="D177" s="1" t="str">
        <f t="shared" si="24"/>
        <v>3rd QTR</v>
      </c>
      <c r="E177" s="1" t="str">
        <f t="shared" si="25"/>
        <v>2005</v>
      </c>
      <c r="F177" s="26">
        <v>107.185</v>
      </c>
      <c r="G177" s="2">
        <v>107.19</v>
      </c>
      <c r="H177" s="2">
        <v>107.04</v>
      </c>
      <c r="I177" s="26">
        <v>107.065</v>
      </c>
      <c r="J177" s="3">
        <f t="shared" si="26"/>
        <v>60</v>
      </c>
      <c r="K177" s="3" t="str">
        <f t="shared" si="27"/>
        <v>OIR</v>
      </c>
      <c r="L177" s="3" t="str">
        <f t="shared" si="28"/>
        <v>OIRUpGapFill</v>
      </c>
      <c r="M177" s="3" t="str">
        <f t="shared" si="29"/>
        <v>Filled</v>
      </c>
      <c r="N177" s="3" t="str">
        <f t="shared" si="30"/>
        <v>UpGap</v>
      </c>
      <c r="O177">
        <v>422671</v>
      </c>
      <c r="P177" s="11">
        <v>285</v>
      </c>
      <c r="Q177" s="4">
        <v>1</v>
      </c>
      <c r="T177"/>
    </row>
    <row r="178" spans="1:20" x14ac:dyDescent="0.25">
      <c r="A178" s="1">
        <v>38565</v>
      </c>
      <c r="B178" s="1" t="str">
        <f t="shared" si="22"/>
        <v>Mon</v>
      </c>
      <c r="C178" s="1" t="str">
        <f t="shared" si="23"/>
        <v>Aug</v>
      </c>
      <c r="D178" s="1" t="str">
        <f t="shared" si="24"/>
        <v>3rd QTR</v>
      </c>
      <c r="E178" s="1" t="str">
        <f t="shared" si="25"/>
        <v>2005</v>
      </c>
      <c r="F178" s="26">
        <v>107.06</v>
      </c>
      <c r="G178" s="2">
        <v>107.075</v>
      </c>
      <c r="H178" s="2">
        <v>106.31</v>
      </c>
      <c r="I178" s="26">
        <v>107.035</v>
      </c>
      <c r="J178" s="3">
        <f t="shared" si="26"/>
        <v>34</v>
      </c>
      <c r="K178" s="3" t="str">
        <f t="shared" si="27"/>
        <v>OIR</v>
      </c>
      <c r="L178" s="3" t="str">
        <f t="shared" si="28"/>
        <v>OIRDnGapFill</v>
      </c>
      <c r="M178" s="3" t="str">
        <f t="shared" si="29"/>
        <v>Filled</v>
      </c>
      <c r="N178" s="3" t="str">
        <f t="shared" si="30"/>
        <v>DnGap</v>
      </c>
      <c r="O178">
        <v>346818</v>
      </c>
      <c r="P178" s="11">
        <v>286</v>
      </c>
      <c r="Q178" s="4">
        <v>1</v>
      </c>
      <c r="T178"/>
    </row>
    <row r="179" spans="1:20" x14ac:dyDescent="0.25">
      <c r="A179" s="1">
        <v>38566</v>
      </c>
      <c r="B179" s="1" t="str">
        <f t="shared" si="22"/>
        <v>Tue</v>
      </c>
      <c r="C179" s="1" t="str">
        <f t="shared" si="23"/>
        <v>Aug</v>
      </c>
      <c r="D179" s="1" t="str">
        <f t="shared" si="24"/>
        <v>3rd QTR</v>
      </c>
      <c r="E179" s="1" t="str">
        <f t="shared" si="25"/>
        <v>2005</v>
      </c>
      <c r="F179" s="26">
        <v>107.035</v>
      </c>
      <c r="G179" s="2">
        <v>107.07</v>
      </c>
      <c r="H179" s="2">
        <v>107</v>
      </c>
      <c r="I179" s="26">
        <v>107.02500000000001</v>
      </c>
      <c r="J179" s="3">
        <f t="shared" si="26"/>
        <v>28</v>
      </c>
      <c r="K179" s="3" t="str">
        <f t="shared" si="27"/>
        <v>OIR</v>
      </c>
      <c r="L179" s="3" t="str">
        <f t="shared" si="28"/>
        <v>NoGap</v>
      </c>
      <c r="M179" s="3" t="str">
        <f t="shared" si="29"/>
        <v>NoGap</v>
      </c>
      <c r="N179" s="3" t="str">
        <f t="shared" si="30"/>
        <v>NoGap</v>
      </c>
      <c r="O179">
        <v>283546</v>
      </c>
      <c r="P179" s="11">
        <v>322</v>
      </c>
      <c r="Q179" s="4">
        <v>1</v>
      </c>
      <c r="T179"/>
    </row>
    <row r="180" spans="1:20" x14ac:dyDescent="0.25">
      <c r="A180" s="1">
        <v>38567</v>
      </c>
      <c r="B180" s="1" t="str">
        <f t="shared" si="22"/>
        <v>Wed</v>
      </c>
      <c r="C180" s="1" t="str">
        <f t="shared" si="23"/>
        <v>Aug</v>
      </c>
      <c r="D180" s="1" t="str">
        <f t="shared" si="24"/>
        <v>3rd QTR</v>
      </c>
      <c r="E180" s="1" t="str">
        <f t="shared" si="25"/>
        <v>2005</v>
      </c>
      <c r="F180" s="26">
        <v>107.02500000000001</v>
      </c>
      <c r="G180" s="2">
        <v>107.095</v>
      </c>
      <c r="H180" s="2">
        <v>107.02</v>
      </c>
      <c r="I180" s="26">
        <v>107.08</v>
      </c>
      <c r="J180" s="3">
        <f t="shared" si="26"/>
        <v>31</v>
      </c>
      <c r="K180" s="3" t="str">
        <f t="shared" si="27"/>
        <v>OIR</v>
      </c>
      <c r="L180" s="3" t="str">
        <f t="shared" si="28"/>
        <v>NoGap</v>
      </c>
      <c r="M180" s="3" t="str">
        <f t="shared" si="29"/>
        <v>NoGap</v>
      </c>
      <c r="N180" s="3" t="str">
        <f t="shared" si="30"/>
        <v>NoGap</v>
      </c>
      <c r="O180">
        <v>292181</v>
      </c>
      <c r="P180" s="11">
        <v>357</v>
      </c>
      <c r="Q180" s="4">
        <v>1</v>
      </c>
      <c r="T180"/>
    </row>
    <row r="181" spans="1:20" ht="15.75" thickBot="1" x14ac:dyDescent="0.3">
      <c r="A181" s="1">
        <v>38568</v>
      </c>
      <c r="B181" s="1" t="str">
        <f t="shared" si="22"/>
        <v>Thu</v>
      </c>
      <c r="C181" s="1" t="str">
        <f t="shared" si="23"/>
        <v>Aug</v>
      </c>
      <c r="D181" s="1" t="str">
        <f t="shared" si="24"/>
        <v>3rd QTR</v>
      </c>
      <c r="E181" s="1" t="str">
        <f t="shared" si="25"/>
        <v>2005</v>
      </c>
      <c r="F181" s="26">
        <v>107.08</v>
      </c>
      <c r="G181" s="2">
        <v>107.105</v>
      </c>
      <c r="H181" s="2">
        <v>107.045</v>
      </c>
      <c r="I181" s="26">
        <v>107.05500000000001</v>
      </c>
      <c r="J181" s="3">
        <f t="shared" si="26"/>
        <v>25</v>
      </c>
      <c r="K181" s="3" t="str">
        <f t="shared" si="27"/>
        <v>OIR</v>
      </c>
      <c r="L181" s="3" t="str">
        <f t="shared" si="28"/>
        <v>NoGap</v>
      </c>
      <c r="M181" s="3" t="str">
        <f t="shared" si="29"/>
        <v>NoGap</v>
      </c>
      <c r="N181" s="3" t="str">
        <f t="shared" si="30"/>
        <v>NoGap</v>
      </c>
      <c r="O181">
        <v>203102</v>
      </c>
      <c r="P181" s="12" t="s">
        <v>8</v>
      </c>
      <c r="Q181" s="5">
        <v>0</v>
      </c>
      <c r="T181"/>
    </row>
    <row r="182" spans="1:20" x14ac:dyDescent="0.25">
      <c r="A182" s="1">
        <v>38569</v>
      </c>
      <c r="B182" s="1" t="str">
        <f t="shared" si="22"/>
        <v>Fri</v>
      </c>
      <c r="C182" s="1" t="str">
        <f t="shared" si="23"/>
        <v>Aug</v>
      </c>
      <c r="D182" s="1" t="str">
        <f t="shared" si="24"/>
        <v>3rd QTR</v>
      </c>
      <c r="E182" s="1" t="str">
        <f t="shared" si="25"/>
        <v>2005</v>
      </c>
      <c r="F182" s="26">
        <v>107.05500000000001</v>
      </c>
      <c r="G182" s="2">
        <v>107.08499999999999</v>
      </c>
      <c r="H182" s="2">
        <v>106.25</v>
      </c>
      <c r="I182" s="26">
        <v>106.26</v>
      </c>
      <c r="J182" s="3">
        <f t="shared" si="26"/>
        <v>62</v>
      </c>
      <c r="K182" s="3" t="str">
        <f t="shared" si="27"/>
        <v>OIR</v>
      </c>
      <c r="L182" s="3" t="str">
        <f t="shared" si="28"/>
        <v>NoGap</v>
      </c>
      <c r="M182" s="3" t="str">
        <f t="shared" si="29"/>
        <v>NoGap</v>
      </c>
      <c r="N182" s="3" t="str">
        <f t="shared" si="30"/>
        <v>NoGap</v>
      </c>
      <c r="O182">
        <v>547561</v>
      </c>
      <c r="T182"/>
    </row>
    <row r="183" spans="1:20" x14ac:dyDescent="0.25">
      <c r="A183" s="1">
        <v>38572</v>
      </c>
      <c r="B183" s="1" t="str">
        <f t="shared" si="22"/>
        <v>Mon</v>
      </c>
      <c r="C183" s="1" t="str">
        <f t="shared" si="23"/>
        <v>Aug</v>
      </c>
      <c r="D183" s="1" t="str">
        <f t="shared" si="24"/>
        <v>3rd QTR</v>
      </c>
      <c r="E183" s="1" t="str">
        <f t="shared" si="25"/>
        <v>2005</v>
      </c>
      <c r="F183" s="26">
        <v>106.26</v>
      </c>
      <c r="G183" s="2">
        <v>106.28</v>
      </c>
      <c r="H183" s="2">
        <v>106.19499999999999</v>
      </c>
      <c r="I183" s="26">
        <v>106.215</v>
      </c>
      <c r="J183" s="3">
        <f t="shared" si="26"/>
        <v>35</v>
      </c>
      <c r="K183" s="3" t="str">
        <f t="shared" si="27"/>
        <v>OIR</v>
      </c>
      <c r="L183" s="3" t="str">
        <f t="shared" si="28"/>
        <v>NoGap</v>
      </c>
      <c r="M183" s="3" t="str">
        <f t="shared" si="29"/>
        <v>NoGap</v>
      </c>
      <c r="N183" s="3" t="str">
        <f t="shared" si="30"/>
        <v>NoGap</v>
      </c>
      <c r="O183">
        <v>246219</v>
      </c>
      <c r="T183"/>
    </row>
    <row r="184" spans="1:20" x14ac:dyDescent="0.25">
      <c r="A184" s="1">
        <v>38573</v>
      </c>
      <c r="B184" s="1" t="str">
        <f t="shared" si="22"/>
        <v>Tue</v>
      </c>
      <c r="C184" s="1" t="str">
        <f t="shared" si="23"/>
        <v>Aug</v>
      </c>
      <c r="D184" s="1" t="str">
        <f t="shared" si="24"/>
        <v>3rd QTR</v>
      </c>
      <c r="E184" s="1" t="str">
        <f t="shared" si="25"/>
        <v>2005</v>
      </c>
      <c r="F184" s="26">
        <v>106.205</v>
      </c>
      <c r="G184" s="2">
        <v>106.28</v>
      </c>
      <c r="H184" s="2">
        <v>106.19</v>
      </c>
      <c r="I184" s="26">
        <v>106.265</v>
      </c>
      <c r="J184" s="3">
        <f t="shared" si="26"/>
        <v>37</v>
      </c>
      <c r="K184" s="3" t="str">
        <f t="shared" si="27"/>
        <v>OIR</v>
      </c>
      <c r="L184" s="3" t="str">
        <f t="shared" si="28"/>
        <v>OIRDnGapFill</v>
      </c>
      <c r="M184" s="3" t="str">
        <f t="shared" si="29"/>
        <v>Filled</v>
      </c>
      <c r="N184" s="3" t="str">
        <f t="shared" si="30"/>
        <v>DnGap</v>
      </c>
      <c r="O184">
        <v>332421</v>
      </c>
      <c r="T184"/>
    </row>
    <row r="185" spans="1:20" x14ac:dyDescent="0.25">
      <c r="A185" s="1">
        <v>38574</v>
      </c>
      <c r="B185" s="1" t="str">
        <f t="shared" si="22"/>
        <v>Wed</v>
      </c>
      <c r="C185" s="1" t="str">
        <f t="shared" si="23"/>
        <v>Aug</v>
      </c>
      <c r="D185" s="1" t="str">
        <f t="shared" si="24"/>
        <v>3rd QTR</v>
      </c>
      <c r="E185" s="1" t="str">
        <f t="shared" si="25"/>
        <v>2005</v>
      </c>
      <c r="F185" s="26">
        <v>106.27500000000001</v>
      </c>
      <c r="G185" s="2">
        <v>107.005</v>
      </c>
      <c r="H185" s="2">
        <v>106.24</v>
      </c>
      <c r="I185" s="26">
        <v>106.27</v>
      </c>
      <c r="J185" s="3">
        <f t="shared" si="26"/>
        <v>34</v>
      </c>
      <c r="K185" s="3" t="str">
        <f t="shared" si="27"/>
        <v>OIR</v>
      </c>
      <c r="L185" s="3" t="str">
        <f t="shared" si="28"/>
        <v>OIRUpGapFill</v>
      </c>
      <c r="M185" s="3" t="str">
        <f t="shared" si="29"/>
        <v>Filled</v>
      </c>
      <c r="N185" s="3" t="str">
        <f t="shared" si="30"/>
        <v>UpGap</v>
      </c>
      <c r="O185">
        <v>336075</v>
      </c>
      <c r="T185"/>
    </row>
    <row r="186" spans="1:20" x14ac:dyDescent="0.25">
      <c r="A186" s="1">
        <v>38575</v>
      </c>
      <c r="B186" s="1" t="str">
        <f t="shared" si="22"/>
        <v>Thu</v>
      </c>
      <c r="C186" s="1" t="str">
        <f t="shared" si="23"/>
        <v>Aug</v>
      </c>
      <c r="D186" s="1" t="str">
        <f t="shared" si="24"/>
        <v>3rd QTR</v>
      </c>
      <c r="E186" s="1" t="str">
        <f t="shared" si="25"/>
        <v>2005</v>
      </c>
      <c r="F186" s="26">
        <v>106.27</v>
      </c>
      <c r="G186" s="2">
        <v>107.06</v>
      </c>
      <c r="H186" s="2">
        <v>106.24</v>
      </c>
      <c r="I186" s="26">
        <v>107.04</v>
      </c>
      <c r="J186" s="3">
        <f t="shared" si="26"/>
        <v>57</v>
      </c>
      <c r="K186" s="3" t="str">
        <f t="shared" si="27"/>
        <v>OIR</v>
      </c>
      <c r="L186" s="3" t="str">
        <f t="shared" si="28"/>
        <v>NoGap</v>
      </c>
      <c r="M186" s="3" t="str">
        <f t="shared" si="29"/>
        <v>NoGap</v>
      </c>
      <c r="N186" s="3" t="str">
        <f t="shared" si="30"/>
        <v>NoGap</v>
      </c>
      <c r="O186">
        <v>409628</v>
      </c>
      <c r="T186"/>
    </row>
    <row r="187" spans="1:20" x14ac:dyDescent="0.25">
      <c r="A187" s="1">
        <v>38576</v>
      </c>
      <c r="B187" s="1" t="str">
        <f t="shared" si="22"/>
        <v>Fri</v>
      </c>
      <c r="C187" s="1" t="str">
        <f t="shared" si="23"/>
        <v>Aug</v>
      </c>
      <c r="D187" s="1" t="str">
        <f t="shared" si="24"/>
        <v>3rd QTR</v>
      </c>
      <c r="E187" s="1" t="str">
        <f t="shared" si="25"/>
        <v>2005</v>
      </c>
      <c r="F187" s="26">
        <v>107.06</v>
      </c>
      <c r="G187" s="2">
        <v>107.15</v>
      </c>
      <c r="H187" s="2">
        <v>107.035</v>
      </c>
      <c r="I187" s="26">
        <v>107.145</v>
      </c>
      <c r="J187" s="3">
        <f t="shared" si="26"/>
        <v>47</v>
      </c>
      <c r="K187" s="3" t="str">
        <f t="shared" si="27"/>
        <v>OIR</v>
      </c>
      <c r="L187" s="3" t="str">
        <f t="shared" si="28"/>
        <v>OIRUpGapFill</v>
      </c>
      <c r="M187" s="3" t="str">
        <f t="shared" si="29"/>
        <v>Filled</v>
      </c>
      <c r="N187" s="3" t="str">
        <f t="shared" si="30"/>
        <v>UpGap</v>
      </c>
      <c r="O187">
        <v>336317</v>
      </c>
      <c r="T187"/>
    </row>
    <row r="188" spans="1:20" x14ac:dyDescent="0.25">
      <c r="A188" s="1">
        <v>38579</v>
      </c>
      <c r="B188" s="1" t="str">
        <f t="shared" si="22"/>
        <v>Mon</v>
      </c>
      <c r="C188" s="1" t="str">
        <f t="shared" si="23"/>
        <v>Aug</v>
      </c>
      <c r="D188" s="1" t="str">
        <f t="shared" si="24"/>
        <v>3rd QTR</v>
      </c>
      <c r="E188" s="1" t="str">
        <f t="shared" si="25"/>
        <v>2005</v>
      </c>
      <c r="F188" s="26">
        <v>107.14</v>
      </c>
      <c r="G188" s="2">
        <v>107.145</v>
      </c>
      <c r="H188" s="2">
        <v>107.065</v>
      </c>
      <c r="I188" s="26">
        <v>107.095</v>
      </c>
      <c r="J188" s="3">
        <f t="shared" si="26"/>
        <v>32</v>
      </c>
      <c r="K188" s="3" t="str">
        <f t="shared" si="27"/>
        <v>OIR</v>
      </c>
      <c r="L188" s="3" t="str">
        <f t="shared" si="28"/>
        <v>OIRDnGapFill</v>
      </c>
      <c r="M188" s="3" t="str">
        <f t="shared" si="29"/>
        <v>Filled</v>
      </c>
      <c r="N188" s="3" t="str">
        <f t="shared" si="30"/>
        <v>DnGap</v>
      </c>
      <c r="O188">
        <v>231857</v>
      </c>
      <c r="T188"/>
    </row>
    <row r="189" spans="1:20" x14ac:dyDescent="0.25">
      <c r="A189" s="1">
        <v>38580</v>
      </c>
      <c r="B189" s="1" t="str">
        <f t="shared" si="22"/>
        <v>Tue</v>
      </c>
      <c r="C189" s="1" t="str">
        <f t="shared" si="23"/>
        <v>Aug</v>
      </c>
      <c r="D189" s="1" t="str">
        <f t="shared" si="24"/>
        <v>3rd QTR</v>
      </c>
      <c r="E189" s="1" t="str">
        <f t="shared" si="25"/>
        <v>2005</v>
      </c>
      <c r="F189" s="26">
        <v>107.07</v>
      </c>
      <c r="G189" s="2">
        <v>107.2</v>
      </c>
      <c r="H189" s="2">
        <v>107.065</v>
      </c>
      <c r="I189" s="26">
        <v>107.17</v>
      </c>
      <c r="J189" s="3">
        <f t="shared" si="26"/>
        <v>55</v>
      </c>
      <c r="K189" s="3" t="str">
        <f t="shared" si="27"/>
        <v>OIR</v>
      </c>
      <c r="L189" s="3" t="str">
        <f t="shared" si="28"/>
        <v>OIRDnGapFill</v>
      </c>
      <c r="M189" s="3" t="str">
        <f t="shared" si="29"/>
        <v>Filled</v>
      </c>
      <c r="N189" s="3" t="str">
        <f t="shared" si="30"/>
        <v>DnGap</v>
      </c>
      <c r="O189">
        <v>526889</v>
      </c>
      <c r="T189"/>
    </row>
    <row r="190" spans="1:20" x14ac:dyDescent="0.25">
      <c r="A190" s="1">
        <v>38581</v>
      </c>
      <c r="B190" s="1" t="str">
        <f t="shared" si="22"/>
        <v>Wed</v>
      </c>
      <c r="C190" s="1" t="str">
        <f t="shared" si="23"/>
        <v>Aug</v>
      </c>
      <c r="D190" s="1" t="str">
        <f t="shared" si="24"/>
        <v>3rd QTR</v>
      </c>
      <c r="E190" s="1" t="str">
        <f t="shared" si="25"/>
        <v>2005</v>
      </c>
      <c r="F190" s="26">
        <v>107.19</v>
      </c>
      <c r="G190" s="2">
        <v>107.19499999999999</v>
      </c>
      <c r="H190" s="2">
        <v>107.095</v>
      </c>
      <c r="I190" s="26">
        <v>107.11</v>
      </c>
      <c r="J190" s="3">
        <f t="shared" si="26"/>
        <v>40</v>
      </c>
      <c r="K190" s="3" t="str">
        <f t="shared" si="27"/>
        <v>OIR</v>
      </c>
      <c r="L190" s="3" t="str">
        <f t="shared" si="28"/>
        <v>OIRUpGapFill</v>
      </c>
      <c r="M190" s="3" t="str">
        <f t="shared" si="29"/>
        <v>Filled</v>
      </c>
      <c r="N190" s="3" t="str">
        <f t="shared" si="30"/>
        <v>UpGap</v>
      </c>
      <c r="O190">
        <v>375166</v>
      </c>
      <c r="T190"/>
    </row>
    <row r="191" spans="1:20" x14ac:dyDescent="0.25">
      <c r="A191" s="1">
        <v>38582</v>
      </c>
      <c r="B191" s="1" t="str">
        <f t="shared" si="22"/>
        <v>Thu</v>
      </c>
      <c r="C191" s="1" t="str">
        <f t="shared" si="23"/>
        <v>Aug</v>
      </c>
      <c r="D191" s="1" t="str">
        <f t="shared" si="24"/>
        <v>3rd QTR</v>
      </c>
      <c r="E191" s="1" t="str">
        <f t="shared" si="25"/>
        <v>2005</v>
      </c>
      <c r="F191" s="26">
        <v>107.105</v>
      </c>
      <c r="G191" s="2">
        <v>107.215</v>
      </c>
      <c r="H191" s="2">
        <v>107.105</v>
      </c>
      <c r="I191" s="26">
        <v>107.19499999999999</v>
      </c>
      <c r="J191" s="3">
        <f t="shared" si="26"/>
        <v>44</v>
      </c>
      <c r="K191" s="3" t="str">
        <f t="shared" si="27"/>
        <v>OIR</v>
      </c>
      <c r="L191" s="3" t="str">
        <f t="shared" si="28"/>
        <v>OIRDnGapFill</v>
      </c>
      <c r="M191" s="3" t="str">
        <f t="shared" si="29"/>
        <v>Filled</v>
      </c>
      <c r="N191" s="3" t="str">
        <f t="shared" si="30"/>
        <v>DnGap</v>
      </c>
      <c r="O191">
        <v>362361</v>
      </c>
      <c r="T191"/>
    </row>
    <row r="192" spans="1:20" x14ac:dyDescent="0.25">
      <c r="A192" s="1">
        <v>38583</v>
      </c>
      <c r="B192" s="1" t="str">
        <f t="shared" si="22"/>
        <v>Fri</v>
      </c>
      <c r="C192" s="1" t="str">
        <f t="shared" si="23"/>
        <v>Aug</v>
      </c>
      <c r="D192" s="1" t="str">
        <f t="shared" si="24"/>
        <v>3rd QTR</v>
      </c>
      <c r="E192" s="1" t="str">
        <f t="shared" si="25"/>
        <v>2005</v>
      </c>
      <c r="F192" s="26">
        <v>107.205</v>
      </c>
      <c r="G192" s="2">
        <v>107.205</v>
      </c>
      <c r="H192" s="2">
        <v>107.13</v>
      </c>
      <c r="I192" s="26">
        <v>107.19</v>
      </c>
      <c r="J192" s="3">
        <f t="shared" si="26"/>
        <v>31</v>
      </c>
      <c r="K192" s="3" t="str">
        <f t="shared" si="27"/>
        <v>OIR</v>
      </c>
      <c r="L192" s="3" t="str">
        <f t="shared" si="28"/>
        <v>OIRUpGapFill</v>
      </c>
      <c r="M192" s="3" t="str">
        <f t="shared" si="29"/>
        <v>Filled</v>
      </c>
      <c r="N192" s="3" t="str">
        <f t="shared" si="30"/>
        <v>UpGap</v>
      </c>
      <c r="O192">
        <v>227153</v>
      </c>
      <c r="T192"/>
    </row>
    <row r="193" spans="1:20" x14ac:dyDescent="0.25">
      <c r="A193" s="1">
        <v>38586</v>
      </c>
      <c r="B193" s="1" t="str">
        <f t="shared" si="22"/>
        <v>Mon</v>
      </c>
      <c r="C193" s="1" t="str">
        <f t="shared" si="23"/>
        <v>Aug</v>
      </c>
      <c r="D193" s="1" t="str">
        <f t="shared" si="24"/>
        <v>3rd QTR</v>
      </c>
      <c r="E193" s="1" t="str">
        <f t="shared" si="25"/>
        <v>2005</v>
      </c>
      <c r="F193" s="26">
        <v>107.19</v>
      </c>
      <c r="G193" s="2">
        <v>107.21</v>
      </c>
      <c r="H193" s="2">
        <v>107.12</v>
      </c>
      <c r="I193" s="26">
        <v>107.19</v>
      </c>
      <c r="J193" s="3">
        <f t="shared" si="26"/>
        <v>36</v>
      </c>
      <c r="K193" s="3" t="str">
        <f t="shared" si="27"/>
        <v>OIR</v>
      </c>
      <c r="L193" s="3" t="str">
        <f t="shared" si="28"/>
        <v>NoGap</v>
      </c>
      <c r="M193" s="3" t="str">
        <f t="shared" si="29"/>
        <v>NoGap</v>
      </c>
      <c r="N193" s="3" t="str">
        <f t="shared" si="30"/>
        <v>NoGap</v>
      </c>
      <c r="O193">
        <v>348703</v>
      </c>
      <c r="T193"/>
    </row>
    <row r="194" spans="1:20" x14ac:dyDescent="0.25">
      <c r="A194" s="1">
        <v>38587</v>
      </c>
      <c r="B194" s="1" t="str">
        <f t="shared" si="22"/>
        <v>Tue</v>
      </c>
      <c r="C194" s="1" t="str">
        <f t="shared" si="23"/>
        <v>Aug</v>
      </c>
      <c r="D194" s="1" t="str">
        <f t="shared" si="24"/>
        <v>3rd QTR</v>
      </c>
      <c r="E194" s="1" t="str">
        <f t="shared" si="25"/>
        <v>2005</v>
      </c>
      <c r="F194" s="26">
        <v>107.18</v>
      </c>
      <c r="G194" s="2">
        <v>107.255</v>
      </c>
      <c r="H194" s="2">
        <v>107.155</v>
      </c>
      <c r="I194" s="26">
        <v>107.23</v>
      </c>
      <c r="J194" s="3">
        <f t="shared" si="26"/>
        <v>40</v>
      </c>
      <c r="K194" s="3" t="str">
        <f t="shared" si="27"/>
        <v>OIR</v>
      </c>
      <c r="L194" s="3" t="str">
        <f t="shared" si="28"/>
        <v>OIRDnGapFill</v>
      </c>
      <c r="M194" s="3" t="str">
        <f t="shared" si="29"/>
        <v>Filled</v>
      </c>
      <c r="N194" s="3" t="str">
        <f t="shared" si="30"/>
        <v>DnGap</v>
      </c>
      <c r="O194">
        <v>378420</v>
      </c>
      <c r="T194"/>
    </row>
    <row r="195" spans="1:20" x14ac:dyDescent="0.25">
      <c r="A195" s="1">
        <v>38588</v>
      </c>
      <c r="B195" s="1" t="str">
        <f t="shared" si="22"/>
        <v>Wed</v>
      </c>
      <c r="C195" s="1" t="str">
        <f t="shared" si="23"/>
        <v>Aug</v>
      </c>
      <c r="D195" s="1" t="str">
        <f t="shared" si="24"/>
        <v>3rd QTR</v>
      </c>
      <c r="E195" s="1" t="str">
        <f t="shared" si="25"/>
        <v>2005</v>
      </c>
      <c r="F195" s="26">
        <v>107.24</v>
      </c>
      <c r="G195" s="2">
        <v>107.29</v>
      </c>
      <c r="H195" s="2">
        <v>107.205</v>
      </c>
      <c r="I195" s="26">
        <v>107.23</v>
      </c>
      <c r="J195" s="3">
        <f t="shared" si="26"/>
        <v>35</v>
      </c>
      <c r="K195" s="3" t="str">
        <f t="shared" si="27"/>
        <v>OIR</v>
      </c>
      <c r="L195" s="3" t="str">
        <f t="shared" si="28"/>
        <v>OIRUpGapFill</v>
      </c>
      <c r="M195" s="3" t="str">
        <f t="shared" si="29"/>
        <v>Filled</v>
      </c>
      <c r="N195" s="3" t="str">
        <f t="shared" si="30"/>
        <v>UpGap</v>
      </c>
      <c r="O195">
        <v>447299</v>
      </c>
      <c r="T195"/>
    </row>
    <row r="196" spans="1:20" x14ac:dyDescent="0.25">
      <c r="A196" s="1">
        <v>38589</v>
      </c>
      <c r="B196" s="1" t="str">
        <f t="shared" si="22"/>
        <v>Thu</v>
      </c>
      <c r="C196" s="1" t="str">
        <f t="shared" si="23"/>
        <v>Aug</v>
      </c>
      <c r="D196" s="1" t="str">
        <f t="shared" si="24"/>
        <v>3rd QTR</v>
      </c>
      <c r="E196" s="1" t="str">
        <f t="shared" si="25"/>
        <v>2005</v>
      </c>
      <c r="F196" s="26">
        <v>107.235</v>
      </c>
      <c r="G196" s="2">
        <v>107.26</v>
      </c>
      <c r="H196" s="2">
        <v>107.205</v>
      </c>
      <c r="I196" s="26">
        <v>107.24</v>
      </c>
      <c r="J196" s="3">
        <f t="shared" si="26"/>
        <v>23</v>
      </c>
      <c r="K196" s="3" t="str">
        <f t="shared" si="27"/>
        <v>OIR</v>
      </c>
      <c r="L196" s="3" t="str">
        <f t="shared" si="28"/>
        <v>OIRUpGapFill</v>
      </c>
      <c r="M196" s="3" t="str">
        <f t="shared" si="29"/>
        <v>Filled</v>
      </c>
      <c r="N196" s="3" t="str">
        <f t="shared" si="30"/>
        <v>UpGap</v>
      </c>
      <c r="O196">
        <v>412829</v>
      </c>
      <c r="T196"/>
    </row>
    <row r="197" spans="1:20" x14ac:dyDescent="0.25">
      <c r="A197" s="1">
        <v>38590</v>
      </c>
      <c r="B197" s="1" t="str">
        <f t="shared" si="22"/>
        <v>Fri</v>
      </c>
      <c r="C197" s="1" t="str">
        <f t="shared" si="23"/>
        <v>Aug</v>
      </c>
      <c r="D197" s="1" t="str">
        <f t="shared" si="24"/>
        <v>3rd QTR</v>
      </c>
      <c r="E197" s="1" t="str">
        <f t="shared" si="25"/>
        <v>2005</v>
      </c>
      <c r="F197" s="26">
        <v>107.24</v>
      </c>
      <c r="G197" s="2">
        <v>107.26</v>
      </c>
      <c r="H197" s="2">
        <v>107.16</v>
      </c>
      <c r="I197" s="26">
        <v>107.17</v>
      </c>
      <c r="J197" s="3">
        <f t="shared" si="26"/>
        <v>41</v>
      </c>
      <c r="K197" s="3" t="str">
        <f t="shared" si="27"/>
        <v>OIR</v>
      </c>
      <c r="L197" s="3" t="str">
        <f t="shared" si="28"/>
        <v>NoGap</v>
      </c>
      <c r="M197" s="3" t="str">
        <f t="shared" si="29"/>
        <v>NoGap</v>
      </c>
      <c r="N197" s="3" t="str">
        <f t="shared" si="30"/>
        <v>NoGap</v>
      </c>
      <c r="O197">
        <v>465875</v>
      </c>
      <c r="T197"/>
    </row>
    <row r="198" spans="1:20" x14ac:dyDescent="0.25">
      <c r="A198" s="1">
        <v>38593</v>
      </c>
      <c r="B198" s="1" t="str">
        <f t="shared" si="22"/>
        <v>Mon</v>
      </c>
      <c r="C198" s="1" t="str">
        <f t="shared" si="23"/>
        <v>Aug</v>
      </c>
      <c r="D198" s="1" t="str">
        <f t="shared" si="24"/>
        <v>3rd QTR</v>
      </c>
      <c r="E198" s="1" t="str">
        <f t="shared" si="25"/>
        <v>2005</v>
      </c>
      <c r="F198" s="26">
        <v>107.245</v>
      </c>
      <c r="G198" s="2">
        <v>107.27500000000001</v>
      </c>
      <c r="H198" s="2">
        <v>107.175</v>
      </c>
      <c r="I198" s="26">
        <v>107.185</v>
      </c>
      <c r="J198" s="3">
        <f t="shared" si="26"/>
        <v>41</v>
      </c>
      <c r="K198" s="3" t="str">
        <f t="shared" si="27"/>
        <v>OIR</v>
      </c>
      <c r="L198" s="3" t="str">
        <f t="shared" si="28"/>
        <v>NotFilled</v>
      </c>
      <c r="M198" s="3" t="str">
        <f t="shared" si="29"/>
        <v>NotFilled</v>
      </c>
      <c r="N198" s="3" t="str">
        <f t="shared" si="30"/>
        <v>UpGap</v>
      </c>
      <c r="O198">
        <v>427382</v>
      </c>
      <c r="T198"/>
    </row>
    <row r="199" spans="1:20" x14ac:dyDescent="0.25">
      <c r="A199" s="1">
        <v>38594</v>
      </c>
      <c r="B199" s="1" t="str">
        <f t="shared" si="22"/>
        <v>Tue</v>
      </c>
      <c r="C199" s="1" t="str">
        <f t="shared" si="23"/>
        <v>Aug</v>
      </c>
      <c r="D199" s="1" t="str">
        <f t="shared" si="24"/>
        <v>3rd QTR</v>
      </c>
      <c r="E199" s="1" t="str">
        <f t="shared" si="25"/>
        <v>2005</v>
      </c>
      <c r="F199" s="26">
        <v>107.19</v>
      </c>
      <c r="G199" s="2">
        <v>108.035</v>
      </c>
      <c r="H199" s="2">
        <v>107.16500000000001</v>
      </c>
      <c r="I199" s="26">
        <v>108.03</v>
      </c>
      <c r="J199" s="3">
        <f t="shared" si="26"/>
        <v>75</v>
      </c>
      <c r="K199" s="3" t="str">
        <f t="shared" si="27"/>
        <v>OIR</v>
      </c>
      <c r="L199" s="3" t="str">
        <f t="shared" si="28"/>
        <v>OIRUpGapFill</v>
      </c>
      <c r="M199" s="3" t="str">
        <f t="shared" si="29"/>
        <v>Filled</v>
      </c>
      <c r="N199" s="3" t="str">
        <f t="shared" si="30"/>
        <v>UpGap</v>
      </c>
      <c r="O199">
        <v>676644</v>
      </c>
      <c r="T199"/>
    </row>
    <row r="200" spans="1:20" x14ac:dyDescent="0.25">
      <c r="A200" s="1">
        <v>38595</v>
      </c>
      <c r="B200" s="1" t="str">
        <f t="shared" si="22"/>
        <v>Wed</v>
      </c>
      <c r="C200" s="1" t="str">
        <f t="shared" si="23"/>
        <v>Aug</v>
      </c>
      <c r="D200" s="1" t="str">
        <f t="shared" si="24"/>
        <v>3rd QTR</v>
      </c>
      <c r="E200" s="1" t="str">
        <f t="shared" si="25"/>
        <v>2005</v>
      </c>
      <c r="F200" s="26">
        <v>107.27500000000001</v>
      </c>
      <c r="G200" s="2">
        <v>108.16</v>
      </c>
      <c r="H200" s="2">
        <v>107.25</v>
      </c>
      <c r="I200" s="26">
        <v>108.12</v>
      </c>
      <c r="J200" s="3">
        <f t="shared" si="26"/>
        <v>92</v>
      </c>
      <c r="K200" s="3" t="str">
        <f t="shared" si="27"/>
        <v>OIR</v>
      </c>
      <c r="L200" s="3" t="str">
        <f t="shared" si="28"/>
        <v>OIRDnGapFill</v>
      </c>
      <c r="M200" s="3" t="str">
        <f t="shared" si="29"/>
        <v>Filled</v>
      </c>
      <c r="N200" s="3" t="str">
        <f t="shared" si="30"/>
        <v>DnGap</v>
      </c>
      <c r="O200">
        <v>814332</v>
      </c>
      <c r="T200"/>
    </row>
    <row r="201" spans="1:20" x14ac:dyDescent="0.25">
      <c r="A201" s="1">
        <v>38596</v>
      </c>
      <c r="B201" s="1" t="str">
        <f t="shared" si="22"/>
        <v>Thu</v>
      </c>
      <c r="C201" s="1" t="str">
        <f t="shared" si="23"/>
        <v>Sep</v>
      </c>
      <c r="D201" s="1" t="str">
        <f t="shared" si="24"/>
        <v>3rd QTR</v>
      </c>
      <c r="E201" s="1" t="str">
        <f t="shared" si="25"/>
        <v>2005</v>
      </c>
      <c r="F201" s="26">
        <v>108.13500000000001</v>
      </c>
      <c r="G201" s="2">
        <v>108.26</v>
      </c>
      <c r="H201" s="2">
        <v>108.065</v>
      </c>
      <c r="I201" s="26">
        <v>108.18</v>
      </c>
      <c r="J201" s="3">
        <f t="shared" si="26"/>
        <v>79</v>
      </c>
      <c r="K201" s="3" t="str">
        <f t="shared" si="27"/>
        <v>OIR</v>
      </c>
      <c r="L201" s="3" t="str">
        <f t="shared" si="28"/>
        <v>OIRUpGapFill</v>
      </c>
      <c r="M201" s="3" t="str">
        <f t="shared" si="29"/>
        <v>Filled</v>
      </c>
      <c r="N201" s="3" t="str">
        <f t="shared" si="30"/>
        <v>UpGap</v>
      </c>
      <c r="O201">
        <v>954076</v>
      </c>
      <c r="T201"/>
    </row>
    <row r="202" spans="1:20" x14ac:dyDescent="0.25">
      <c r="A202" s="1">
        <v>38597</v>
      </c>
      <c r="B202" s="1" t="str">
        <f t="shared" ref="B202:B265" si="31">TEXT(A202,"ddd")</f>
        <v>Fri</v>
      </c>
      <c r="C202" s="1" t="str">
        <f t="shared" ref="C202:C265" si="32">TEXT(A202,"mmm")</f>
        <v>Sep</v>
      </c>
      <c r="D202" s="1" t="str">
        <f t="shared" ref="D202:D265" si="33">IF(OR(C202="Jan",C202="Feb",C202="Mar"),"1ST QTR",IF(OR(C202="Apr",C202="May",C202="Jun"),"2nd QTR",IF(OR(C202="Jul",C202="Aug",C202="Sep"),"3rd QTR",IF(OR(C202="Oct",C202="Nov",C202="Dec"),"4th QTR",""))))</f>
        <v>3rd QTR</v>
      </c>
      <c r="E202" s="1" t="str">
        <f t="shared" ref="E202:E265" si="34">TEXT(A202,"yyyy")</f>
        <v>2005</v>
      </c>
      <c r="F202" s="26">
        <v>108.16</v>
      </c>
      <c r="G202" s="2">
        <v>108.265</v>
      </c>
      <c r="H202" s="2">
        <v>108.105</v>
      </c>
      <c r="I202" s="26">
        <v>108.16500000000001</v>
      </c>
      <c r="J202" s="3">
        <f t="shared" ref="J202:J265" si="35">IF(TRUNC(G202)-TRUNC(H202)=0,ROUNDUP((G202-H202)/0.25*100,0),IF(TRUNC(G202)-TRUNC(H202)=1,ROUNDUP(((G202-TRUNC(G202))*1000/320)*128,0)+128-ROUNDUP(((H202-TRUNC(H202))*1000/320)*128,0),IF(TRUNC(G202)-TRUNC(H202)=2,128+ROUNDUP(((G202-TRUNC(G202))*1000/320)*128,0)+128-ROUNDUP(((H202-TRUNC(H202))*1000/320)*128,0),IF(TRUNC(G202)-TRUNC(H202)=3,256+ROUNDUP(((G202-TRUNC(G202))*1000/320)*128,0)+128-ROUNDUP(((H202-TRUNC(H202))*1000/320)*128,0)))))</f>
        <v>64</v>
      </c>
      <c r="K202" s="3" t="str">
        <f t="shared" ref="K202:K265" si="36">IF(AND(F202&lt;=G201,F202&gt;=H201),"OIR","OOR")</f>
        <v>OIR</v>
      </c>
      <c r="L202" s="3" t="str">
        <f t="shared" ref="L202:L265" si="37">IF(F202=I201,"NoGap",IF(AND(K202="OIR",F202&gt;I201,H202&lt;=I201),"OIRUpGapFill",IF(AND(K202="OIR",F202&lt;I201,G202&gt;=I201),"OIRDnGapFill",IF(AND(K202="OOR",F202&gt;I201,H202&lt;=I201),"OORUpGapFill",IF(AND(K202="OOR",F202&lt;I201,G202&gt;=I201),"OORDnGapFill","NotFilled")))))</f>
        <v>OIRDnGapFill</v>
      </c>
      <c r="M202" s="3" t="str">
        <f t="shared" ref="M202:M265" si="38">IF(OR(L202="OIRUpGapFill",L202="OIRDnGapFill",L202="OORUpGapFill",L202="OORDnGapFill"),"Filled",IF(L202="NotFilled","NotFilled",IF(L202="NoGap","NoGap")))</f>
        <v>Filled</v>
      </c>
      <c r="N202" s="3" t="str">
        <f t="shared" ref="N202:N265" si="39">IF(F202-I201&lt;0,"DnGap",IF(F202-I201&gt;0,"UpGap",IF(M202="NoGap","NoGap")))</f>
        <v>DnGap</v>
      </c>
      <c r="O202">
        <v>642969</v>
      </c>
      <c r="T202"/>
    </row>
    <row r="203" spans="1:20" x14ac:dyDescent="0.25">
      <c r="A203" s="1">
        <v>38601</v>
      </c>
      <c r="B203" s="1" t="str">
        <f t="shared" si="31"/>
        <v>Tue</v>
      </c>
      <c r="C203" s="1" t="str">
        <f t="shared" si="32"/>
        <v>Sep</v>
      </c>
      <c r="D203" s="1" t="str">
        <f t="shared" si="33"/>
        <v>3rd QTR</v>
      </c>
      <c r="E203" s="1" t="str">
        <f t="shared" si="34"/>
        <v>2005</v>
      </c>
      <c r="F203" s="26">
        <v>108.13500000000001</v>
      </c>
      <c r="G203" s="2">
        <v>108.145</v>
      </c>
      <c r="H203" s="2">
        <v>108.06</v>
      </c>
      <c r="I203" s="26">
        <v>108.095</v>
      </c>
      <c r="J203" s="3">
        <f t="shared" si="35"/>
        <v>34</v>
      </c>
      <c r="K203" s="3" t="str">
        <f t="shared" si="36"/>
        <v>OIR</v>
      </c>
      <c r="L203" s="3" t="str">
        <f t="shared" si="37"/>
        <v>NotFilled</v>
      </c>
      <c r="M203" s="3" t="str">
        <f t="shared" si="38"/>
        <v>NotFilled</v>
      </c>
      <c r="N203" s="3" t="str">
        <f t="shared" si="39"/>
        <v>DnGap</v>
      </c>
      <c r="O203">
        <v>387879</v>
      </c>
      <c r="T203"/>
    </row>
    <row r="204" spans="1:20" x14ac:dyDescent="0.25">
      <c r="A204" s="1">
        <v>38602</v>
      </c>
      <c r="B204" s="1" t="str">
        <f t="shared" si="31"/>
        <v>Wed</v>
      </c>
      <c r="C204" s="1" t="str">
        <f t="shared" si="32"/>
        <v>Sep</v>
      </c>
      <c r="D204" s="1" t="str">
        <f t="shared" si="33"/>
        <v>3rd QTR</v>
      </c>
      <c r="E204" s="1" t="str">
        <f t="shared" si="34"/>
        <v>2005</v>
      </c>
      <c r="F204" s="26">
        <v>108.075</v>
      </c>
      <c r="G204" s="2">
        <v>108.095</v>
      </c>
      <c r="H204" s="2">
        <v>107.30500000000001</v>
      </c>
      <c r="I204" s="26">
        <v>108.02500000000001</v>
      </c>
      <c r="J204" s="3">
        <f t="shared" si="35"/>
        <v>43</v>
      </c>
      <c r="K204" s="3" t="str">
        <f t="shared" si="36"/>
        <v>OIR</v>
      </c>
      <c r="L204" s="3" t="str">
        <f t="shared" si="37"/>
        <v>OIRDnGapFill</v>
      </c>
      <c r="M204" s="3" t="str">
        <f t="shared" si="38"/>
        <v>Filled</v>
      </c>
      <c r="N204" s="3" t="str">
        <f t="shared" si="39"/>
        <v>DnGap</v>
      </c>
      <c r="O204">
        <v>545412</v>
      </c>
      <c r="T204"/>
    </row>
    <row r="205" spans="1:20" x14ac:dyDescent="0.25">
      <c r="A205" s="1">
        <v>38603</v>
      </c>
      <c r="B205" s="1" t="str">
        <f t="shared" si="31"/>
        <v>Thu</v>
      </c>
      <c r="C205" s="1" t="str">
        <f t="shared" si="32"/>
        <v>Sep</v>
      </c>
      <c r="D205" s="1" t="str">
        <f t="shared" si="33"/>
        <v>3rd QTR</v>
      </c>
      <c r="E205" s="1" t="str">
        <f t="shared" si="34"/>
        <v>2005</v>
      </c>
      <c r="F205" s="26">
        <v>108.015</v>
      </c>
      <c r="G205" s="2">
        <v>108.09</v>
      </c>
      <c r="H205" s="2">
        <v>107.30500000000001</v>
      </c>
      <c r="I205" s="26">
        <v>108.005</v>
      </c>
      <c r="J205" s="3">
        <f t="shared" si="35"/>
        <v>42</v>
      </c>
      <c r="K205" s="3" t="str">
        <f t="shared" si="36"/>
        <v>OIR</v>
      </c>
      <c r="L205" s="3" t="str">
        <f t="shared" si="37"/>
        <v>OIRDnGapFill</v>
      </c>
      <c r="M205" s="3" t="str">
        <f t="shared" si="38"/>
        <v>Filled</v>
      </c>
      <c r="N205" s="3" t="str">
        <f t="shared" si="39"/>
        <v>DnGap</v>
      </c>
      <c r="O205">
        <v>385178</v>
      </c>
      <c r="T205"/>
    </row>
    <row r="206" spans="1:20" x14ac:dyDescent="0.25">
      <c r="A206" s="1">
        <v>38604</v>
      </c>
      <c r="B206" s="1" t="str">
        <f t="shared" si="31"/>
        <v>Fri</v>
      </c>
      <c r="C206" s="1" t="str">
        <f t="shared" si="32"/>
        <v>Sep</v>
      </c>
      <c r="D206" s="1" t="str">
        <f t="shared" si="33"/>
        <v>3rd QTR</v>
      </c>
      <c r="E206" s="1" t="str">
        <f t="shared" si="34"/>
        <v>2005</v>
      </c>
      <c r="F206" s="26">
        <v>107.31</v>
      </c>
      <c r="G206" s="2">
        <v>108.06</v>
      </c>
      <c r="H206" s="2">
        <v>107.31</v>
      </c>
      <c r="I206" s="26">
        <v>108.015</v>
      </c>
      <c r="J206" s="3">
        <f t="shared" si="35"/>
        <v>28</v>
      </c>
      <c r="K206" s="3" t="str">
        <f t="shared" si="36"/>
        <v>OIR</v>
      </c>
      <c r="L206" s="3" t="str">
        <f t="shared" si="37"/>
        <v>OIRDnGapFill</v>
      </c>
      <c r="M206" s="3" t="str">
        <f t="shared" si="38"/>
        <v>Filled</v>
      </c>
      <c r="N206" s="3" t="str">
        <f t="shared" si="39"/>
        <v>DnGap</v>
      </c>
      <c r="O206">
        <v>218182</v>
      </c>
      <c r="T206"/>
    </row>
    <row r="207" spans="1:20" x14ac:dyDescent="0.25">
      <c r="A207" s="1">
        <v>38607</v>
      </c>
      <c r="B207" s="1" t="str">
        <f t="shared" si="31"/>
        <v>Mon</v>
      </c>
      <c r="C207" s="1" t="str">
        <f t="shared" si="32"/>
        <v>Sep</v>
      </c>
      <c r="D207" s="1" t="str">
        <f t="shared" si="33"/>
        <v>3rd QTR</v>
      </c>
      <c r="E207" s="1" t="str">
        <f t="shared" si="34"/>
        <v>2005</v>
      </c>
      <c r="F207" s="26">
        <v>108.01</v>
      </c>
      <c r="G207" s="2">
        <v>108.035</v>
      </c>
      <c r="H207" s="2">
        <v>107.24</v>
      </c>
      <c r="I207" s="26">
        <v>107.285</v>
      </c>
      <c r="J207" s="3">
        <f t="shared" si="35"/>
        <v>46</v>
      </c>
      <c r="K207" s="3" t="str">
        <f t="shared" si="36"/>
        <v>OIR</v>
      </c>
      <c r="L207" s="3" t="str">
        <f t="shared" si="37"/>
        <v>OIRDnGapFill</v>
      </c>
      <c r="M207" s="3" t="str">
        <f t="shared" si="38"/>
        <v>Filled</v>
      </c>
      <c r="N207" s="3" t="str">
        <f t="shared" si="39"/>
        <v>DnGap</v>
      </c>
      <c r="O207">
        <v>385644</v>
      </c>
      <c r="T207"/>
    </row>
    <row r="208" spans="1:20" x14ac:dyDescent="0.25">
      <c r="A208" s="1">
        <v>38608</v>
      </c>
      <c r="B208" s="1" t="str">
        <f t="shared" si="31"/>
        <v>Tue</v>
      </c>
      <c r="C208" s="1" t="str">
        <f t="shared" si="32"/>
        <v>Sep</v>
      </c>
      <c r="D208" s="1" t="str">
        <f t="shared" si="33"/>
        <v>3rd QTR</v>
      </c>
      <c r="E208" s="1" t="str">
        <f t="shared" si="34"/>
        <v>2005</v>
      </c>
      <c r="F208" s="26">
        <v>107.27500000000001</v>
      </c>
      <c r="G208" s="2">
        <v>108.06</v>
      </c>
      <c r="H208" s="2">
        <v>107.25</v>
      </c>
      <c r="I208" s="26">
        <v>108.02500000000001</v>
      </c>
      <c r="J208" s="3">
        <f t="shared" si="35"/>
        <v>53</v>
      </c>
      <c r="K208" s="3" t="str">
        <f t="shared" si="36"/>
        <v>OIR</v>
      </c>
      <c r="L208" s="3" t="str">
        <f t="shared" si="37"/>
        <v>OIRDnGapFill</v>
      </c>
      <c r="M208" s="3" t="str">
        <f t="shared" si="38"/>
        <v>Filled</v>
      </c>
      <c r="N208" s="3" t="str">
        <f t="shared" si="39"/>
        <v>DnGap</v>
      </c>
      <c r="O208">
        <v>374189</v>
      </c>
      <c r="T208"/>
    </row>
    <row r="209" spans="1:20" x14ac:dyDescent="0.25">
      <c r="A209" s="1">
        <v>38609</v>
      </c>
      <c r="B209" s="1" t="str">
        <f t="shared" si="31"/>
        <v>Wed</v>
      </c>
      <c r="C209" s="1" t="str">
        <f t="shared" si="32"/>
        <v>Sep</v>
      </c>
      <c r="D209" s="1" t="str">
        <f t="shared" si="33"/>
        <v>3rd QTR</v>
      </c>
      <c r="E209" s="1" t="str">
        <f t="shared" si="34"/>
        <v>2005</v>
      </c>
      <c r="F209" s="26">
        <v>108.02500000000001</v>
      </c>
      <c r="G209" s="2">
        <v>108.08499999999999</v>
      </c>
      <c r="H209" s="2">
        <v>107.295</v>
      </c>
      <c r="I209" s="26">
        <v>107.30500000000001</v>
      </c>
      <c r="J209" s="3">
        <f t="shared" si="35"/>
        <v>43</v>
      </c>
      <c r="K209" s="3" t="str">
        <f t="shared" si="36"/>
        <v>OIR</v>
      </c>
      <c r="L209" s="3" t="str">
        <f t="shared" si="37"/>
        <v>NoGap</v>
      </c>
      <c r="M209" s="3" t="str">
        <f t="shared" si="38"/>
        <v>NoGap</v>
      </c>
      <c r="N209" s="3" t="str">
        <f t="shared" si="39"/>
        <v>NoGap</v>
      </c>
      <c r="O209">
        <v>375244</v>
      </c>
      <c r="T209"/>
    </row>
    <row r="210" spans="1:20" x14ac:dyDescent="0.25">
      <c r="A210" s="1">
        <v>38610</v>
      </c>
      <c r="B210" s="1" t="str">
        <f t="shared" si="31"/>
        <v>Thu</v>
      </c>
      <c r="C210" s="1" t="str">
        <f t="shared" si="32"/>
        <v>Sep</v>
      </c>
      <c r="D210" s="1" t="str">
        <f t="shared" si="33"/>
        <v>3rd QTR</v>
      </c>
      <c r="E210" s="1" t="str">
        <f t="shared" si="34"/>
        <v>2005</v>
      </c>
      <c r="F210" s="26">
        <v>107.31</v>
      </c>
      <c r="G210" s="2">
        <v>108.06</v>
      </c>
      <c r="H210" s="2">
        <v>107.235</v>
      </c>
      <c r="I210" s="26">
        <v>107.265</v>
      </c>
      <c r="J210" s="3">
        <f t="shared" si="35"/>
        <v>59</v>
      </c>
      <c r="K210" s="3" t="str">
        <f t="shared" si="36"/>
        <v>OIR</v>
      </c>
      <c r="L210" s="3" t="str">
        <f t="shared" si="37"/>
        <v>OIRUpGapFill</v>
      </c>
      <c r="M210" s="3" t="str">
        <f t="shared" si="38"/>
        <v>Filled</v>
      </c>
      <c r="N210" s="3" t="str">
        <f t="shared" si="39"/>
        <v>UpGap</v>
      </c>
      <c r="O210">
        <v>531592</v>
      </c>
      <c r="T210"/>
    </row>
    <row r="211" spans="1:20" x14ac:dyDescent="0.25">
      <c r="A211" s="1">
        <v>38611</v>
      </c>
      <c r="B211" s="1" t="str">
        <f t="shared" si="31"/>
        <v>Fri</v>
      </c>
      <c r="C211" s="1" t="str">
        <f t="shared" si="32"/>
        <v>Sep</v>
      </c>
      <c r="D211" s="1" t="str">
        <f t="shared" si="33"/>
        <v>3rd QTR</v>
      </c>
      <c r="E211" s="1" t="str">
        <f t="shared" si="34"/>
        <v>2005</v>
      </c>
      <c r="F211" s="26">
        <v>107.255</v>
      </c>
      <c r="G211" s="2">
        <v>107.285</v>
      </c>
      <c r="H211" s="2">
        <v>107.16500000000001</v>
      </c>
      <c r="I211" s="26">
        <v>107.19</v>
      </c>
      <c r="J211" s="3">
        <f t="shared" si="35"/>
        <v>48</v>
      </c>
      <c r="K211" s="3" t="str">
        <f t="shared" si="36"/>
        <v>OIR</v>
      </c>
      <c r="L211" s="3" t="str">
        <f t="shared" si="37"/>
        <v>OIRDnGapFill</v>
      </c>
      <c r="M211" s="3" t="str">
        <f t="shared" si="38"/>
        <v>Filled</v>
      </c>
      <c r="N211" s="3" t="str">
        <f t="shared" si="39"/>
        <v>DnGap</v>
      </c>
      <c r="O211">
        <v>410598</v>
      </c>
      <c r="T211"/>
    </row>
    <row r="212" spans="1:20" x14ac:dyDescent="0.25">
      <c r="A212" s="1">
        <v>38614</v>
      </c>
      <c r="B212" s="1" t="str">
        <f t="shared" si="31"/>
        <v>Mon</v>
      </c>
      <c r="C212" s="1" t="str">
        <f t="shared" si="32"/>
        <v>Sep</v>
      </c>
      <c r="D212" s="1" t="str">
        <f t="shared" si="33"/>
        <v>3rd QTR</v>
      </c>
      <c r="E212" s="1" t="str">
        <f t="shared" si="34"/>
        <v>2005</v>
      </c>
      <c r="F212" s="26">
        <v>107.17</v>
      </c>
      <c r="G212" s="2">
        <v>107.265</v>
      </c>
      <c r="H212" s="2">
        <v>107.16500000000001</v>
      </c>
      <c r="I212" s="26">
        <v>107.23</v>
      </c>
      <c r="J212" s="3">
        <f t="shared" si="35"/>
        <v>40</v>
      </c>
      <c r="K212" s="3" t="str">
        <f t="shared" si="36"/>
        <v>OIR</v>
      </c>
      <c r="L212" s="3" t="str">
        <f t="shared" si="37"/>
        <v>OIRDnGapFill</v>
      </c>
      <c r="M212" s="3" t="str">
        <f t="shared" si="38"/>
        <v>Filled</v>
      </c>
      <c r="N212" s="3" t="str">
        <f t="shared" si="39"/>
        <v>DnGap</v>
      </c>
      <c r="O212">
        <v>272890</v>
      </c>
      <c r="T212"/>
    </row>
    <row r="213" spans="1:20" x14ac:dyDescent="0.25">
      <c r="A213" s="1">
        <v>38615</v>
      </c>
      <c r="B213" s="1" t="str">
        <f t="shared" si="31"/>
        <v>Tue</v>
      </c>
      <c r="C213" s="1" t="str">
        <f t="shared" si="32"/>
        <v>Sep</v>
      </c>
      <c r="D213" s="1" t="str">
        <f t="shared" si="33"/>
        <v>3rd QTR</v>
      </c>
      <c r="E213" s="1" t="str">
        <f t="shared" si="34"/>
        <v>2005</v>
      </c>
      <c r="F213" s="26">
        <v>107.22499999999999</v>
      </c>
      <c r="G213" s="2">
        <v>107.235</v>
      </c>
      <c r="H213" s="2">
        <v>107.1</v>
      </c>
      <c r="I213" s="26">
        <v>107.185</v>
      </c>
      <c r="J213" s="3">
        <f t="shared" si="35"/>
        <v>55</v>
      </c>
      <c r="K213" s="3" t="str">
        <f t="shared" si="36"/>
        <v>OIR</v>
      </c>
      <c r="L213" s="3" t="str">
        <f t="shared" si="37"/>
        <v>OIRDnGapFill</v>
      </c>
      <c r="M213" s="3" t="str">
        <f t="shared" si="38"/>
        <v>Filled</v>
      </c>
      <c r="N213" s="3" t="str">
        <f t="shared" si="39"/>
        <v>DnGap</v>
      </c>
      <c r="O213">
        <v>510874</v>
      </c>
      <c r="T213"/>
    </row>
    <row r="214" spans="1:20" x14ac:dyDescent="0.25">
      <c r="A214" s="1">
        <v>38616</v>
      </c>
      <c r="B214" s="1" t="str">
        <f t="shared" si="31"/>
        <v>Wed</v>
      </c>
      <c r="C214" s="1" t="str">
        <f t="shared" si="32"/>
        <v>Sep</v>
      </c>
      <c r="D214" s="1" t="str">
        <f t="shared" si="33"/>
        <v>3rd QTR</v>
      </c>
      <c r="E214" s="1" t="str">
        <f t="shared" si="34"/>
        <v>2005</v>
      </c>
      <c r="F214" s="26">
        <v>107.17</v>
      </c>
      <c r="G214" s="2">
        <v>107.27</v>
      </c>
      <c r="H214" s="2">
        <v>107.16</v>
      </c>
      <c r="I214" s="26">
        <v>107.235</v>
      </c>
      <c r="J214" s="3">
        <f t="shared" si="35"/>
        <v>44</v>
      </c>
      <c r="K214" s="3" t="str">
        <f t="shared" si="36"/>
        <v>OIR</v>
      </c>
      <c r="L214" s="3" t="str">
        <f t="shared" si="37"/>
        <v>OIRDnGapFill</v>
      </c>
      <c r="M214" s="3" t="str">
        <f t="shared" si="38"/>
        <v>Filled</v>
      </c>
      <c r="N214" s="3" t="str">
        <f t="shared" si="39"/>
        <v>DnGap</v>
      </c>
      <c r="O214">
        <v>396594</v>
      </c>
      <c r="T214"/>
    </row>
    <row r="215" spans="1:20" x14ac:dyDescent="0.25">
      <c r="A215" s="1">
        <v>38617</v>
      </c>
      <c r="B215" s="1" t="str">
        <f t="shared" si="31"/>
        <v>Thu</v>
      </c>
      <c r="C215" s="1" t="str">
        <f t="shared" si="32"/>
        <v>Sep</v>
      </c>
      <c r="D215" s="1" t="str">
        <f t="shared" si="33"/>
        <v>3rd QTR</v>
      </c>
      <c r="E215" s="1" t="str">
        <f t="shared" si="34"/>
        <v>2005</v>
      </c>
      <c r="F215" s="26">
        <v>107.285</v>
      </c>
      <c r="G215" s="2">
        <v>108.02500000000001</v>
      </c>
      <c r="H215" s="2">
        <v>107.23</v>
      </c>
      <c r="I215" s="26">
        <v>107.26</v>
      </c>
      <c r="J215" s="3">
        <f t="shared" si="35"/>
        <v>46</v>
      </c>
      <c r="K215" s="3" t="str">
        <f t="shared" si="36"/>
        <v>OOR</v>
      </c>
      <c r="L215" s="3" t="str">
        <f t="shared" si="37"/>
        <v>OORUpGapFill</v>
      </c>
      <c r="M215" s="3" t="str">
        <f t="shared" si="38"/>
        <v>Filled</v>
      </c>
      <c r="N215" s="3" t="str">
        <f t="shared" si="39"/>
        <v>UpGap</v>
      </c>
      <c r="O215">
        <v>479727</v>
      </c>
      <c r="T215"/>
    </row>
    <row r="216" spans="1:20" x14ac:dyDescent="0.25">
      <c r="A216" s="1">
        <v>38618</v>
      </c>
      <c r="B216" s="1" t="str">
        <f t="shared" si="31"/>
        <v>Fri</v>
      </c>
      <c r="C216" s="1" t="str">
        <f t="shared" si="32"/>
        <v>Sep</v>
      </c>
      <c r="D216" s="1" t="str">
        <f t="shared" si="33"/>
        <v>3rd QTR</v>
      </c>
      <c r="E216" s="1" t="str">
        <f t="shared" si="34"/>
        <v>2005</v>
      </c>
      <c r="F216" s="26">
        <v>107.255</v>
      </c>
      <c r="G216" s="2">
        <v>107.255</v>
      </c>
      <c r="H216" s="2">
        <v>107.125</v>
      </c>
      <c r="I216" s="26">
        <v>107.13500000000001</v>
      </c>
      <c r="J216" s="3">
        <f t="shared" si="35"/>
        <v>52</v>
      </c>
      <c r="K216" s="3" t="str">
        <f t="shared" si="36"/>
        <v>OIR</v>
      </c>
      <c r="L216" s="3" t="str">
        <f t="shared" si="37"/>
        <v>NotFilled</v>
      </c>
      <c r="M216" s="3" t="str">
        <f t="shared" si="38"/>
        <v>NotFilled</v>
      </c>
      <c r="N216" s="3" t="str">
        <f t="shared" si="39"/>
        <v>DnGap</v>
      </c>
      <c r="O216">
        <v>376233</v>
      </c>
      <c r="T216"/>
    </row>
    <row r="217" spans="1:20" x14ac:dyDescent="0.25">
      <c r="A217" s="1">
        <v>38621</v>
      </c>
      <c r="B217" s="1" t="str">
        <f t="shared" si="31"/>
        <v>Mon</v>
      </c>
      <c r="C217" s="1" t="str">
        <f t="shared" si="32"/>
        <v>Sep</v>
      </c>
      <c r="D217" s="1" t="str">
        <f t="shared" si="33"/>
        <v>3rd QTR</v>
      </c>
      <c r="E217" s="1" t="str">
        <f t="shared" si="34"/>
        <v>2005</v>
      </c>
      <c r="F217" s="26">
        <v>107.095</v>
      </c>
      <c r="G217" s="2">
        <v>107.105</v>
      </c>
      <c r="H217" s="2">
        <v>107.045</v>
      </c>
      <c r="I217" s="26">
        <v>107.08499999999999</v>
      </c>
      <c r="J217" s="3">
        <f t="shared" si="35"/>
        <v>25</v>
      </c>
      <c r="K217" s="3" t="str">
        <f t="shared" si="36"/>
        <v>OOR</v>
      </c>
      <c r="L217" s="3" t="str">
        <f t="shared" si="37"/>
        <v>NotFilled</v>
      </c>
      <c r="M217" s="3" t="str">
        <f t="shared" si="38"/>
        <v>NotFilled</v>
      </c>
      <c r="N217" s="3" t="str">
        <f t="shared" si="39"/>
        <v>DnGap</v>
      </c>
      <c r="O217">
        <v>409140</v>
      </c>
      <c r="T217"/>
    </row>
    <row r="218" spans="1:20" x14ac:dyDescent="0.25">
      <c r="A218" s="1">
        <v>38622</v>
      </c>
      <c r="B218" s="1" t="str">
        <f t="shared" si="31"/>
        <v>Tue</v>
      </c>
      <c r="C218" s="1" t="str">
        <f t="shared" si="32"/>
        <v>Sep</v>
      </c>
      <c r="D218" s="1" t="str">
        <f t="shared" si="33"/>
        <v>3rd QTR</v>
      </c>
      <c r="E218" s="1" t="str">
        <f t="shared" si="34"/>
        <v>2005</v>
      </c>
      <c r="F218" s="26">
        <v>107.08499999999999</v>
      </c>
      <c r="G218" s="2">
        <v>107.125</v>
      </c>
      <c r="H218" s="2">
        <v>107.02500000000001</v>
      </c>
      <c r="I218" s="26">
        <v>107.065</v>
      </c>
      <c r="J218" s="3">
        <f t="shared" si="35"/>
        <v>40</v>
      </c>
      <c r="K218" s="3" t="str">
        <f t="shared" si="36"/>
        <v>OIR</v>
      </c>
      <c r="L218" s="3" t="str">
        <f t="shared" si="37"/>
        <v>NoGap</v>
      </c>
      <c r="M218" s="3" t="str">
        <f t="shared" si="38"/>
        <v>NoGap</v>
      </c>
      <c r="N218" s="3" t="str">
        <f t="shared" si="39"/>
        <v>NoGap</v>
      </c>
      <c r="O218">
        <v>499567</v>
      </c>
      <c r="T218"/>
    </row>
    <row r="219" spans="1:20" x14ac:dyDescent="0.25">
      <c r="A219" s="1">
        <v>38623</v>
      </c>
      <c r="B219" s="1" t="str">
        <f t="shared" si="31"/>
        <v>Wed</v>
      </c>
      <c r="C219" s="1" t="str">
        <f t="shared" si="32"/>
        <v>Sep</v>
      </c>
      <c r="D219" s="1" t="str">
        <f t="shared" si="33"/>
        <v>3rd QTR</v>
      </c>
      <c r="E219" s="1" t="str">
        <f t="shared" si="34"/>
        <v>2005</v>
      </c>
      <c r="F219" s="26">
        <v>107.09</v>
      </c>
      <c r="G219" s="2">
        <v>107.105</v>
      </c>
      <c r="H219" s="2">
        <v>107</v>
      </c>
      <c r="I219" s="26">
        <v>107.08499999999999</v>
      </c>
      <c r="J219" s="3">
        <f t="shared" si="35"/>
        <v>43</v>
      </c>
      <c r="K219" s="3" t="str">
        <f t="shared" si="36"/>
        <v>OIR</v>
      </c>
      <c r="L219" s="3" t="str">
        <f t="shared" si="37"/>
        <v>OIRUpGapFill</v>
      </c>
      <c r="M219" s="3" t="str">
        <f t="shared" si="38"/>
        <v>Filled</v>
      </c>
      <c r="N219" s="3" t="str">
        <f t="shared" si="39"/>
        <v>UpGap</v>
      </c>
      <c r="O219">
        <v>418988</v>
      </c>
      <c r="T219"/>
    </row>
    <row r="220" spans="1:20" x14ac:dyDescent="0.25">
      <c r="A220" s="1">
        <v>38624</v>
      </c>
      <c r="B220" s="1" t="str">
        <f t="shared" si="31"/>
        <v>Thu</v>
      </c>
      <c r="C220" s="1" t="str">
        <f t="shared" si="32"/>
        <v>Sep</v>
      </c>
      <c r="D220" s="1" t="str">
        <f t="shared" si="33"/>
        <v>3rd QTR</v>
      </c>
      <c r="E220" s="1" t="str">
        <f t="shared" si="34"/>
        <v>2005</v>
      </c>
      <c r="F220" s="26">
        <v>107.08</v>
      </c>
      <c r="G220" s="2">
        <v>107.12</v>
      </c>
      <c r="H220" s="2">
        <v>107.015</v>
      </c>
      <c r="I220" s="26">
        <v>107.035</v>
      </c>
      <c r="J220" s="3">
        <f t="shared" si="35"/>
        <v>43</v>
      </c>
      <c r="K220" s="3" t="str">
        <f t="shared" si="36"/>
        <v>OIR</v>
      </c>
      <c r="L220" s="3" t="str">
        <f t="shared" si="37"/>
        <v>OIRDnGapFill</v>
      </c>
      <c r="M220" s="3" t="str">
        <f t="shared" si="38"/>
        <v>Filled</v>
      </c>
      <c r="N220" s="3" t="str">
        <f t="shared" si="39"/>
        <v>DnGap</v>
      </c>
      <c r="O220">
        <v>419092</v>
      </c>
      <c r="T220"/>
    </row>
    <row r="221" spans="1:20" x14ac:dyDescent="0.25">
      <c r="A221" s="1">
        <v>38625</v>
      </c>
      <c r="B221" s="1" t="str">
        <f t="shared" si="31"/>
        <v>Fri</v>
      </c>
      <c r="C221" s="1" t="str">
        <f t="shared" si="32"/>
        <v>Sep</v>
      </c>
      <c r="D221" s="1" t="str">
        <f t="shared" si="33"/>
        <v>3rd QTR</v>
      </c>
      <c r="E221" s="1" t="str">
        <f t="shared" si="34"/>
        <v>2005</v>
      </c>
      <c r="F221" s="26">
        <v>107.02</v>
      </c>
      <c r="G221" s="2">
        <v>107.05500000000001</v>
      </c>
      <c r="H221" s="2">
        <v>106.25</v>
      </c>
      <c r="I221" s="26">
        <v>106.27500000000001</v>
      </c>
      <c r="J221" s="3">
        <f t="shared" si="35"/>
        <v>51</v>
      </c>
      <c r="K221" s="3" t="str">
        <f t="shared" si="36"/>
        <v>OIR</v>
      </c>
      <c r="L221" s="3" t="str">
        <f t="shared" si="37"/>
        <v>OIRDnGapFill</v>
      </c>
      <c r="M221" s="3" t="str">
        <f t="shared" si="38"/>
        <v>Filled</v>
      </c>
      <c r="N221" s="3" t="str">
        <f t="shared" si="39"/>
        <v>DnGap</v>
      </c>
      <c r="O221">
        <v>453484</v>
      </c>
      <c r="T221"/>
    </row>
    <row r="222" spans="1:20" x14ac:dyDescent="0.25">
      <c r="A222" s="1">
        <v>38628</v>
      </c>
      <c r="B222" s="1" t="str">
        <f t="shared" si="31"/>
        <v>Mon</v>
      </c>
      <c r="C222" s="1" t="str">
        <f t="shared" si="32"/>
        <v>Oct</v>
      </c>
      <c r="D222" s="1" t="str">
        <f t="shared" si="33"/>
        <v>4th QTR</v>
      </c>
      <c r="E222" s="1" t="str">
        <f t="shared" si="34"/>
        <v>2005</v>
      </c>
      <c r="F222" s="26">
        <v>106.27500000000001</v>
      </c>
      <c r="G222" s="2">
        <v>106.31</v>
      </c>
      <c r="H222" s="2">
        <v>106.19</v>
      </c>
      <c r="I222" s="26">
        <v>106.205</v>
      </c>
      <c r="J222" s="3">
        <f t="shared" si="35"/>
        <v>49</v>
      </c>
      <c r="K222" s="3" t="str">
        <f t="shared" si="36"/>
        <v>OIR</v>
      </c>
      <c r="L222" s="3" t="str">
        <f t="shared" si="37"/>
        <v>NoGap</v>
      </c>
      <c r="M222" s="3" t="str">
        <f t="shared" si="38"/>
        <v>NoGap</v>
      </c>
      <c r="N222" s="3" t="str">
        <f t="shared" si="39"/>
        <v>NoGap</v>
      </c>
      <c r="O222">
        <v>350474</v>
      </c>
      <c r="T222"/>
    </row>
    <row r="223" spans="1:20" x14ac:dyDescent="0.25">
      <c r="A223" s="1">
        <v>38629</v>
      </c>
      <c r="B223" s="1" t="str">
        <f t="shared" si="31"/>
        <v>Tue</v>
      </c>
      <c r="C223" s="1" t="str">
        <f t="shared" si="32"/>
        <v>Oct</v>
      </c>
      <c r="D223" s="1" t="str">
        <f t="shared" si="33"/>
        <v>4th QTR</v>
      </c>
      <c r="E223" s="1" t="str">
        <f t="shared" si="34"/>
        <v>2005</v>
      </c>
      <c r="F223" s="26">
        <v>106.215</v>
      </c>
      <c r="G223" s="2">
        <v>106.26</v>
      </c>
      <c r="H223" s="2">
        <v>106.17</v>
      </c>
      <c r="I223" s="26">
        <v>106.21</v>
      </c>
      <c r="J223" s="3">
        <f t="shared" si="35"/>
        <v>37</v>
      </c>
      <c r="K223" s="3" t="str">
        <f t="shared" si="36"/>
        <v>OIR</v>
      </c>
      <c r="L223" s="3" t="str">
        <f t="shared" si="37"/>
        <v>OIRUpGapFill</v>
      </c>
      <c r="M223" s="3" t="str">
        <f t="shared" si="38"/>
        <v>Filled</v>
      </c>
      <c r="N223" s="3" t="str">
        <f t="shared" si="39"/>
        <v>UpGap</v>
      </c>
      <c r="O223">
        <v>306051</v>
      </c>
      <c r="T223"/>
    </row>
    <row r="224" spans="1:20" x14ac:dyDescent="0.25">
      <c r="A224" s="1">
        <v>38630</v>
      </c>
      <c r="B224" s="1" t="str">
        <f t="shared" si="31"/>
        <v>Wed</v>
      </c>
      <c r="C224" s="1" t="str">
        <f t="shared" si="32"/>
        <v>Oct</v>
      </c>
      <c r="D224" s="1" t="str">
        <f t="shared" si="33"/>
        <v>4th QTR</v>
      </c>
      <c r="E224" s="1" t="str">
        <f t="shared" si="34"/>
        <v>2005</v>
      </c>
      <c r="F224" s="26">
        <v>106.22</v>
      </c>
      <c r="G224" s="2">
        <v>106.28</v>
      </c>
      <c r="H224" s="2">
        <v>106.205</v>
      </c>
      <c r="I224" s="26">
        <v>106.22499999999999</v>
      </c>
      <c r="J224" s="3">
        <f t="shared" si="35"/>
        <v>31</v>
      </c>
      <c r="K224" s="3" t="str">
        <f t="shared" si="36"/>
        <v>OIR</v>
      </c>
      <c r="L224" s="3" t="str">
        <f t="shared" si="37"/>
        <v>OIRUpGapFill</v>
      </c>
      <c r="M224" s="3" t="str">
        <f t="shared" si="38"/>
        <v>Filled</v>
      </c>
      <c r="N224" s="3" t="str">
        <f t="shared" si="39"/>
        <v>UpGap</v>
      </c>
      <c r="O224">
        <v>391904</v>
      </c>
      <c r="T224"/>
    </row>
    <row r="225" spans="1:20" x14ac:dyDescent="0.25">
      <c r="A225" s="1">
        <v>38631</v>
      </c>
      <c r="B225" s="1" t="str">
        <f t="shared" si="31"/>
        <v>Thu</v>
      </c>
      <c r="C225" s="1" t="str">
        <f t="shared" si="32"/>
        <v>Oct</v>
      </c>
      <c r="D225" s="1" t="str">
        <f t="shared" si="33"/>
        <v>4th QTR</v>
      </c>
      <c r="E225" s="1" t="str">
        <f t="shared" si="34"/>
        <v>2005</v>
      </c>
      <c r="F225" s="26">
        <v>106.26</v>
      </c>
      <c r="G225" s="2">
        <v>106.285</v>
      </c>
      <c r="H225" s="2">
        <v>106.19499999999999</v>
      </c>
      <c r="I225" s="26">
        <v>106.22499999999999</v>
      </c>
      <c r="J225" s="3">
        <f t="shared" si="35"/>
        <v>37</v>
      </c>
      <c r="K225" s="3" t="str">
        <f t="shared" si="36"/>
        <v>OIR</v>
      </c>
      <c r="L225" s="3" t="str">
        <f t="shared" si="37"/>
        <v>OIRUpGapFill</v>
      </c>
      <c r="M225" s="3" t="str">
        <f t="shared" si="38"/>
        <v>Filled</v>
      </c>
      <c r="N225" s="3" t="str">
        <f t="shared" si="39"/>
        <v>UpGap</v>
      </c>
      <c r="O225">
        <v>382219</v>
      </c>
      <c r="T225"/>
    </row>
    <row r="226" spans="1:20" x14ac:dyDescent="0.25">
      <c r="A226" s="1">
        <v>38632</v>
      </c>
      <c r="B226" s="1" t="str">
        <f t="shared" si="31"/>
        <v>Fri</v>
      </c>
      <c r="C226" s="1" t="str">
        <f t="shared" si="32"/>
        <v>Oct</v>
      </c>
      <c r="D226" s="1" t="str">
        <f t="shared" si="33"/>
        <v>4th QTR</v>
      </c>
      <c r="E226" s="1" t="str">
        <f t="shared" si="34"/>
        <v>2005</v>
      </c>
      <c r="F226" s="26">
        <v>106.21</v>
      </c>
      <c r="G226" s="2">
        <v>106.255</v>
      </c>
      <c r="H226" s="2">
        <v>106.09</v>
      </c>
      <c r="I226" s="26">
        <v>106.23</v>
      </c>
      <c r="J226" s="3">
        <f t="shared" si="35"/>
        <v>66</v>
      </c>
      <c r="K226" s="3" t="str">
        <f t="shared" si="36"/>
        <v>OIR</v>
      </c>
      <c r="L226" s="3" t="str">
        <f t="shared" si="37"/>
        <v>OIRDnGapFill</v>
      </c>
      <c r="M226" s="3" t="str">
        <f t="shared" si="38"/>
        <v>Filled</v>
      </c>
      <c r="N226" s="3" t="str">
        <f t="shared" si="39"/>
        <v>DnGap</v>
      </c>
      <c r="O226">
        <v>534091</v>
      </c>
      <c r="T226"/>
    </row>
    <row r="227" spans="1:20" x14ac:dyDescent="0.25">
      <c r="A227" s="1">
        <v>38636</v>
      </c>
      <c r="B227" s="1" t="str">
        <f t="shared" si="31"/>
        <v>Tue</v>
      </c>
      <c r="C227" s="1" t="str">
        <f t="shared" si="32"/>
        <v>Oct</v>
      </c>
      <c r="D227" s="1" t="str">
        <f t="shared" si="33"/>
        <v>4th QTR</v>
      </c>
      <c r="E227" s="1" t="str">
        <f t="shared" si="34"/>
        <v>2005</v>
      </c>
      <c r="F227" s="26">
        <v>106.24</v>
      </c>
      <c r="G227" s="2">
        <v>106.25</v>
      </c>
      <c r="H227" s="2">
        <v>106.16</v>
      </c>
      <c r="I227" s="26">
        <v>106.21</v>
      </c>
      <c r="J227" s="3">
        <f t="shared" si="35"/>
        <v>37</v>
      </c>
      <c r="K227" s="3" t="str">
        <f t="shared" si="36"/>
        <v>OIR</v>
      </c>
      <c r="L227" s="3" t="str">
        <f t="shared" si="37"/>
        <v>OIRUpGapFill</v>
      </c>
      <c r="M227" s="3" t="str">
        <f t="shared" si="38"/>
        <v>Filled</v>
      </c>
      <c r="N227" s="3" t="str">
        <f t="shared" si="39"/>
        <v>UpGap</v>
      </c>
      <c r="O227">
        <v>382830</v>
      </c>
      <c r="T227"/>
    </row>
    <row r="228" spans="1:20" x14ac:dyDescent="0.25">
      <c r="A228" s="1">
        <v>38637</v>
      </c>
      <c r="B228" s="1" t="str">
        <f t="shared" si="31"/>
        <v>Wed</v>
      </c>
      <c r="C228" s="1" t="str">
        <f t="shared" si="32"/>
        <v>Oct</v>
      </c>
      <c r="D228" s="1" t="str">
        <f t="shared" si="33"/>
        <v>4th QTR</v>
      </c>
      <c r="E228" s="1" t="str">
        <f t="shared" si="34"/>
        <v>2005</v>
      </c>
      <c r="F228" s="26">
        <v>106.19499999999999</v>
      </c>
      <c r="G228" s="2">
        <v>106.2</v>
      </c>
      <c r="H228" s="2">
        <v>106.125</v>
      </c>
      <c r="I228" s="26">
        <v>106.145</v>
      </c>
      <c r="J228" s="3">
        <f t="shared" si="35"/>
        <v>31</v>
      </c>
      <c r="K228" s="3" t="str">
        <f t="shared" si="36"/>
        <v>OIR</v>
      </c>
      <c r="L228" s="3" t="str">
        <f t="shared" si="37"/>
        <v>NotFilled</v>
      </c>
      <c r="M228" s="3" t="str">
        <f t="shared" si="38"/>
        <v>NotFilled</v>
      </c>
      <c r="N228" s="3" t="str">
        <f t="shared" si="39"/>
        <v>DnGap</v>
      </c>
      <c r="O228">
        <v>423283</v>
      </c>
      <c r="T228"/>
    </row>
    <row r="229" spans="1:20" x14ac:dyDescent="0.25">
      <c r="A229" s="1">
        <v>38638</v>
      </c>
      <c r="B229" s="1" t="str">
        <f t="shared" si="31"/>
        <v>Thu</v>
      </c>
      <c r="C229" s="1" t="str">
        <f t="shared" si="32"/>
        <v>Oct</v>
      </c>
      <c r="D229" s="1" t="str">
        <f t="shared" si="33"/>
        <v>4th QTR</v>
      </c>
      <c r="E229" s="1" t="str">
        <f t="shared" si="34"/>
        <v>2005</v>
      </c>
      <c r="F229" s="26">
        <v>106.14</v>
      </c>
      <c r="G229" s="2">
        <v>106.145</v>
      </c>
      <c r="H229" s="2">
        <v>106.075</v>
      </c>
      <c r="I229" s="26">
        <v>106.11499999999999</v>
      </c>
      <c r="J229" s="3">
        <f t="shared" si="35"/>
        <v>28</v>
      </c>
      <c r="K229" s="3" t="str">
        <f t="shared" si="36"/>
        <v>OIR</v>
      </c>
      <c r="L229" s="3" t="str">
        <f t="shared" si="37"/>
        <v>OIRDnGapFill</v>
      </c>
      <c r="M229" s="3" t="str">
        <f t="shared" si="38"/>
        <v>Filled</v>
      </c>
      <c r="N229" s="3" t="str">
        <f t="shared" si="39"/>
        <v>DnGap</v>
      </c>
      <c r="O229">
        <v>429697</v>
      </c>
      <c r="T229"/>
    </row>
    <row r="230" spans="1:20" x14ac:dyDescent="0.25">
      <c r="A230" s="1">
        <v>38639</v>
      </c>
      <c r="B230" s="1" t="str">
        <f t="shared" si="31"/>
        <v>Fri</v>
      </c>
      <c r="C230" s="1" t="str">
        <f t="shared" si="32"/>
        <v>Oct</v>
      </c>
      <c r="D230" s="1" t="str">
        <f t="shared" si="33"/>
        <v>4th QTR</v>
      </c>
      <c r="E230" s="1" t="str">
        <f t="shared" si="34"/>
        <v>2005</v>
      </c>
      <c r="F230" s="26">
        <v>106.125</v>
      </c>
      <c r="G230" s="2">
        <v>106.18</v>
      </c>
      <c r="H230" s="2">
        <v>106.04</v>
      </c>
      <c r="I230" s="26">
        <v>106.09</v>
      </c>
      <c r="J230" s="3">
        <f t="shared" si="35"/>
        <v>57</v>
      </c>
      <c r="K230" s="3" t="str">
        <f t="shared" si="36"/>
        <v>OIR</v>
      </c>
      <c r="L230" s="3" t="str">
        <f t="shared" si="37"/>
        <v>OIRUpGapFill</v>
      </c>
      <c r="M230" s="3" t="str">
        <f t="shared" si="38"/>
        <v>Filled</v>
      </c>
      <c r="N230" s="3" t="str">
        <f t="shared" si="39"/>
        <v>UpGap</v>
      </c>
      <c r="O230">
        <v>505468</v>
      </c>
      <c r="T230"/>
    </row>
    <row r="231" spans="1:20" x14ac:dyDescent="0.25">
      <c r="A231" s="1">
        <v>38642</v>
      </c>
      <c r="B231" s="1" t="str">
        <f t="shared" si="31"/>
        <v>Mon</v>
      </c>
      <c r="C231" s="1" t="str">
        <f t="shared" si="32"/>
        <v>Oct</v>
      </c>
      <c r="D231" s="1" t="str">
        <f t="shared" si="33"/>
        <v>4th QTR</v>
      </c>
      <c r="E231" s="1" t="str">
        <f t="shared" si="34"/>
        <v>2005</v>
      </c>
      <c r="F231" s="26">
        <v>106.095</v>
      </c>
      <c r="G231" s="2">
        <v>106.125</v>
      </c>
      <c r="H231" s="2">
        <v>106.065</v>
      </c>
      <c r="I231" s="26">
        <v>106.08499999999999</v>
      </c>
      <c r="J231" s="3">
        <f t="shared" si="35"/>
        <v>25</v>
      </c>
      <c r="K231" s="3" t="str">
        <f t="shared" si="36"/>
        <v>OIR</v>
      </c>
      <c r="L231" s="3" t="str">
        <f t="shared" si="37"/>
        <v>OIRUpGapFill</v>
      </c>
      <c r="M231" s="3" t="str">
        <f t="shared" si="38"/>
        <v>Filled</v>
      </c>
      <c r="N231" s="3" t="str">
        <f t="shared" si="39"/>
        <v>UpGap</v>
      </c>
      <c r="O231">
        <v>255935</v>
      </c>
      <c r="T231"/>
    </row>
    <row r="232" spans="1:20" x14ac:dyDescent="0.25">
      <c r="A232" s="1">
        <v>38643</v>
      </c>
      <c r="B232" s="1" t="str">
        <f t="shared" si="31"/>
        <v>Tue</v>
      </c>
      <c r="C232" s="1" t="str">
        <f t="shared" si="32"/>
        <v>Oct</v>
      </c>
      <c r="D232" s="1" t="str">
        <f t="shared" si="33"/>
        <v>4th QTR</v>
      </c>
      <c r="E232" s="1" t="str">
        <f t="shared" si="34"/>
        <v>2005</v>
      </c>
      <c r="F232" s="26">
        <v>106.07</v>
      </c>
      <c r="G232" s="2">
        <v>106.125</v>
      </c>
      <c r="H232" s="2">
        <v>106.05500000000001</v>
      </c>
      <c r="I232" s="26">
        <v>106.105</v>
      </c>
      <c r="J232" s="3">
        <f t="shared" si="35"/>
        <v>28</v>
      </c>
      <c r="K232" s="3" t="str">
        <f t="shared" si="36"/>
        <v>OIR</v>
      </c>
      <c r="L232" s="3" t="str">
        <f t="shared" si="37"/>
        <v>OIRDnGapFill</v>
      </c>
      <c r="M232" s="3" t="str">
        <f t="shared" si="38"/>
        <v>Filled</v>
      </c>
      <c r="N232" s="3" t="str">
        <f t="shared" si="39"/>
        <v>DnGap</v>
      </c>
      <c r="O232">
        <v>374224</v>
      </c>
      <c r="T232"/>
    </row>
    <row r="233" spans="1:20" x14ac:dyDescent="0.25">
      <c r="A233" s="1">
        <v>38644</v>
      </c>
      <c r="B233" s="1" t="str">
        <f t="shared" si="31"/>
        <v>Wed</v>
      </c>
      <c r="C233" s="1" t="str">
        <f t="shared" si="32"/>
        <v>Oct</v>
      </c>
      <c r="D233" s="1" t="str">
        <f t="shared" si="33"/>
        <v>4th QTR</v>
      </c>
      <c r="E233" s="1" t="str">
        <f t="shared" si="34"/>
        <v>2005</v>
      </c>
      <c r="F233" s="26">
        <v>106.11499999999999</v>
      </c>
      <c r="G233" s="2">
        <v>106.185</v>
      </c>
      <c r="H233" s="2">
        <v>106.11499999999999</v>
      </c>
      <c r="I233" s="26">
        <v>106.125</v>
      </c>
      <c r="J233" s="3">
        <f t="shared" si="35"/>
        <v>29</v>
      </c>
      <c r="K233" s="3" t="str">
        <f t="shared" si="36"/>
        <v>OIR</v>
      </c>
      <c r="L233" s="3" t="str">
        <f t="shared" si="37"/>
        <v>NotFilled</v>
      </c>
      <c r="M233" s="3" t="str">
        <f t="shared" si="38"/>
        <v>NotFilled</v>
      </c>
      <c r="N233" s="3" t="str">
        <f t="shared" si="39"/>
        <v>UpGap</v>
      </c>
      <c r="O233">
        <v>357347</v>
      </c>
      <c r="T233"/>
    </row>
    <row r="234" spans="1:20" x14ac:dyDescent="0.25">
      <c r="A234" s="1">
        <v>38645</v>
      </c>
      <c r="B234" s="1" t="str">
        <f t="shared" si="31"/>
        <v>Thu</v>
      </c>
      <c r="C234" s="1" t="str">
        <f t="shared" si="32"/>
        <v>Oct</v>
      </c>
      <c r="D234" s="1" t="str">
        <f t="shared" si="33"/>
        <v>4th QTR</v>
      </c>
      <c r="E234" s="1" t="str">
        <f t="shared" si="34"/>
        <v>2005</v>
      </c>
      <c r="F234" s="26">
        <v>106.125</v>
      </c>
      <c r="G234" s="2">
        <v>106.16</v>
      </c>
      <c r="H234" s="2">
        <v>106.065</v>
      </c>
      <c r="I234" s="26">
        <v>106.12</v>
      </c>
      <c r="J234" s="3">
        <f t="shared" si="35"/>
        <v>38</v>
      </c>
      <c r="K234" s="3" t="str">
        <f t="shared" si="36"/>
        <v>OIR</v>
      </c>
      <c r="L234" s="3" t="str">
        <f t="shared" si="37"/>
        <v>NoGap</v>
      </c>
      <c r="M234" s="3" t="str">
        <f t="shared" si="38"/>
        <v>NoGap</v>
      </c>
      <c r="N234" s="3" t="str">
        <f t="shared" si="39"/>
        <v>NoGap</v>
      </c>
      <c r="O234">
        <v>395580</v>
      </c>
      <c r="T234"/>
    </row>
    <row r="235" spans="1:20" x14ac:dyDescent="0.25">
      <c r="A235" s="1">
        <v>38646</v>
      </c>
      <c r="B235" s="1" t="str">
        <f t="shared" si="31"/>
        <v>Fri</v>
      </c>
      <c r="C235" s="1" t="str">
        <f t="shared" si="32"/>
        <v>Oct</v>
      </c>
      <c r="D235" s="1" t="str">
        <f t="shared" si="33"/>
        <v>4th QTR</v>
      </c>
      <c r="E235" s="1" t="str">
        <f t="shared" si="34"/>
        <v>2005</v>
      </c>
      <c r="F235" s="26">
        <v>106.15</v>
      </c>
      <c r="G235" s="2">
        <v>106.245</v>
      </c>
      <c r="H235" s="2">
        <v>106.125</v>
      </c>
      <c r="I235" s="26">
        <v>106.205</v>
      </c>
      <c r="J235" s="3">
        <f t="shared" si="35"/>
        <v>49</v>
      </c>
      <c r="K235" s="3" t="str">
        <f t="shared" si="36"/>
        <v>OIR</v>
      </c>
      <c r="L235" s="3" t="str">
        <f t="shared" si="37"/>
        <v>NotFilled</v>
      </c>
      <c r="M235" s="3" t="str">
        <f t="shared" si="38"/>
        <v>NotFilled</v>
      </c>
      <c r="N235" s="3" t="str">
        <f t="shared" si="39"/>
        <v>UpGap</v>
      </c>
      <c r="O235">
        <v>360271</v>
      </c>
      <c r="T235"/>
    </row>
    <row r="236" spans="1:20" x14ac:dyDescent="0.25">
      <c r="A236" s="1">
        <v>38649</v>
      </c>
      <c r="B236" s="1" t="str">
        <f t="shared" si="31"/>
        <v>Mon</v>
      </c>
      <c r="C236" s="1" t="str">
        <f t="shared" si="32"/>
        <v>Oct</v>
      </c>
      <c r="D236" s="1" t="str">
        <f t="shared" si="33"/>
        <v>4th QTR</v>
      </c>
      <c r="E236" s="1" t="str">
        <f t="shared" si="34"/>
        <v>2005</v>
      </c>
      <c r="F236" s="26">
        <v>106.205</v>
      </c>
      <c r="G236" s="2">
        <v>106.205</v>
      </c>
      <c r="H236" s="2">
        <v>106.105</v>
      </c>
      <c r="I236" s="26">
        <v>106.13500000000001</v>
      </c>
      <c r="J236" s="3">
        <f t="shared" si="35"/>
        <v>40</v>
      </c>
      <c r="K236" s="3" t="str">
        <f t="shared" si="36"/>
        <v>OIR</v>
      </c>
      <c r="L236" s="3" t="str">
        <f t="shared" si="37"/>
        <v>NoGap</v>
      </c>
      <c r="M236" s="3" t="str">
        <f t="shared" si="38"/>
        <v>NoGap</v>
      </c>
      <c r="N236" s="3" t="str">
        <f t="shared" si="39"/>
        <v>NoGap</v>
      </c>
      <c r="O236">
        <v>350260</v>
      </c>
      <c r="T236"/>
    </row>
    <row r="237" spans="1:20" x14ac:dyDescent="0.25">
      <c r="A237" s="1">
        <v>38650</v>
      </c>
      <c r="B237" s="1" t="str">
        <f t="shared" si="31"/>
        <v>Tue</v>
      </c>
      <c r="C237" s="1" t="str">
        <f t="shared" si="32"/>
        <v>Oct</v>
      </c>
      <c r="D237" s="1" t="str">
        <f t="shared" si="33"/>
        <v>4th QTR</v>
      </c>
      <c r="E237" s="1" t="str">
        <f t="shared" si="34"/>
        <v>2005</v>
      </c>
      <c r="F237" s="26">
        <v>106.125</v>
      </c>
      <c r="G237" s="2">
        <v>106.155</v>
      </c>
      <c r="H237" s="2">
        <v>106</v>
      </c>
      <c r="I237" s="26">
        <v>106.04</v>
      </c>
      <c r="J237" s="3">
        <f t="shared" si="35"/>
        <v>63</v>
      </c>
      <c r="K237" s="3" t="str">
        <f t="shared" si="36"/>
        <v>OIR</v>
      </c>
      <c r="L237" s="3" t="str">
        <f t="shared" si="37"/>
        <v>OIRDnGapFill</v>
      </c>
      <c r="M237" s="3" t="str">
        <f t="shared" si="38"/>
        <v>Filled</v>
      </c>
      <c r="N237" s="3" t="str">
        <f t="shared" si="39"/>
        <v>DnGap</v>
      </c>
      <c r="O237">
        <v>498105</v>
      </c>
      <c r="T237"/>
    </row>
    <row r="238" spans="1:20" x14ac:dyDescent="0.25">
      <c r="A238" s="1">
        <v>38651</v>
      </c>
      <c r="B238" s="1" t="str">
        <f t="shared" si="31"/>
        <v>Wed</v>
      </c>
      <c r="C238" s="1" t="str">
        <f t="shared" si="32"/>
        <v>Oct</v>
      </c>
      <c r="D238" s="1" t="str">
        <f t="shared" si="33"/>
        <v>4th QTR</v>
      </c>
      <c r="E238" s="1" t="str">
        <f t="shared" si="34"/>
        <v>2005</v>
      </c>
      <c r="F238" s="26">
        <v>106</v>
      </c>
      <c r="G238" s="2">
        <v>106.015</v>
      </c>
      <c r="H238" s="2">
        <v>105.24</v>
      </c>
      <c r="I238" s="26">
        <v>105.265</v>
      </c>
      <c r="J238" s="3">
        <f t="shared" si="35"/>
        <v>39</v>
      </c>
      <c r="K238" s="3" t="str">
        <f t="shared" si="36"/>
        <v>OIR</v>
      </c>
      <c r="L238" s="3" t="str">
        <f t="shared" si="37"/>
        <v>NotFilled</v>
      </c>
      <c r="M238" s="3" t="str">
        <f t="shared" si="38"/>
        <v>NotFilled</v>
      </c>
      <c r="N238" s="3" t="str">
        <f t="shared" si="39"/>
        <v>DnGap</v>
      </c>
      <c r="O238">
        <v>584427</v>
      </c>
      <c r="T238"/>
    </row>
    <row r="239" spans="1:20" x14ac:dyDescent="0.25">
      <c r="A239" s="1">
        <v>38652</v>
      </c>
      <c r="B239" s="1" t="str">
        <f t="shared" si="31"/>
        <v>Thu</v>
      </c>
      <c r="C239" s="1" t="str">
        <f t="shared" si="32"/>
        <v>Oct</v>
      </c>
      <c r="D239" s="1" t="str">
        <f t="shared" si="33"/>
        <v>4th QTR</v>
      </c>
      <c r="E239" s="1" t="str">
        <f t="shared" si="34"/>
        <v>2005</v>
      </c>
      <c r="F239" s="26">
        <v>105.265</v>
      </c>
      <c r="G239" s="2">
        <v>106.03</v>
      </c>
      <c r="H239" s="2">
        <v>105.265</v>
      </c>
      <c r="I239" s="26">
        <v>105.3</v>
      </c>
      <c r="J239" s="3">
        <f t="shared" si="35"/>
        <v>35</v>
      </c>
      <c r="K239" s="3" t="str">
        <f t="shared" si="36"/>
        <v>OIR</v>
      </c>
      <c r="L239" s="3" t="str">
        <f t="shared" si="37"/>
        <v>NoGap</v>
      </c>
      <c r="M239" s="3" t="str">
        <f t="shared" si="38"/>
        <v>NoGap</v>
      </c>
      <c r="N239" s="3" t="str">
        <f t="shared" si="39"/>
        <v>NoGap</v>
      </c>
      <c r="O239">
        <v>395730</v>
      </c>
      <c r="T239"/>
    </row>
    <row r="240" spans="1:20" x14ac:dyDescent="0.25">
      <c r="A240" s="1">
        <v>38653</v>
      </c>
      <c r="B240" s="1" t="str">
        <f t="shared" si="31"/>
        <v>Fri</v>
      </c>
      <c r="C240" s="1" t="str">
        <f t="shared" si="32"/>
        <v>Oct</v>
      </c>
      <c r="D240" s="1" t="str">
        <f t="shared" si="33"/>
        <v>4th QTR</v>
      </c>
      <c r="E240" s="1" t="str">
        <f t="shared" si="34"/>
        <v>2005</v>
      </c>
      <c r="F240" s="26">
        <v>105.30500000000001</v>
      </c>
      <c r="G240" s="2">
        <v>106.03</v>
      </c>
      <c r="H240" s="2">
        <v>105.235</v>
      </c>
      <c r="I240" s="26">
        <v>105.28</v>
      </c>
      <c r="J240" s="3">
        <f t="shared" si="35"/>
        <v>47</v>
      </c>
      <c r="K240" s="3" t="str">
        <f t="shared" si="36"/>
        <v>OIR</v>
      </c>
      <c r="L240" s="3" t="str">
        <f t="shared" si="37"/>
        <v>OIRUpGapFill</v>
      </c>
      <c r="M240" s="3" t="str">
        <f t="shared" si="38"/>
        <v>Filled</v>
      </c>
      <c r="N240" s="3" t="str">
        <f t="shared" si="39"/>
        <v>UpGap</v>
      </c>
      <c r="O240">
        <v>395801</v>
      </c>
      <c r="T240"/>
    </row>
    <row r="241" spans="1:20" x14ac:dyDescent="0.25">
      <c r="A241" s="1">
        <v>38656</v>
      </c>
      <c r="B241" s="1" t="str">
        <f t="shared" si="31"/>
        <v>Mon</v>
      </c>
      <c r="C241" s="1" t="str">
        <f t="shared" si="32"/>
        <v>Oct</v>
      </c>
      <c r="D241" s="1" t="str">
        <f t="shared" si="33"/>
        <v>4th QTR</v>
      </c>
      <c r="E241" s="1" t="str">
        <f t="shared" si="34"/>
        <v>2005</v>
      </c>
      <c r="F241" s="26">
        <v>105.26</v>
      </c>
      <c r="G241" s="2">
        <v>106</v>
      </c>
      <c r="H241" s="2">
        <v>105.235</v>
      </c>
      <c r="I241" s="26">
        <v>105.285</v>
      </c>
      <c r="J241" s="3">
        <f t="shared" si="35"/>
        <v>34</v>
      </c>
      <c r="K241" s="3" t="str">
        <f t="shared" si="36"/>
        <v>OIR</v>
      </c>
      <c r="L241" s="3" t="str">
        <f t="shared" si="37"/>
        <v>OIRDnGapFill</v>
      </c>
      <c r="M241" s="3" t="str">
        <f t="shared" si="38"/>
        <v>Filled</v>
      </c>
      <c r="N241" s="3" t="str">
        <f t="shared" si="39"/>
        <v>DnGap</v>
      </c>
      <c r="O241">
        <v>301116</v>
      </c>
      <c r="T241"/>
    </row>
    <row r="242" spans="1:20" x14ac:dyDescent="0.25">
      <c r="A242" s="1">
        <v>38657</v>
      </c>
      <c r="B242" s="1" t="str">
        <f t="shared" si="31"/>
        <v>Tue</v>
      </c>
      <c r="C242" s="1" t="str">
        <f t="shared" si="32"/>
        <v>Nov</v>
      </c>
      <c r="D242" s="1" t="str">
        <f t="shared" si="33"/>
        <v>4th QTR</v>
      </c>
      <c r="E242" s="1" t="str">
        <f t="shared" si="34"/>
        <v>2005</v>
      </c>
      <c r="F242" s="26">
        <v>105.29</v>
      </c>
      <c r="G242" s="2">
        <v>106.01</v>
      </c>
      <c r="H242" s="2">
        <v>105.245</v>
      </c>
      <c r="I242" s="26">
        <v>105.26</v>
      </c>
      <c r="J242" s="3">
        <f t="shared" si="35"/>
        <v>34</v>
      </c>
      <c r="K242" s="3" t="str">
        <f t="shared" si="36"/>
        <v>OIR</v>
      </c>
      <c r="L242" s="3" t="str">
        <f t="shared" si="37"/>
        <v>OIRUpGapFill</v>
      </c>
      <c r="M242" s="3" t="str">
        <f t="shared" si="38"/>
        <v>Filled</v>
      </c>
      <c r="N242" s="3" t="str">
        <f t="shared" si="39"/>
        <v>UpGap</v>
      </c>
      <c r="O242">
        <v>440386</v>
      </c>
      <c r="T242"/>
    </row>
    <row r="243" spans="1:20" x14ac:dyDescent="0.25">
      <c r="A243" s="1">
        <v>38658</v>
      </c>
      <c r="B243" s="1" t="str">
        <f t="shared" si="31"/>
        <v>Wed</v>
      </c>
      <c r="C243" s="1" t="str">
        <f t="shared" si="32"/>
        <v>Nov</v>
      </c>
      <c r="D243" s="1" t="str">
        <f t="shared" si="33"/>
        <v>4th QTR</v>
      </c>
      <c r="E243" s="1" t="str">
        <f t="shared" si="34"/>
        <v>2005</v>
      </c>
      <c r="F243" s="26">
        <v>105.27</v>
      </c>
      <c r="G243" s="2">
        <v>105.285</v>
      </c>
      <c r="H243" s="2">
        <v>105.2</v>
      </c>
      <c r="I243" s="26">
        <v>105.22499999999999</v>
      </c>
      <c r="J243" s="3">
        <f t="shared" si="35"/>
        <v>34</v>
      </c>
      <c r="K243" s="3" t="str">
        <f t="shared" si="36"/>
        <v>OIR</v>
      </c>
      <c r="L243" s="3" t="str">
        <f t="shared" si="37"/>
        <v>OIRUpGapFill</v>
      </c>
      <c r="M243" s="3" t="str">
        <f t="shared" si="38"/>
        <v>Filled</v>
      </c>
      <c r="N243" s="3" t="str">
        <f t="shared" si="39"/>
        <v>UpGap</v>
      </c>
      <c r="O243">
        <v>428278</v>
      </c>
      <c r="T243"/>
    </row>
    <row r="244" spans="1:20" x14ac:dyDescent="0.25">
      <c r="A244" s="1">
        <v>38659</v>
      </c>
      <c r="B244" s="1" t="str">
        <f t="shared" si="31"/>
        <v>Thu</v>
      </c>
      <c r="C244" s="1" t="str">
        <f t="shared" si="32"/>
        <v>Nov</v>
      </c>
      <c r="D244" s="1" t="str">
        <f t="shared" si="33"/>
        <v>4th QTR</v>
      </c>
      <c r="E244" s="1" t="str">
        <f t="shared" si="34"/>
        <v>2005</v>
      </c>
      <c r="F244" s="26">
        <v>105.22</v>
      </c>
      <c r="G244" s="2">
        <v>105.27</v>
      </c>
      <c r="H244" s="2">
        <v>105.15</v>
      </c>
      <c r="I244" s="26">
        <v>105.16500000000001</v>
      </c>
      <c r="J244" s="3">
        <f t="shared" si="35"/>
        <v>48</v>
      </c>
      <c r="K244" s="3" t="str">
        <f t="shared" si="36"/>
        <v>OIR</v>
      </c>
      <c r="L244" s="3" t="str">
        <f t="shared" si="37"/>
        <v>OIRDnGapFill</v>
      </c>
      <c r="M244" s="3" t="str">
        <f t="shared" si="38"/>
        <v>Filled</v>
      </c>
      <c r="N244" s="3" t="str">
        <f t="shared" si="39"/>
        <v>DnGap</v>
      </c>
      <c r="O244">
        <v>461671</v>
      </c>
      <c r="T244"/>
    </row>
    <row r="245" spans="1:20" x14ac:dyDescent="0.25">
      <c r="A245" s="1">
        <v>38660</v>
      </c>
      <c r="B245" s="1" t="str">
        <f t="shared" si="31"/>
        <v>Fri</v>
      </c>
      <c r="C245" s="1" t="str">
        <f t="shared" si="32"/>
        <v>Nov</v>
      </c>
      <c r="D245" s="1" t="str">
        <f t="shared" si="33"/>
        <v>4th QTR</v>
      </c>
      <c r="E245" s="1" t="str">
        <f t="shared" si="34"/>
        <v>2005</v>
      </c>
      <c r="F245" s="26">
        <v>105.16</v>
      </c>
      <c r="G245" s="2">
        <v>105.23</v>
      </c>
      <c r="H245" s="2">
        <v>105.11499999999999</v>
      </c>
      <c r="I245" s="26">
        <v>105.155</v>
      </c>
      <c r="J245" s="3">
        <f t="shared" si="35"/>
        <v>47</v>
      </c>
      <c r="K245" s="3" t="str">
        <f t="shared" si="36"/>
        <v>OIR</v>
      </c>
      <c r="L245" s="3" t="str">
        <f t="shared" si="37"/>
        <v>OIRDnGapFill</v>
      </c>
      <c r="M245" s="3" t="str">
        <f t="shared" si="38"/>
        <v>Filled</v>
      </c>
      <c r="N245" s="3" t="str">
        <f t="shared" si="39"/>
        <v>DnGap</v>
      </c>
      <c r="O245">
        <v>598659</v>
      </c>
      <c r="T245"/>
    </row>
    <row r="246" spans="1:20" x14ac:dyDescent="0.25">
      <c r="A246" s="1">
        <v>38663</v>
      </c>
      <c r="B246" s="1" t="str">
        <f t="shared" si="31"/>
        <v>Mon</v>
      </c>
      <c r="C246" s="1" t="str">
        <f t="shared" si="32"/>
        <v>Nov</v>
      </c>
      <c r="D246" s="1" t="str">
        <f t="shared" si="33"/>
        <v>4th QTR</v>
      </c>
      <c r="E246" s="1" t="str">
        <f t="shared" si="34"/>
        <v>2005</v>
      </c>
      <c r="F246" s="26">
        <v>105.145</v>
      </c>
      <c r="G246" s="2">
        <v>105.205</v>
      </c>
      <c r="H246" s="2">
        <v>105.14</v>
      </c>
      <c r="I246" s="26">
        <v>105.16500000000001</v>
      </c>
      <c r="J246" s="3">
        <f t="shared" si="35"/>
        <v>26</v>
      </c>
      <c r="K246" s="3" t="str">
        <f t="shared" si="36"/>
        <v>OIR</v>
      </c>
      <c r="L246" s="3" t="str">
        <f t="shared" si="37"/>
        <v>OIRDnGapFill</v>
      </c>
      <c r="M246" s="3" t="str">
        <f t="shared" si="38"/>
        <v>Filled</v>
      </c>
      <c r="N246" s="3" t="str">
        <f t="shared" si="39"/>
        <v>DnGap</v>
      </c>
      <c r="O246">
        <v>258862</v>
      </c>
      <c r="T246"/>
    </row>
    <row r="247" spans="1:20" x14ac:dyDescent="0.25">
      <c r="A247" s="1">
        <v>38664</v>
      </c>
      <c r="B247" s="1" t="str">
        <f t="shared" si="31"/>
        <v>Tue</v>
      </c>
      <c r="C247" s="1" t="str">
        <f t="shared" si="32"/>
        <v>Nov</v>
      </c>
      <c r="D247" s="1" t="str">
        <f t="shared" si="33"/>
        <v>4th QTR</v>
      </c>
      <c r="E247" s="1" t="str">
        <f t="shared" si="34"/>
        <v>2005</v>
      </c>
      <c r="F247" s="26">
        <v>105.18</v>
      </c>
      <c r="G247" s="2">
        <v>105.285</v>
      </c>
      <c r="H247" s="2">
        <v>105.18</v>
      </c>
      <c r="I247" s="26">
        <v>105.26</v>
      </c>
      <c r="J247" s="3">
        <f t="shared" si="35"/>
        <v>42</v>
      </c>
      <c r="K247" s="3" t="str">
        <f t="shared" si="36"/>
        <v>OIR</v>
      </c>
      <c r="L247" s="3" t="str">
        <f t="shared" si="37"/>
        <v>NotFilled</v>
      </c>
      <c r="M247" s="3" t="str">
        <f t="shared" si="38"/>
        <v>NotFilled</v>
      </c>
      <c r="N247" s="3" t="str">
        <f t="shared" si="39"/>
        <v>UpGap</v>
      </c>
      <c r="O247">
        <v>437760</v>
      </c>
      <c r="T247"/>
    </row>
    <row r="248" spans="1:20" x14ac:dyDescent="0.25">
      <c r="A248" s="1">
        <v>38665</v>
      </c>
      <c r="B248" s="1" t="str">
        <f t="shared" si="31"/>
        <v>Wed</v>
      </c>
      <c r="C248" s="1" t="str">
        <f t="shared" si="32"/>
        <v>Nov</v>
      </c>
      <c r="D248" s="1" t="str">
        <f t="shared" si="33"/>
        <v>4th QTR</v>
      </c>
      <c r="E248" s="1" t="str">
        <f t="shared" si="34"/>
        <v>2005</v>
      </c>
      <c r="F248" s="26">
        <v>105.27</v>
      </c>
      <c r="G248" s="2">
        <v>105.29</v>
      </c>
      <c r="H248" s="2">
        <v>105.15</v>
      </c>
      <c r="I248" s="26">
        <v>105.17</v>
      </c>
      <c r="J248" s="3">
        <f t="shared" si="35"/>
        <v>57</v>
      </c>
      <c r="K248" s="3" t="str">
        <f t="shared" si="36"/>
        <v>OIR</v>
      </c>
      <c r="L248" s="3" t="str">
        <f t="shared" si="37"/>
        <v>OIRUpGapFill</v>
      </c>
      <c r="M248" s="3" t="str">
        <f t="shared" si="38"/>
        <v>Filled</v>
      </c>
      <c r="N248" s="3" t="str">
        <f t="shared" si="39"/>
        <v>UpGap</v>
      </c>
      <c r="O248">
        <v>428908</v>
      </c>
      <c r="T248"/>
    </row>
    <row r="249" spans="1:20" x14ac:dyDescent="0.25">
      <c r="A249" s="1">
        <v>38666</v>
      </c>
      <c r="B249" s="1" t="str">
        <f t="shared" si="31"/>
        <v>Thu</v>
      </c>
      <c r="C249" s="1" t="str">
        <f t="shared" si="32"/>
        <v>Nov</v>
      </c>
      <c r="D249" s="1" t="str">
        <f t="shared" si="33"/>
        <v>4th QTR</v>
      </c>
      <c r="E249" s="1" t="str">
        <f t="shared" si="34"/>
        <v>2005</v>
      </c>
      <c r="F249" s="26">
        <v>105.16</v>
      </c>
      <c r="G249" s="2">
        <v>105.27500000000001</v>
      </c>
      <c r="H249" s="2">
        <v>105.155</v>
      </c>
      <c r="I249" s="26">
        <v>105.26</v>
      </c>
      <c r="J249" s="3">
        <f t="shared" si="35"/>
        <v>49</v>
      </c>
      <c r="K249" s="3" t="str">
        <f t="shared" si="36"/>
        <v>OIR</v>
      </c>
      <c r="L249" s="3" t="str">
        <f t="shared" si="37"/>
        <v>OIRDnGapFill</v>
      </c>
      <c r="M249" s="3" t="str">
        <f t="shared" si="38"/>
        <v>Filled</v>
      </c>
      <c r="N249" s="3" t="str">
        <f t="shared" si="39"/>
        <v>DnGap</v>
      </c>
      <c r="O249">
        <v>408309</v>
      </c>
      <c r="T249"/>
    </row>
    <row r="250" spans="1:20" x14ac:dyDescent="0.25">
      <c r="A250" s="1">
        <v>38667</v>
      </c>
      <c r="B250" s="1" t="str">
        <f t="shared" si="31"/>
        <v>Fri</v>
      </c>
      <c r="C250" s="1" t="str">
        <f t="shared" si="32"/>
        <v>Nov</v>
      </c>
      <c r="D250" s="1" t="str">
        <f t="shared" si="33"/>
        <v>4th QTR</v>
      </c>
      <c r="E250" s="1" t="str">
        <f t="shared" si="34"/>
        <v>2005</v>
      </c>
      <c r="F250" s="26">
        <v>105.26</v>
      </c>
      <c r="G250" s="2">
        <v>105.26</v>
      </c>
      <c r="H250" s="2">
        <v>105.26</v>
      </c>
      <c r="I250" s="26">
        <v>105.26</v>
      </c>
      <c r="J250" s="3">
        <f t="shared" si="35"/>
        <v>0</v>
      </c>
      <c r="K250" s="3" t="str">
        <f t="shared" si="36"/>
        <v>OIR</v>
      </c>
      <c r="L250" s="3" t="str">
        <f t="shared" si="37"/>
        <v>NoGap</v>
      </c>
      <c r="M250" s="3" t="str">
        <f t="shared" si="38"/>
        <v>NoGap</v>
      </c>
      <c r="N250" s="3" t="str">
        <f t="shared" si="39"/>
        <v>NoGap</v>
      </c>
      <c r="O250">
        <v>1</v>
      </c>
      <c r="T250"/>
    </row>
    <row r="251" spans="1:20" x14ac:dyDescent="0.25">
      <c r="A251" s="1">
        <v>38670</v>
      </c>
      <c r="B251" s="1" t="str">
        <f t="shared" si="31"/>
        <v>Mon</v>
      </c>
      <c r="C251" s="1" t="str">
        <f t="shared" si="32"/>
        <v>Nov</v>
      </c>
      <c r="D251" s="1" t="str">
        <f t="shared" si="33"/>
        <v>4th QTR</v>
      </c>
      <c r="E251" s="1" t="str">
        <f t="shared" si="34"/>
        <v>2005</v>
      </c>
      <c r="F251" s="26">
        <v>105.26</v>
      </c>
      <c r="G251" s="2">
        <v>105.285</v>
      </c>
      <c r="H251" s="2">
        <v>105.17</v>
      </c>
      <c r="I251" s="26">
        <v>105.19499999999999</v>
      </c>
      <c r="J251" s="3">
        <f t="shared" si="35"/>
        <v>46</v>
      </c>
      <c r="K251" s="3" t="str">
        <f t="shared" si="36"/>
        <v>OIR</v>
      </c>
      <c r="L251" s="3" t="str">
        <f t="shared" si="37"/>
        <v>NoGap</v>
      </c>
      <c r="M251" s="3" t="str">
        <f t="shared" si="38"/>
        <v>NoGap</v>
      </c>
      <c r="N251" s="3" t="str">
        <f t="shared" si="39"/>
        <v>NoGap</v>
      </c>
      <c r="O251">
        <v>300007</v>
      </c>
      <c r="T251"/>
    </row>
    <row r="252" spans="1:20" x14ac:dyDescent="0.25">
      <c r="A252" s="1">
        <v>38671</v>
      </c>
      <c r="B252" s="1" t="str">
        <f t="shared" si="31"/>
        <v>Tue</v>
      </c>
      <c r="C252" s="1" t="str">
        <f t="shared" si="32"/>
        <v>Nov</v>
      </c>
      <c r="D252" s="1" t="str">
        <f t="shared" si="33"/>
        <v>4th QTR</v>
      </c>
      <c r="E252" s="1" t="str">
        <f t="shared" si="34"/>
        <v>2005</v>
      </c>
      <c r="F252" s="26">
        <v>105.19</v>
      </c>
      <c r="G252" s="2">
        <v>105.27</v>
      </c>
      <c r="H252" s="2">
        <v>105.17</v>
      </c>
      <c r="I252" s="26">
        <v>105.25</v>
      </c>
      <c r="J252" s="3">
        <f t="shared" si="35"/>
        <v>40</v>
      </c>
      <c r="K252" s="3" t="str">
        <f t="shared" si="36"/>
        <v>OIR</v>
      </c>
      <c r="L252" s="3" t="str">
        <f t="shared" si="37"/>
        <v>OIRDnGapFill</v>
      </c>
      <c r="M252" s="3" t="str">
        <f t="shared" si="38"/>
        <v>Filled</v>
      </c>
      <c r="N252" s="3" t="str">
        <f t="shared" si="39"/>
        <v>DnGap</v>
      </c>
      <c r="O252">
        <v>450537</v>
      </c>
      <c r="T252"/>
    </row>
    <row r="253" spans="1:20" x14ac:dyDescent="0.25">
      <c r="A253" s="1">
        <v>38672</v>
      </c>
      <c r="B253" s="1" t="str">
        <f t="shared" si="31"/>
        <v>Wed</v>
      </c>
      <c r="C253" s="1" t="str">
        <f t="shared" si="32"/>
        <v>Nov</v>
      </c>
      <c r="D253" s="1" t="str">
        <f t="shared" si="33"/>
        <v>4th QTR</v>
      </c>
      <c r="E253" s="1" t="str">
        <f t="shared" si="34"/>
        <v>2005</v>
      </c>
      <c r="F253" s="26">
        <v>105.25</v>
      </c>
      <c r="G253" s="2">
        <v>106.05</v>
      </c>
      <c r="H253" s="2">
        <v>105.235</v>
      </c>
      <c r="I253" s="26">
        <v>106.02500000000001</v>
      </c>
      <c r="J253" s="3">
        <f t="shared" si="35"/>
        <v>54</v>
      </c>
      <c r="K253" s="3" t="str">
        <f t="shared" si="36"/>
        <v>OIR</v>
      </c>
      <c r="L253" s="3" t="str">
        <f t="shared" si="37"/>
        <v>NoGap</v>
      </c>
      <c r="M253" s="3" t="str">
        <f t="shared" si="38"/>
        <v>NoGap</v>
      </c>
      <c r="N253" s="3" t="str">
        <f t="shared" si="39"/>
        <v>NoGap</v>
      </c>
      <c r="O253">
        <v>498936</v>
      </c>
      <c r="T253"/>
    </row>
    <row r="254" spans="1:20" x14ac:dyDescent="0.25">
      <c r="A254" s="1">
        <v>38673</v>
      </c>
      <c r="B254" s="1" t="str">
        <f t="shared" si="31"/>
        <v>Thu</v>
      </c>
      <c r="C254" s="1" t="str">
        <f t="shared" si="32"/>
        <v>Nov</v>
      </c>
      <c r="D254" s="1" t="str">
        <f t="shared" si="33"/>
        <v>4th QTR</v>
      </c>
      <c r="E254" s="1" t="str">
        <f t="shared" si="34"/>
        <v>2005</v>
      </c>
      <c r="F254" s="26">
        <v>106.04</v>
      </c>
      <c r="G254" s="2">
        <v>106.105</v>
      </c>
      <c r="H254" s="2">
        <v>105.30500000000001</v>
      </c>
      <c r="I254" s="26">
        <v>106.08</v>
      </c>
      <c r="J254" s="3">
        <f t="shared" si="35"/>
        <v>48</v>
      </c>
      <c r="K254" s="3" t="str">
        <f t="shared" si="36"/>
        <v>OIR</v>
      </c>
      <c r="L254" s="3" t="str">
        <f t="shared" si="37"/>
        <v>OIRUpGapFill</v>
      </c>
      <c r="M254" s="3" t="str">
        <f t="shared" si="38"/>
        <v>Filled</v>
      </c>
      <c r="N254" s="3" t="str">
        <f t="shared" si="39"/>
        <v>UpGap</v>
      </c>
      <c r="O254">
        <v>568273</v>
      </c>
      <c r="T254"/>
    </row>
    <row r="255" spans="1:20" x14ac:dyDescent="0.25">
      <c r="A255" s="1">
        <v>38674</v>
      </c>
      <c r="B255" s="1" t="str">
        <f t="shared" si="31"/>
        <v>Fri</v>
      </c>
      <c r="C255" s="1" t="str">
        <f t="shared" si="32"/>
        <v>Nov</v>
      </c>
      <c r="D255" s="1" t="str">
        <f t="shared" si="33"/>
        <v>4th QTR</v>
      </c>
      <c r="E255" s="1" t="str">
        <f t="shared" si="34"/>
        <v>2005</v>
      </c>
      <c r="F255" s="26">
        <v>106.065</v>
      </c>
      <c r="G255" s="2">
        <v>106.08499999999999</v>
      </c>
      <c r="H255" s="2">
        <v>106</v>
      </c>
      <c r="I255" s="26">
        <v>106.02</v>
      </c>
      <c r="J255" s="3">
        <f t="shared" si="35"/>
        <v>34</v>
      </c>
      <c r="K255" s="3" t="str">
        <f t="shared" si="36"/>
        <v>OIR</v>
      </c>
      <c r="L255" s="3" t="str">
        <f t="shared" si="37"/>
        <v>OIRDnGapFill</v>
      </c>
      <c r="M255" s="3" t="str">
        <f t="shared" si="38"/>
        <v>Filled</v>
      </c>
      <c r="N255" s="3" t="str">
        <f t="shared" si="39"/>
        <v>DnGap</v>
      </c>
      <c r="O255">
        <v>404452</v>
      </c>
      <c r="T255"/>
    </row>
    <row r="256" spans="1:20" x14ac:dyDescent="0.25">
      <c r="A256" s="1">
        <v>38677</v>
      </c>
      <c r="B256" s="1" t="str">
        <f t="shared" si="31"/>
        <v>Mon</v>
      </c>
      <c r="C256" s="1" t="str">
        <f t="shared" si="32"/>
        <v>Nov</v>
      </c>
      <c r="D256" s="1" t="str">
        <f t="shared" si="33"/>
        <v>4th QTR</v>
      </c>
      <c r="E256" s="1" t="str">
        <f t="shared" si="34"/>
        <v>2005</v>
      </c>
      <c r="F256" s="26">
        <v>106.03</v>
      </c>
      <c r="G256" s="2">
        <v>106.095</v>
      </c>
      <c r="H256" s="2">
        <v>106.01</v>
      </c>
      <c r="I256" s="26">
        <v>106.075</v>
      </c>
      <c r="J256" s="3">
        <f t="shared" si="35"/>
        <v>34</v>
      </c>
      <c r="K256" s="3" t="str">
        <f t="shared" si="36"/>
        <v>OIR</v>
      </c>
      <c r="L256" s="3" t="str">
        <f t="shared" si="37"/>
        <v>OIRUpGapFill</v>
      </c>
      <c r="M256" s="3" t="str">
        <f t="shared" si="38"/>
        <v>Filled</v>
      </c>
      <c r="N256" s="3" t="str">
        <f t="shared" si="39"/>
        <v>UpGap</v>
      </c>
      <c r="O256">
        <v>282385</v>
      </c>
      <c r="T256"/>
    </row>
    <row r="257" spans="1:20" x14ac:dyDescent="0.25">
      <c r="A257" s="1">
        <v>38678</v>
      </c>
      <c r="B257" s="1" t="str">
        <f t="shared" si="31"/>
        <v>Tue</v>
      </c>
      <c r="C257" s="1" t="str">
        <f t="shared" si="32"/>
        <v>Nov</v>
      </c>
      <c r="D257" s="1" t="str">
        <f t="shared" si="33"/>
        <v>4th QTR</v>
      </c>
      <c r="E257" s="1" t="str">
        <f t="shared" si="34"/>
        <v>2005</v>
      </c>
      <c r="F257" s="26">
        <v>106.065</v>
      </c>
      <c r="G257" s="2">
        <v>106.175</v>
      </c>
      <c r="H257" s="2">
        <v>106.04</v>
      </c>
      <c r="I257" s="26">
        <v>106.16500000000001</v>
      </c>
      <c r="J257" s="3">
        <f t="shared" si="35"/>
        <v>54</v>
      </c>
      <c r="K257" s="3" t="str">
        <f t="shared" si="36"/>
        <v>OIR</v>
      </c>
      <c r="L257" s="3" t="str">
        <f t="shared" si="37"/>
        <v>OIRDnGapFill</v>
      </c>
      <c r="M257" s="3" t="str">
        <f t="shared" si="38"/>
        <v>Filled</v>
      </c>
      <c r="N257" s="3" t="str">
        <f t="shared" si="39"/>
        <v>DnGap</v>
      </c>
      <c r="O257">
        <v>1473095</v>
      </c>
      <c r="T257"/>
    </row>
    <row r="258" spans="1:20" x14ac:dyDescent="0.25">
      <c r="A258" s="1">
        <v>38679</v>
      </c>
      <c r="B258" s="1" t="str">
        <f t="shared" si="31"/>
        <v>Wed</v>
      </c>
      <c r="C258" s="1" t="str">
        <f t="shared" si="32"/>
        <v>Nov</v>
      </c>
      <c r="D258" s="1" t="str">
        <f t="shared" si="33"/>
        <v>4th QTR</v>
      </c>
      <c r="E258" s="1" t="str">
        <f t="shared" si="34"/>
        <v>2005</v>
      </c>
      <c r="F258" s="26">
        <v>106.16</v>
      </c>
      <c r="G258" s="2">
        <v>106.18</v>
      </c>
      <c r="H258" s="2">
        <v>106.095</v>
      </c>
      <c r="I258" s="26">
        <v>106.105</v>
      </c>
      <c r="J258" s="3">
        <f t="shared" si="35"/>
        <v>35</v>
      </c>
      <c r="K258" s="3" t="str">
        <f t="shared" si="36"/>
        <v>OIR</v>
      </c>
      <c r="L258" s="3" t="str">
        <f t="shared" si="37"/>
        <v>OIRDnGapFill</v>
      </c>
      <c r="M258" s="3" t="str">
        <f t="shared" si="38"/>
        <v>Filled</v>
      </c>
      <c r="N258" s="3" t="str">
        <f t="shared" si="39"/>
        <v>DnGap</v>
      </c>
      <c r="O258">
        <v>377722</v>
      </c>
      <c r="T258"/>
    </row>
    <row r="259" spans="1:20" x14ac:dyDescent="0.25">
      <c r="A259" s="1">
        <v>38681</v>
      </c>
      <c r="B259" s="1" t="str">
        <f t="shared" si="31"/>
        <v>Fri</v>
      </c>
      <c r="C259" s="1" t="str">
        <f t="shared" si="32"/>
        <v>Nov</v>
      </c>
      <c r="D259" s="1" t="str">
        <f t="shared" si="33"/>
        <v>4th QTR</v>
      </c>
      <c r="E259" s="1" t="str">
        <f t="shared" si="34"/>
        <v>2005</v>
      </c>
      <c r="F259" s="26">
        <v>106.15</v>
      </c>
      <c r="G259" s="2">
        <v>106.17</v>
      </c>
      <c r="H259" s="2">
        <v>106.125</v>
      </c>
      <c r="I259" s="26">
        <v>106.16</v>
      </c>
      <c r="J259" s="3">
        <f t="shared" si="35"/>
        <v>19</v>
      </c>
      <c r="K259" s="3" t="str">
        <f t="shared" si="36"/>
        <v>OIR</v>
      </c>
      <c r="L259" s="3" t="str">
        <f t="shared" si="37"/>
        <v>NotFilled</v>
      </c>
      <c r="M259" s="3" t="str">
        <f t="shared" si="38"/>
        <v>NotFilled</v>
      </c>
      <c r="N259" s="3" t="str">
        <f t="shared" si="39"/>
        <v>UpGap</v>
      </c>
      <c r="O259">
        <v>191394</v>
      </c>
      <c r="T259"/>
    </row>
    <row r="260" spans="1:20" x14ac:dyDescent="0.25">
      <c r="A260" s="1">
        <v>38684</v>
      </c>
      <c r="B260" s="1" t="str">
        <f t="shared" si="31"/>
        <v>Mon</v>
      </c>
      <c r="C260" s="1" t="str">
        <f t="shared" si="32"/>
        <v>Nov</v>
      </c>
      <c r="D260" s="1" t="str">
        <f t="shared" si="33"/>
        <v>4th QTR</v>
      </c>
      <c r="E260" s="1" t="str">
        <f t="shared" si="34"/>
        <v>2005</v>
      </c>
      <c r="F260" s="26">
        <v>106.17</v>
      </c>
      <c r="G260" s="2">
        <v>106.2</v>
      </c>
      <c r="H260" s="2">
        <v>106.1</v>
      </c>
      <c r="I260" s="26">
        <v>106.175</v>
      </c>
      <c r="J260" s="3">
        <f t="shared" si="35"/>
        <v>41</v>
      </c>
      <c r="K260" s="3" t="str">
        <f t="shared" si="36"/>
        <v>OIR</v>
      </c>
      <c r="L260" s="3" t="str">
        <f t="shared" si="37"/>
        <v>OIRUpGapFill</v>
      </c>
      <c r="M260" s="3" t="str">
        <f t="shared" si="38"/>
        <v>Filled</v>
      </c>
      <c r="N260" s="3" t="str">
        <f t="shared" si="39"/>
        <v>UpGap</v>
      </c>
      <c r="O260">
        <v>514252</v>
      </c>
      <c r="T260"/>
    </row>
    <row r="261" spans="1:20" x14ac:dyDescent="0.25">
      <c r="A261" s="1">
        <v>38685</v>
      </c>
      <c r="B261" s="1" t="str">
        <f t="shared" si="31"/>
        <v>Tue</v>
      </c>
      <c r="C261" s="1" t="str">
        <f t="shared" si="32"/>
        <v>Nov</v>
      </c>
      <c r="D261" s="1" t="str">
        <f t="shared" si="33"/>
        <v>4th QTR</v>
      </c>
      <c r="E261" s="1" t="str">
        <f t="shared" si="34"/>
        <v>2005</v>
      </c>
      <c r="F261" s="26">
        <v>106.18</v>
      </c>
      <c r="G261" s="2">
        <v>106.2</v>
      </c>
      <c r="H261" s="2">
        <v>106.05</v>
      </c>
      <c r="I261" s="26">
        <v>106.065</v>
      </c>
      <c r="J261" s="3">
        <f t="shared" si="35"/>
        <v>61</v>
      </c>
      <c r="K261" s="3" t="str">
        <f t="shared" si="36"/>
        <v>OIR</v>
      </c>
      <c r="L261" s="3" t="str">
        <f t="shared" si="37"/>
        <v>OIRUpGapFill</v>
      </c>
      <c r="M261" s="3" t="str">
        <f t="shared" si="38"/>
        <v>Filled</v>
      </c>
      <c r="N261" s="3" t="str">
        <f t="shared" si="39"/>
        <v>UpGap</v>
      </c>
      <c r="O261">
        <v>748525</v>
      </c>
      <c r="T261"/>
    </row>
    <row r="262" spans="1:20" x14ac:dyDescent="0.25">
      <c r="A262" s="1">
        <v>38686</v>
      </c>
      <c r="B262" s="1" t="str">
        <f t="shared" si="31"/>
        <v>Wed</v>
      </c>
      <c r="C262" s="1" t="str">
        <f t="shared" si="32"/>
        <v>Nov</v>
      </c>
      <c r="D262" s="1" t="str">
        <f t="shared" si="33"/>
        <v>4th QTR</v>
      </c>
      <c r="E262" s="1" t="str">
        <f t="shared" si="34"/>
        <v>2005</v>
      </c>
      <c r="F262" s="26">
        <v>106.015</v>
      </c>
      <c r="G262" s="2">
        <v>106.05</v>
      </c>
      <c r="H262" s="2">
        <v>105.27500000000001</v>
      </c>
      <c r="I262" s="26">
        <v>105.3</v>
      </c>
      <c r="J262" s="3">
        <f t="shared" si="35"/>
        <v>37</v>
      </c>
      <c r="K262" s="3" t="str">
        <f t="shared" si="36"/>
        <v>OOR</v>
      </c>
      <c r="L262" s="3" t="str">
        <f t="shared" si="37"/>
        <v>NotFilled</v>
      </c>
      <c r="M262" s="3" t="str">
        <f t="shared" si="38"/>
        <v>NotFilled</v>
      </c>
      <c r="N262" s="3" t="str">
        <f t="shared" si="39"/>
        <v>DnGap</v>
      </c>
      <c r="O262">
        <v>474750</v>
      </c>
      <c r="T262"/>
    </row>
    <row r="263" spans="1:20" x14ac:dyDescent="0.25">
      <c r="A263" s="1">
        <v>38687</v>
      </c>
      <c r="B263" s="1" t="str">
        <f t="shared" si="31"/>
        <v>Thu</v>
      </c>
      <c r="C263" s="1" t="str">
        <f t="shared" si="32"/>
        <v>Dec</v>
      </c>
      <c r="D263" s="1" t="str">
        <f t="shared" si="33"/>
        <v>4th QTR</v>
      </c>
      <c r="E263" s="1" t="str">
        <f t="shared" si="34"/>
        <v>2005</v>
      </c>
      <c r="F263" s="26">
        <v>105.31</v>
      </c>
      <c r="G263" s="2">
        <v>106.045</v>
      </c>
      <c r="H263" s="2">
        <v>105.235</v>
      </c>
      <c r="I263" s="26">
        <v>105.26</v>
      </c>
      <c r="J263" s="3">
        <f t="shared" si="35"/>
        <v>53</v>
      </c>
      <c r="K263" s="3" t="str">
        <f t="shared" si="36"/>
        <v>OIR</v>
      </c>
      <c r="L263" s="3" t="str">
        <f t="shared" si="37"/>
        <v>OIRUpGapFill</v>
      </c>
      <c r="M263" s="3" t="str">
        <f t="shared" si="38"/>
        <v>Filled</v>
      </c>
      <c r="N263" s="3" t="str">
        <f t="shared" si="39"/>
        <v>UpGap</v>
      </c>
      <c r="O263">
        <v>602957</v>
      </c>
      <c r="T263"/>
    </row>
    <row r="264" spans="1:20" x14ac:dyDescent="0.25">
      <c r="A264" s="1">
        <v>38688</v>
      </c>
      <c r="B264" s="1" t="str">
        <f t="shared" si="31"/>
        <v>Fri</v>
      </c>
      <c r="C264" s="1" t="str">
        <f t="shared" si="32"/>
        <v>Dec</v>
      </c>
      <c r="D264" s="1" t="str">
        <f t="shared" si="33"/>
        <v>4th QTR</v>
      </c>
      <c r="E264" s="1" t="str">
        <f t="shared" si="34"/>
        <v>2005</v>
      </c>
      <c r="F264" s="26">
        <v>105.265</v>
      </c>
      <c r="G264" s="2">
        <v>105.295</v>
      </c>
      <c r="H264" s="2">
        <v>105.235</v>
      </c>
      <c r="I264" s="26">
        <v>105.27</v>
      </c>
      <c r="J264" s="3">
        <f t="shared" si="35"/>
        <v>25</v>
      </c>
      <c r="K264" s="3" t="str">
        <f t="shared" si="36"/>
        <v>OIR</v>
      </c>
      <c r="L264" s="3" t="str">
        <f t="shared" si="37"/>
        <v>OIRUpGapFill</v>
      </c>
      <c r="M264" s="3" t="str">
        <f t="shared" si="38"/>
        <v>Filled</v>
      </c>
      <c r="N264" s="3" t="str">
        <f t="shared" si="39"/>
        <v>UpGap</v>
      </c>
      <c r="O264">
        <v>464852</v>
      </c>
      <c r="T264"/>
    </row>
    <row r="265" spans="1:20" x14ac:dyDescent="0.25">
      <c r="A265" s="1">
        <v>38691</v>
      </c>
      <c r="B265" s="1" t="str">
        <f t="shared" si="31"/>
        <v>Mon</v>
      </c>
      <c r="C265" s="1" t="str">
        <f t="shared" si="32"/>
        <v>Dec</v>
      </c>
      <c r="D265" s="1" t="str">
        <f t="shared" si="33"/>
        <v>4th QTR</v>
      </c>
      <c r="E265" s="1" t="str">
        <f t="shared" si="34"/>
        <v>2005</v>
      </c>
      <c r="F265" s="26">
        <v>105.27500000000001</v>
      </c>
      <c r="G265" s="2">
        <v>105.285</v>
      </c>
      <c r="H265" s="2">
        <v>105.18</v>
      </c>
      <c r="I265" s="26">
        <v>105.205</v>
      </c>
      <c r="J265" s="3">
        <f t="shared" si="35"/>
        <v>42</v>
      </c>
      <c r="K265" s="3" t="str">
        <f t="shared" si="36"/>
        <v>OIR</v>
      </c>
      <c r="L265" s="3" t="str">
        <f t="shared" si="37"/>
        <v>OIRUpGapFill</v>
      </c>
      <c r="M265" s="3" t="str">
        <f t="shared" si="38"/>
        <v>Filled</v>
      </c>
      <c r="N265" s="3" t="str">
        <f t="shared" si="39"/>
        <v>UpGap</v>
      </c>
      <c r="O265">
        <v>322462</v>
      </c>
      <c r="T265"/>
    </row>
    <row r="266" spans="1:20" x14ac:dyDescent="0.25">
      <c r="A266" s="1">
        <v>38692</v>
      </c>
      <c r="B266" s="1" t="str">
        <f t="shared" ref="B266:B329" si="40">TEXT(A266,"ddd")</f>
        <v>Tue</v>
      </c>
      <c r="C266" s="1" t="str">
        <f t="shared" ref="C266:C329" si="41">TEXT(A266,"mmm")</f>
        <v>Dec</v>
      </c>
      <c r="D266" s="1" t="str">
        <f t="shared" ref="D266:D329" si="42">IF(OR(C266="Jan",C266="Feb",C266="Mar"),"1ST QTR",IF(OR(C266="Apr",C266="May",C266="Jun"),"2nd QTR",IF(OR(C266="Jul",C266="Aug",C266="Sep"),"3rd QTR",IF(OR(C266="Oct",C266="Nov",C266="Dec"),"4th QTR",""))))</f>
        <v>4th QTR</v>
      </c>
      <c r="E266" s="1" t="str">
        <f t="shared" ref="E266:E329" si="43">TEXT(A266,"yyyy")</f>
        <v>2005</v>
      </c>
      <c r="F266" s="26">
        <v>105.2</v>
      </c>
      <c r="G266" s="2">
        <v>106.02</v>
      </c>
      <c r="H266" s="2">
        <v>105.19499999999999</v>
      </c>
      <c r="I266" s="26">
        <v>105.30500000000001</v>
      </c>
      <c r="J266" s="3">
        <f t="shared" ref="J266:J329" si="44">IF(TRUNC(G266)-TRUNC(H266)=0,ROUNDUP((G266-H266)/0.25*100,0),IF(TRUNC(G266)-TRUNC(H266)=1,ROUNDUP(((G266-TRUNC(G266))*1000/320)*128,0)+128-ROUNDUP(((H266-TRUNC(H266))*1000/320)*128,0),IF(TRUNC(G266)-TRUNC(H266)=2,128+ROUNDUP(((G266-TRUNC(G266))*1000/320)*128,0)+128-ROUNDUP(((H266-TRUNC(H266))*1000/320)*128,0),IF(TRUNC(G266)-TRUNC(H266)=3,256+ROUNDUP(((G266-TRUNC(G266))*1000/320)*128,0)+128-ROUNDUP(((H266-TRUNC(H266))*1000/320)*128,0)))))</f>
        <v>58</v>
      </c>
      <c r="K266" s="3" t="str">
        <f t="shared" ref="K266:K329" si="45">IF(AND(F266&lt;=G265,F266&gt;=H265),"OIR","OOR")</f>
        <v>OIR</v>
      </c>
      <c r="L266" s="3" t="str">
        <f t="shared" ref="L266:L329" si="46">IF(F266=I265,"NoGap",IF(AND(K266="OIR",F266&gt;I265,H266&lt;=I265),"OIRUpGapFill",IF(AND(K266="OIR",F266&lt;I265,G266&gt;=I265),"OIRDnGapFill",IF(AND(K266="OOR",F266&gt;I265,H266&lt;=I265),"OORUpGapFill",IF(AND(K266="OOR",F266&lt;I265,G266&gt;=I265),"OORDnGapFill","NotFilled")))))</f>
        <v>OIRDnGapFill</v>
      </c>
      <c r="M266" s="3" t="str">
        <f t="shared" ref="M266:M329" si="47">IF(OR(L266="OIRUpGapFill",L266="OIRDnGapFill",L266="OORUpGapFill",L266="OORDnGapFill"),"Filled",IF(L266="NotFilled","NotFilled",IF(L266="NoGap","NoGap")))</f>
        <v>Filled</v>
      </c>
      <c r="N266" s="3" t="str">
        <f t="shared" ref="N266:N329" si="48">IF(F266-I265&lt;0,"DnGap",IF(F266-I265&gt;0,"UpGap",IF(M266="NoGap","NoGap")))</f>
        <v>DnGap</v>
      </c>
      <c r="O266">
        <v>380034</v>
      </c>
      <c r="T266"/>
    </row>
    <row r="267" spans="1:20" x14ac:dyDescent="0.25">
      <c r="A267" s="1">
        <v>38693</v>
      </c>
      <c r="B267" s="1" t="str">
        <f t="shared" si="40"/>
        <v>Wed</v>
      </c>
      <c r="C267" s="1" t="str">
        <f t="shared" si="41"/>
        <v>Dec</v>
      </c>
      <c r="D267" s="1" t="str">
        <f t="shared" si="42"/>
        <v>4th QTR</v>
      </c>
      <c r="E267" s="1" t="str">
        <f t="shared" si="43"/>
        <v>2005</v>
      </c>
      <c r="F267" s="26">
        <v>105.31</v>
      </c>
      <c r="G267" s="2">
        <v>105.31</v>
      </c>
      <c r="H267" s="2">
        <v>105.26</v>
      </c>
      <c r="I267" s="26">
        <v>105.285</v>
      </c>
      <c r="J267" s="3">
        <f t="shared" si="44"/>
        <v>20</v>
      </c>
      <c r="K267" s="3" t="str">
        <f t="shared" si="45"/>
        <v>OIR</v>
      </c>
      <c r="L267" s="3" t="str">
        <f t="shared" si="46"/>
        <v>OIRUpGapFill</v>
      </c>
      <c r="M267" s="3" t="str">
        <f t="shared" si="47"/>
        <v>Filled</v>
      </c>
      <c r="N267" s="3" t="str">
        <f t="shared" si="48"/>
        <v>UpGap</v>
      </c>
      <c r="O267">
        <v>358306</v>
      </c>
      <c r="T267"/>
    </row>
    <row r="268" spans="1:20" x14ac:dyDescent="0.25">
      <c r="A268" s="1">
        <v>38694</v>
      </c>
      <c r="B268" s="1" t="str">
        <f t="shared" si="40"/>
        <v>Thu</v>
      </c>
      <c r="C268" s="1" t="str">
        <f t="shared" si="41"/>
        <v>Dec</v>
      </c>
      <c r="D268" s="1" t="str">
        <f t="shared" si="42"/>
        <v>4th QTR</v>
      </c>
      <c r="E268" s="1" t="str">
        <f t="shared" si="43"/>
        <v>2005</v>
      </c>
      <c r="F268" s="26">
        <v>105.285</v>
      </c>
      <c r="G268" s="2">
        <v>106.075</v>
      </c>
      <c r="H268" s="2">
        <v>105.28</v>
      </c>
      <c r="I268" s="26">
        <v>106.06</v>
      </c>
      <c r="J268" s="3">
        <f t="shared" si="44"/>
        <v>47</v>
      </c>
      <c r="K268" s="3" t="str">
        <f t="shared" si="45"/>
        <v>OIR</v>
      </c>
      <c r="L268" s="3" t="str">
        <f t="shared" si="46"/>
        <v>NoGap</v>
      </c>
      <c r="M268" s="3" t="str">
        <f t="shared" si="47"/>
        <v>NoGap</v>
      </c>
      <c r="N268" s="3" t="str">
        <f t="shared" si="48"/>
        <v>NoGap</v>
      </c>
      <c r="O268">
        <v>333868</v>
      </c>
      <c r="T268"/>
    </row>
    <row r="269" spans="1:20" x14ac:dyDescent="0.25">
      <c r="A269" s="1">
        <v>38695</v>
      </c>
      <c r="B269" s="1" t="str">
        <f t="shared" si="40"/>
        <v>Fri</v>
      </c>
      <c r="C269" s="1" t="str">
        <f t="shared" si="41"/>
        <v>Dec</v>
      </c>
      <c r="D269" s="1" t="str">
        <f t="shared" si="42"/>
        <v>4th QTR</v>
      </c>
      <c r="E269" s="1" t="str">
        <f t="shared" si="43"/>
        <v>2005</v>
      </c>
      <c r="F269" s="26">
        <v>106.05500000000001</v>
      </c>
      <c r="G269" s="2">
        <v>106.07</v>
      </c>
      <c r="H269" s="2">
        <v>105.265</v>
      </c>
      <c r="I269" s="26">
        <v>105.27</v>
      </c>
      <c r="J269" s="3">
        <f t="shared" si="44"/>
        <v>50</v>
      </c>
      <c r="K269" s="3" t="str">
        <f t="shared" si="45"/>
        <v>OIR</v>
      </c>
      <c r="L269" s="3" t="str">
        <f t="shared" si="46"/>
        <v>OIRDnGapFill</v>
      </c>
      <c r="M269" s="3" t="str">
        <f t="shared" si="47"/>
        <v>Filled</v>
      </c>
      <c r="N269" s="3" t="str">
        <f t="shared" si="48"/>
        <v>DnGap</v>
      </c>
      <c r="O269">
        <v>289221</v>
      </c>
      <c r="T269"/>
    </row>
    <row r="270" spans="1:20" x14ac:dyDescent="0.25">
      <c r="A270" s="1">
        <v>38698</v>
      </c>
      <c r="B270" s="1" t="str">
        <f t="shared" si="40"/>
        <v>Mon</v>
      </c>
      <c r="C270" s="1" t="str">
        <f t="shared" si="41"/>
        <v>Dec</v>
      </c>
      <c r="D270" s="1" t="str">
        <f t="shared" si="42"/>
        <v>4th QTR</v>
      </c>
      <c r="E270" s="1" t="str">
        <f t="shared" si="43"/>
        <v>2005</v>
      </c>
      <c r="F270" s="26">
        <v>105.28</v>
      </c>
      <c r="G270" s="2">
        <v>105.30500000000001</v>
      </c>
      <c r="H270" s="2">
        <v>105.22</v>
      </c>
      <c r="I270" s="26">
        <v>105.245</v>
      </c>
      <c r="J270" s="3">
        <f t="shared" si="44"/>
        <v>35</v>
      </c>
      <c r="K270" s="3" t="str">
        <f t="shared" si="45"/>
        <v>OIR</v>
      </c>
      <c r="L270" s="3" t="str">
        <f t="shared" si="46"/>
        <v>OIRUpGapFill</v>
      </c>
      <c r="M270" s="3" t="str">
        <f t="shared" si="47"/>
        <v>Filled</v>
      </c>
      <c r="N270" s="3" t="str">
        <f t="shared" si="48"/>
        <v>UpGap</v>
      </c>
      <c r="O270">
        <v>199731</v>
      </c>
      <c r="T270"/>
    </row>
    <row r="271" spans="1:20" x14ac:dyDescent="0.25">
      <c r="A271" s="1">
        <v>38699</v>
      </c>
      <c r="B271" s="1" t="str">
        <f t="shared" si="40"/>
        <v>Tue</v>
      </c>
      <c r="C271" s="1" t="str">
        <f t="shared" si="41"/>
        <v>Dec</v>
      </c>
      <c r="D271" s="1" t="str">
        <f t="shared" si="42"/>
        <v>4th QTR</v>
      </c>
      <c r="E271" s="1" t="str">
        <f t="shared" si="43"/>
        <v>2005</v>
      </c>
      <c r="F271" s="26">
        <v>105.245</v>
      </c>
      <c r="G271" s="2">
        <v>106.02500000000001</v>
      </c>
      <c r="H271" s="2">
        <v>105.235</v>
      </c>
      <c r="I271" s="26">
        <v>105.27500000000001</v>
      </c>
      <c r="J271" s="3">
        <f t="shared" si="44"/>
        <v>45</v>
      </c>
      <c r="K271" s="3" t="str">
        <f t="shared" si="45"/>
        <v>OIR</v>
      </c>
      <c r="L271" s="3" t="str">
        <f t="shared" si="46"/>
        <v>NoGap</v>
      </c>
      <c r="M271" s="3" t="str">
        <f t="shared" si="47"/>
        <v>NoGap</v>
      </c>
      <c r="N271" s="3" t="str">
        <f t="shared" si="48"/>
        <v>NoGap</v>
      </c>
      <c r="O271">
        <v>349821</v>
      </c>
      <c r="T271"/>
    </row>
    <row r="272" spans="1:20" x14ac:dyDescent="0.25">
      <c r="A272" s="1">
        <v>38700</v>
      </c>
      <c r="B272" s="1" t="str">
        <f t="shared" si="40"/>
        <v>Wed</v>
      </c>
      <c r="C272" s="1" t="str">
        <f t="shared" si="41"/>
        <v>Dec</v>
      </c>
      <c r="D272" s="1" t="str">
        <f t="shared" si="42"/>
        <v>4th QTR</v>
      </c>
      <c r="E272" s="1" t="str">
        <f t="shared" si="43"/>
        <v>2005</v>
      </c>
      <c r="F272" s="26">
        <v>105.295</v>
      </c>
      <c r="G272" s="2">
        <v>106.095</v>
      </c>
      <c r="H272" s="2">
        <v>105.295</v>
      </c>
      <c r="I272" s="26">
        <v>106.06</v>
      </c>
      <c r="J272" s="3">
        <f t="shared" si="44"/>
        <v>47</v>
      </c>
      <c r="K272" s="3" t="str">
        <f t="shared" si="45"/>
        <v>OIR</v>
      </c>
      <c r="L272" s="3" t="str">
        <f t="shared" si="46"/>
        <v>NotFilled</v>
      </c>
      <c r="M272" s="3" t="str">
        <f t="shared" si="47"/>
        <v>NotFilled</v>
      </c>
      <c r="N272" s="3" t="str">
        <f t="shared" si="48"/>
        <v>UpGap</v>
      </c>
      <c r="O272">
        <v>451508</v>
      </c>
      <c r="T272"/>
    </row>
    <row r="273" spans="1:20" x14ac:dyDescent="0.25">
      <c r="A273" s="1">
        <v>38701</v>
      </c>
      <c r="B273" s="1" t="str">
        <f t="shared" si="40"/>
        <v>Thu</v>
      </c>
      <c r="C273" s="1" t="str">
        <f t="shared" si="41"/>
        <v>Dec</v>
      </c>
      <c r="D273" s="1" t="str">
        <f t="shared" si="42"/>
        <v>4th QTR</v>
      </c>
      <c r="E273" s="1" t="str">
        <f t="shared" si="43"/>
        <v>2005</v>
      </c>
      <c r="F273" s="26">
        <v>106.05</v>
      </c>
      <c r="G273" s="2">
        <v>106.095</v>
      </c>
      <c r="H273" s="2">
        <v>105.295</v>
      </c>
      <c r="I273" s="26">
        <v>106.04</v>
      </c>
      <c r="J273" s="3">
        <f t="shared" si="44"/>
        <v>47</v>
      </c>
      <c r="K273" s="3" t="str">
        <f t="shared" si="45"/>
        <v>OIR</v>
      </c>
      <c r="L273" s="3" t="str">
        <f t="shared" si="46"/>
        <v>OIRDnGapFill</v>
      </c>
      <c r="M273" s="3" t="str">
        <f t="shared" si="47"/>
        <v>Filled</v>
      </c>
      <c r="N273" s="3" t="str">
        <f t="shared" si="48"/>
        <v>DnGap</v>
      </c>
      <c r="O273">
        <v>410486</v>
      </c>
      <c r="T273"/>
    </row>
    <row r="274" spans="1:20" x14ac:dyDescent="0.25">
      <c r="A274" s="1">
        <v>38702</v>
      </c>
      <c r="B274" s="1" t="str">
        <f t="shared" si="40"/>
        <v>Fri</v>
      </c>
      <c r="C274" s="1" t="str">
        <f t="shared" si="41"/>
        <v>Dec</v>
      </c>
      <c r="D274" s="1" t="str">
        <f t="shared" si="42"/>
        <v>4th QTR</v>
      </c>
      <c r="E274" s="1" t="str">
        <f t="shared" si="43"/>
        <v>2005</v>
      </c>
      <c r="F274" s="26">
        <v>106.045</v>
      </c>
      <c r="G274" s="2">
        <v>106.1</v>
      </c>
      <c r="H274" s="2">
        <v>106.04</v>
      </c>
      <c r="I274" s="26">
        <v>106.065</v>
      </c>
      <c r="J274" s="3">
        <f t="shared" si="44"/>
        <v>24</v>
      </c>
      <c r="K274" s="3" t="str">
        <f t="shared" si="45"/>
        <v>OIR</v>
      </c>
      <c r="L274" s="3" t="str">
        <f t="shared" si="46"/>
        <v>OIRUpGapFill</v>
      </c>
      <c r="M274" s="3" t="str">
        <f t="shared" si="47"/>
        <v>Filled</v>
      </c>
      <c r="N274" s="3" t="str">
        <f t="shared" si="48"/>
        <v>UpGap</v>
      </c>
      <c r="O274">
        <v>237325</v>
      </c>
      <c r="T274"/>
    </row>
    <row r="275" spans="1:20" x14ac:dyDescent="0.25">
      <c r="A275" s="1">
        <v>38705</v>
      </c>
      <c r="B275" s="1" t="str">
        <f t="shared" si="40"/>
        <v>Mon</v>
      </c>
      <c r="C275" s="1" t="str">
        <f t="shared" si="41"/>
        <v>Dec</v>
      </c>
      <c r="D275" s="1" t="str">
        <f t="shared" si="42"/>
        <v>4th QTR</v>
      </c>
      <c r="E275" s="1" t="str">
        <f t="shared" si="43"/>
        <v>2005</v>
      </c>
      <c r="F275" s="26">
        <v>106.075</v>
      </c>
      <c r="G275" s="2">
        <v>106.09</v>
      </c>
      <c r="H275" s="2">
        <v>106.02</v>
      </c>
      <c r="I275" s="26">
        <v>106.06</v>
      </c>
      <c r="J275" s="3">
        <f t="shared" si="44"/>
        <v>29</v>
      </c>
      <c r="K275" s="3" t="str">
        <f t="shared" si="45"/>
        <v>OIR</v>
      </c>
      <c r="L275" s="3" t="str">
        <f t="shared" si="46"/>
        <v>OIRUpGapFill</v>
      </c>
      <c r="M275" s="3" t="str">
        <f t="shared" si="47"/>
        <v>Filled</v>
      </c>
      <c r="N275" s="3" t="str">
        <f t="shared" si="48"/>
        <v>UpGap</v>
      </c>
      <c r="O275">
        <v>193046</v>
      </c>
      <c r="T275"/>
    </row>
    <row r="276" spans="1:20" x14ac:dyDescent="0.25">
      <c r="A276" s="1">
        <v>38706</v>
      </c>
      <c r="B276" s="1" t="str">
        <f t="shared" si="40"/>
        <v>Tue</v>
      </c>
      <c r="C276" s="1" t="str">
        <f t="shared" si="41"/>
        <v>Dec</v>
      </c>
      <c r="D276" s="1" t="str">
        <f t="shared" si="42"/>
        <v>4th QTR</v>
      </c>
      <c r="E276" s="1" t="str">
        <f t="shared" si="43"/>
        <v>2005</v>
      </c>
      <c r="F276" s="26">
        <v>106.065</v>
      </c>
      <c r="G276" s="2">
        <v>106.07</v>
      </c>
      <c r="H276" s="2">
        <v>105.315</v>
      </c>
      <c r="I276" s="26">
        <v>106.02</v>
      </c>
      <c r="J276" s="3">
        <f t="shared" si="44"/>
        <v>30</v>
      </c>
      <c r="K276" s="3" t="str">
        <f t="shared" si="45"/>
        <v>OIR</v>
      </c>
      <c r="L276" s="3" t="str">
        <f t="shared" si="46"/>
        <v>OIRUpGapFill</v>
      </c>
      <c r="M276" s="3" t="str">
        <f t="shared" si="47"/>
        <v>Filled</v>
      </c>
      <c r="N276" s="3" t="str">
        <f t="shared" si="48"/>
        <v>UpGap</v>
      </c>
      <c r="O276">
        <v>220212</v>
      </c>
      <c r="T276"/>
    </row>
    <row r="277" spans="1:20" x14ac:dyDescent="0.25">
      <c r="A277" s="1">
        <v>38707</v>
      </c>
      <c r="B277" s="1" t="str">
        <f t="shared" si="40"/>
        <v>Wed</v>
      </c>
      <c r="C277" s="1" t="str">
        <f t="shared" si="41"/>
        <v>Dec</v>
      </c>
      <c r="D277" s="1" t="str">
        <f t="shared" si="42"/>
        <v>4th QTR</v>
      </c>
      <c r="E277" s="1" t="str">
        <f t="shared" si="43"/>
        <v>2005</v>
      </c>
      <c r="F277" s="26">
        <v>106.02</v>
      </c>
      <c r="G277" s="2">
        <v>106.03</v>
      </c>
      <c r="H277" s="2">
        <v>105.28</v>
      </c>
      <c r="I277" s="26">
        <v>105.3</v>
      </c>
      <c r="J277" s="3">
        <f t="shared" si="44"/>
        <v>29</v>
      </c>
      <c r="K277" s="3" t="str">
        <f t="shared" si="45"/>
        <v>OIR</v>
      </c>
      <c r="L277" s="3" t="str">
        <f t="shared" si="46"/>
        <v>NoGap</v>
      </c>
      <c r="M277" s="3" t="str">
        <f t="shared" si="47"/>
        <v>NoGap</v>
      </c>
      <c r="N277" s="3" t="str">
        <f t="shared" si="48"/>
        <v>NoGap</v>
      </c>
      <c r="O277">
        <v>166750</v>
      </c>
      <c r="T277"/>
    </row>
    <row r="278" spans="1:20" x14ac:dyDescent="0.25">
      <c r="A278" s="1">
        <v>38708</v>
      </c>
      <c r="B278" s="1" t="str">
        <f t="shared" si="40"/>
        <v>Thu</v>
      </c>
      <c r="C278" s="1" t="str">
        <f t="shared" si="41"/>
        <v>Dec</v>
      </c>
      <c r="D278" s="1" t="str">
        <f t="shared" si="42"/>
        <v>4th QTR</v>
      </c>
      <c r="E278" s="1" t="str">
        <f t="shared" si="43"/>
        <v>2005</v>
      </c>
      <c r="F278" s="26">
        <v>105.29</v>
      </c>
      <c r="G278" s="2">
        <v>106.075</v>
      </c>
      <c r="H278" s="2">
        <v>105.285</v>
      </c>
      <c r="I278" s="26">
        <v>106.06</v>
      </c>
      <c r="J278" s="3">
        <f t="shared" si="44"/>
        <v>45</v>
      </c>
      <c r="K278" s="3" t="str">
        <f t="shared" si="45"/>
        <v>OIR</v>
      </c>
      <c r="L278" s="3" t="str">
        <f t="shared" si="46"/>
        <v>OIRDnGapFill</v>
      </c>
      <c r="M278" s="3" t="str">
        <f t="shared" si="47"/>
        <v>Filled</v>
      </c>
      <c r="N278" s="3" t="str">
        <f t="shared" si="48"/>
        <v>DnGap</v>
      </c>
      <c r="O278">
        <v>201513</v>
      </c>
      <c r="T278"/>
    </row>
    <row r="279" spans="1:20" x14ac:dyDescent="0.25">
      <c r="A279" s="1">
        <v>38709</v>
      </c>
      <c r="B279" s="1" t="str">
        <f t="shared" si="40"/>
        <v>Fri</v>
      </c>
      <c r="C279" s="1" t="str">
        <f t="shared" si="41"/>
        <v>Dec</v>
      </c>
      <c r="D279" s="1" t="str">
        <f t="shared" si="42"/>
        <v>4th QTR</v>
      </c>
      <c r="E279" s="1" t="str">
        <f t="shared" si="43"/>
        <v>2005</v>
      </c>
      <c r="F279" s="26">
        <v>106.065</v>
      </c>
      <c r="G279" s="2">
        <v>106.155</v>
      </c>
      <c r="H279" s="2">
        <v>106.02500000000001</v>
      </c>
      <c r="I279" s="26">
        <v>106.14</v>
      </c>
      <c r="J279" s="3">
        <f t="shared" si="44"/>
        <v>52</v>
      </c>
      <c r="K279" s="3" t="str">
        <f t="shared" si="45"/>
        <v>OIR</v>
      </c>
      <c r="L279" s="3" t="str">
        <f t="shared" si="46"/>
        <v>OIRUpGapFill</v>
      </c>
      <c r="M279" s="3" t="str">
        <f t="shared" si="47"/>
        <v>Filled</v>
      </c>
      <c r="N279" s="3" t="str">
        <f t="shared" si="48"/>
        <v>UpGap</v>
      </c>
      <c r="O279">
        <v>173491</v>
      </c>
      <c r="T279"/>
    </row>
    <row r="280" spans="1:20" x14ac:dyDescent="0.25">
      <c r="A280" s="1">
        <v>38713</v>
      </c>
      <c r="B280" s="1" t="str">
        <f t="shared" si="40"/>
        <v>Tue</v>
      </c>
      <c r="C280" s="1" t="str">
        <f t="shared" si="41"/>
        <v>Dec</v>
      </c>
      <c r="D280" s="1" t="str">
        <f t="shared" si="42"/>
        <v>4th QTR</v>
      </c>
      <c r="E280" s="1" t="str">
        <f t="shared" si="43"/>
        <v>2005</v>
      </c>
      <c r="F280" s="26">
        <v>106.14</v>
      </c>
      <c r="G280" s="2">
        <v>106.19499999999999</v>
      </c>
      <c r="H280" s="2">
        <v>106.1</v>
      </c>
      <c r="I280" s="26">
        <v>106.185</v>
      </c>
      <c r="J280" s="3">
        <f t="shared" si="44"/>
        <v>38</v>
      </c>
      <c r="K280" s="3" t="str">
        <f t="shared" si="45"/>
        <v>OIR</v>
      </c>
      <c r="L280" s="3" t="str">
        <f t="shared" si="46"/>
        <v>NoGap</v>
      </c>
      <c r="M280" s="3" t="str">
        <f t="shared" si="47"/>
        <v>NoGap</v>
      </c>
      <c r="N280" s="3" t="str">
        <f t="shared" si="48"/>
        <v>NoGap</v>
      </c>
      <c r="O280">
        <v>129896</v>
      </c>
      <c r="T280"/>
    </row>
    <row r="281" spans="1:20" x14ac:dyDescent="0.25">
      <c r="A281" s="1">
        <v>38714</v>
      </c>
      <c r="B281" s="1" t="str">
        <f t="shared" si="40"/>
        <v>Wed</v>
      </c>
      <c r="C281" s="1" t="str">
        <f t="shared" si="41"/>
        <v>Dec</v>
      </c>
      <c r="D281" s="1" t="str">
        <f t="shared" si="42"/>
        <v>4th QTR</v>
      </c>
      <c r="E281" s="1" t="str">
        <f t="shared" si="43"/>
        <v>2005</v>
      </c>
      <c r="F281" s="26">
        <v>106.18</v>
      </c>
      <c r="G281" s="2">
        <v>106.185</v>
      </c>
      <c r="H281" s="2">
        <v>106.125</v>
      </c>
      <c r="I281" s="26">
        <v>106.13</v>
      </c>
      <c r="J281" s="3">
        <f t="shared" si="44"/>
        <v>25</v>
      </c>
      <c r="K281" s="3" t="str">
        <f t="shared" si="45"/>
        <v>OIR</v>
      </c>
      <c r="L281" s="3" t="str">
        <f t="shared" si="46"/>
        <v>OIRDnGapFill</v>
      </c>
      <c r="M281" s="3" t="str">
        <f t="shared" si="47"/>
        <v>Filled</v>
      </c>
      <c r="N281" s="3" t="str">
        <f t="shared" si="48"/>
        <v>DnGap</v>
      </c>
      <c r="O281">
        <v>146034</v>
      </c>
      <c r="T281"/>
    </row>
    <row r="282" spans="1:20" x14ac:dyDescent="0.25">
      <c r="A282" s="1">
        <v>38715</v>
      </c>
      <c r="B282" s="1" t="str">
        <f t="shared" si="40"/>
        <v>Thu</v>
      </c>
      <c r="C282" s="1" t="str">
        <f t="shared" si="41"/>
        <v>Dec</v>
      </c>
      <c r="D282" s="1" t="str">
        <f t="shared" si="42"/>
        <v>4th QTR</v>
      </c>
      <c r="E282" s="1" t="str">
        <f t="shared" si="43"/>
        <v>2005</v>
      </c>
      <c r="F282" s="26">
        <v>106.13</v>
      </c>
      <c r="G282" s="2">
        <v>106.145</v>
      </c>
      <c r="H282" s="2">
        <v>106.09</v>
      </c>
      <c r="I282" s="26">
        <v>106.125</v>
      </c>
      <c r="J282" s="3">
        <f t="shared" si="44"/>
        <v>22</v>
      </c>
      <c r="K282" s="3" t="str">
        <f t="shared" si="45"/>
        <v>OIR</v>
      </c>
      <c r="L282" s="3" t="str">
        <f t="shared" si="46"/>
        <v>NoGap</v>
      </c>
      <c r="M282" s="3" t="str">
        <f t="shared" si="47"/>
        <v>NoGap</v>
      </c>
      <c r="N282" s="3" t="str">
        <f t="shared" si="48"/>
        <v>NoGap</v>
      </c>
      <c r="O282">
        <v>126087</v>
      </c>
      <c r="T282"/>
    </row>
    <row r="283" spans="1:20" x14ac:dyDescent="0.25">
      <c r="A283" s="1">
        <v>38716</v>
      </c>
      <c r="B283" s="1" t="str">
        <f t="shared" si="40"/>
        <v>Fri</v>
      </c>
      <c r="C283" s="1" t="str">
        <f t="shared" si="41"/>
        <v>Dec</v>
      </c>
      <c r="D283" s="1" t="str">
        <f t="shared" si="42"/>
        <v>4th QTR</v>
      </c>
      <c r="E283" s="1" t="str">
        <f t="shared" si="43"/>
        <v>2005</v>
      </c>
      <c r="F283" s="26">
        <v>106.13500000000001</v>
      </c>
      <c r="G283" s="2">
        <v>106.185</v>
      </c>
      <c r="H283" s="2">
        <v>106.1</v>
      </c>
      <c r="I283" s="26">
        <v>106.11</v>
      </c>
      <c r="J283" s="3">
        <f t="shared" si="44"/>
        <v>35</v>
      </c>
      <c r="K283" s="3" t="str">
        <f t="shared" si="45"/>
        <v>OIR</v>
      </c>
      <c r="L283" s="3" t="str">
        <f t="shared" si="46"/>
        <v>OIRUpGapFill</v>
      </c>
      <c r="M283" s="3" t="str">
        <f t="shared" si="47"/>
        <v>Filled</v>
      </c>
      <c r="N283" s="3" t="str">
        <f t="shared" si="48"/>
        <v>UpGap</v>
      </c>
      <c r="O283">
        <v>136921</v>
      </c>
      <c r="T283"/>
    </row>
    <row r="284" spans="1:20" x14ac:dyDescent="0.25">
      <c r="A284" s="1">
        <v>38720</v>
      </c>
      <c r="B284" s="1" t="str">
        <f t="shared" si="40"/>
        <v>Tue</v>
      </c>
      <c r="C284" s="1" t="str">
        <f t="shared" si="41"/>
        <v>Jan</v>
      </c>
      <c r="D284" s="1" t="str">
        <f t="shared" si="42"/>
        <v>1ST QTR</v>
      </c>
      <c r="E284" s="1" t="str">
        <f t="shared" si="43"/>
        <v>2006</v>
      </c>
      <c r="F284" s="26">
        <v>106.105</v>
      </c>
      <c r="G284" s="2">
        <v>106.2</v>
      </c>
      <c r="H284" s="2">
        <v>106.06</v>
      </c>
      <c r="I284" s="26">
        <v>106.175</v>
      </c>
      <c r="J284" s="3">
        <f t="shared" si="44"/>
        <v>57</v>
      </c>
      <c r="K284" s="3" t="str">
        <f t="shared" si="45"/>
        <v>OIR</v>
      </c>
      <c r="L284" s="3" t="str">
        <f t="shared" si="46"/>
        <v>OIRDnGapFill</v>
      </c>
      <c r="M284" s="3" t="str">
        <f t="shared" si="47"/>
        <v>Filled</v>
      </c>
      <c r="N284" s="3" t="str">
        <f t="shared" si="48"/>
        <v>DnGap</v>
      </c>
      <c r="O284">
        <v>419919</v>
      </c>
      <c r="T284"/>
    </row>
    <row r="285" spans="1:20" x14ac:dyDescent="0.25">
      <c r="A285" s="1">
        <v>38721</v>
      </c>
      <c r="B285" s="1" t="str">
        <f t="shared" si="40"/>
        <v>Wed</v>
      </c>
      <c r="C285" s="1" t="str">
        <f t="shared" si="41"/>
        <v>Jan</v>
      </c>
      <c r="D285" s="1" t="str">
        <f t="shared" si="42"/>
        <v>1ST QTR</v>
      </c>
      <c r="E285" s="1" t="str">
        <f t="shared" si="43"/>
        <v>2006</v>
      </c>
      <c r="F285" s="26">
        <v>106.18</v>
      </c>
      <c r="G285" s="2">
        <v>106.23</v>
      </c>
      <c r="H285" s="2">
        <v>106.15</v>
      </c>
      <c r="I285" s="26">
        <v>106.205</v>
      </c>
      <c r="J285" s="3">
        <f t="shared" si="44"/>
        <v>32</v>
      </c>
      <c r="K285" s="3" t="str">
        <f t="shared" si="45"/>
        <v>OIR</v>
      </c>
      <c r="L285" s="3" t="str">
        <f t="shared" si="46"/>
        <v>OIRUpGapFill</v>
      </c>
      <c r="M285" s="3" t="str">
        <f t="shared" si="47"/>
        <v>Filled</v>
      </c>
      <c r="N285" s="3" t="str">
        <f t="shared" si="48"/>
        <v>UpGap</v>
      </c>
      <c r="O285">
        <v>431014</v>
      </c>
      <c r="T285"/>
    </row>
    <row r="286" spans="1:20" x14ac:dyDescent="0.25">
      <c r="A286" s="1">
        <v>38722</v>
      </c>
      <c r="B286" s="1" t="str">
        <f t="shared" si="40"/>
        <v>Thu</v>
      </c>
      <c r="C286" s="1" t="str">
        <f t="shared" si="41"/>
        <v>Jan</v>
      </c>
      <c r="D286" s="1" t="str">
        <f t="shared" si="42"/>
        <v>1ST QTR</v>
      </c>
      <c r="E286" s="1" t="str">
        <f t="shared" si="43"/>
        <v>2006</v>
      </c>
      <c r="F286" s="26">
        <v>106.21</v>
      </c>
      <c r="G286" s="2">
        <v>106.23</v>
      </c>
      <c r="H286" s="2">
        <v>106.17</v>
      </c>
      <c r="I286" s="26">
        <v>106.2</v>
      </c>
      <c r="J286" s="3">
        <f t="shared" si="44"/>
        <v>25</v>
      </c>
      <c r="K286" s="3" t="str">
        <f t="shared" si="45"/>
        <v>OIR</v>
      </c>
      <c r="L286" s="3" t="str">
        <f t="shared" si="46"/>
        <v>OIRUpGapFill</v>
      </c>
      <c r="M286" s="3" t="str">
        <f t="shared" si="47"/>
        <v>Filled</v>
      </c>
      <c r="N286" s="3" t="str">
        <f t="shared" si="48"/>
        <v>UpGap</v>
      </c>
      <c r="O286">
        <v>381727</v>
      </c>
      <c r="T286"/>
    </row>
    <row r="287" spans="1:20" x14ac:dyDescent="0.25">
      <c r="A287" s="1">
        <v>38723</v>
      </c>
      <c r="B287" s="1" t="str">
        <f t="shared" si="40"/>
        <v>Fri</v>
      </c>
      <c r="C287" s="1" t="str">
        <f t="shared" si="41"/>
        <v>Jan</v>
      </c>
      <c r="D287" s="1" t="str">
        <f t="shared" si="42"/>
        <v>1ST QTR</v>
      </c>
      <c r="E287" s="1" t="str">
        <f t="shared" si="43"/>
        <v>2006</v>
      </c>
      <c r="F287" s="26">
        <v>106.19499999999999</v>
      </c>
      <c r="G287" s="2">
        <v>106.29</v>
      </c>
      <c r="H287" s="2">
        <v>106.125</v>
      </c>
      <c r="I287" s="26">
        <v>106.155</v>
      </c>
      <c r="J287" s="3">
        <f t="shared" si="44"/>
        <v>67</v>
      </c>
      <c r="K287" s="3" t="str">
        <f t="shared" si="45"/>
        <v>OIR</v>
      </c>
      <c r="L287" s="3" t="str">
        <f t="shared" si="46"/>
        <v>OIRDnGapFill</v>
      </c>
      <c r="M287" s="3" t="str">
        <f t="shared" si="47"/>
        <v>Filled</v>
      </c>
      <c r="N287" s="3" t="str">
        <f t="shared" si="48"/>
        <v>DnGap</v>
      </c>
      <c r="O287">
        <v>570906</v>
      </c>
      <c r="T287"/>
    </row>
    <row r="288" spans="1:20" x14ac:dyDescent="0.25">
      <c r="A288" s="1">
        <v>38726</v>
      </c>
      <c r="B288" s="1" t="str">
        <f t="shared" si="40"/>
        <v>Mon</v>
      </c>
      <c r="C288" s="1" t="str">
        <f t="shared" si="41"/>
        <v>Jan</v>
      </c>
      <c r="D288" s="1" t="str">
        <f t="shared" si="42"/>
        <v>1ST QTR</v>
      </c>
      <c r="E288" s="1" t="str">
        <f t="shared" si="43"/>
        <v>2006</v>
      </c>
      <c r="F288" s="26">
        <v>106.145</v>
      </c>
      <c r="G288" s="2">
        <v>106.18</v>
      </c>
      <c r="H288" s="2">
        <v>106.13500000000001</v>
      </c>
      <c r="I288" s="26">
        <v>106.155</v>
      </c>
      <c r="J288" s="3">
        <f t="shared" si="44"/>
        <v>19</v>
      </c>
      <c r="K288" s="3" t="str">
        <f t="shared" si="45"/>
        <v>OIR</v>
      </c>
      <c r="L288" s="3" t="str">
        <f t="shared" si="46"/>
        <v>OIRDnGapFill</v>
      </c>
      <c r="M288" s="3" t="str">
        <f t="shared" si="47"/>
        <v>Filled</v>
      </c>
      <c r="N288" s="3" t="str">
        <f t="shared" si="48"/>
        <v>DnGap</v>
      </c>
      <c r="O288">
        <v>271848</v>
      </c>
      <c r="T288"/>
    </row>
    <row r="289" spans="1:20" x14ac:dyDescent="0.25">
      <c r="A289" s="1">
        <v>38727</v>
      </c>
      <c r="B289" s="1" t="str">
        <f t="shared" si="40"/>
        <v>Tue</v>
      </c>
      <c r="C289" s="1" t="str">
        <f t="shared" si="41"/>
        <v>Jan</v>
      </c>
      <c r="D289" s="1" t="str">
        <f t="shared" si="42"/>
        <v>1ST QTR</v>
      </c>
      <c r="E289" s="1" t="str">
        <f t="shared" si="43"/>
        <v>2006</v>
      </c>
      <c r="F289" s="26">
        <v>106.16500000000001</v>
      </c>
      <c r="G289" s="2">
        <v>106.18</v>
      </c>
      <c r="H289" s="2">
        <v>106.08499999999999</v>
      </c>
      <c r="I289" s="26">
        <v>106.095</v>
      </c>
      <c r="J289" s="3">
        <f t="shared" si="44"/>
        <v>39</v>
      </c>
      <c r="K289" s="3" t="str">
        <f t="shared" si="45"/>
        <v>OIR</v>
      </c>
      <c r="L289" s="3" t="str">
        <f t="shared" si="46"/>
        <v>OIRUpGapFill</v>
      </c>
      <c r="M289" s="3" t="str">
        <f t="shared" si="47"/>
        <v>Filled</v>
      </c>
      <c r="N289" s="3" t="str">
        <f t="shared" si="48"/>
        <v>UpGap</v>
      </c>
      <c r="O289">
        <v>479462</v>
      </c>
      <c r="T289"/>
    </row>
    <row r="290" spans="1:20" x14ac:dyDescent="0.25">
      <c r="A290" s="1">
        <v>38728</v>
      </c>
      <c r="B290" s="1" t="str">
        <f t="shared" si="40"/>
        <v>Wed</v>
      </c>
      <c r="C290" s="1" t="str">
        <f t="shared" si="41"/>
        <v>Jan</v>
      </c>
      <c r="D290" s="1" t="str">
        <f t="shared" si="42"/>
        <v>1ST QTR</v>
      </c>
      <c r="E290" s="1" t="str">
        <f t="shared" si="43"/>
        <v>2006</v>
      </c>
      <c r="F290" s="26">
        <v>106.09</v>
      </c>
      <c r="G290" s="2">
        <v>106.125</v>
      </c>
      <c r="H290" s="2">
        <v>106.035</v>
      </c>
      <c r="I290" s="26">
        <v>106.045</v>
      </c>
      <c r="J290" s="3">
        <f t="shared" si="44"/>
        <v>37</v>
      </c>
      <c r="K290" s="3" t="str">
        <f t="shared" si="45"/>
        <v>OIR</v>
      </c>
      <c r="L290" s="3" t="str">
        <f t="shared" si="46"/>
        <v>OIRDnGapFill</v>
      </c>
      <c r="M290" s="3" t="str">
        <f t="shared" si="47"/>
        <v>Filled</v>
      </c>
      <c r="N290" s="3" t="str">
        <f t="shared" si="48"/>
        <v>DnGap</v>
      </c>
      <c r="O290">
        <v>381796</v>
      </c>
      <c r="T290"/>
    </row>
    <row r="291" spans="1:20" x14ac:dyDescent="0.25">
      <c r="A291" s="1">
        <v>38729</v>
      </c>
      <c r="B291" s="1" t="str">
        <f t="shared" si="40"/>
        <v>Thu</v>
      </c>
      <c r="C291" s="1" t="str">
        <f t="shared" si="41"/>
        <v>Jan</v>
      </c>
      <c r="D291" s="1" t="str">
        <f t="shared" si="42"/>
        <v>1ST QTR</v>
      </c>
      <c r="E291" s="1" t="str">
        <f t="shared" si="43"/>
        <v>2006</v>
      </c>
      <c r="F291" s="26">
        <v>106.045</v>
      </c>
      <c r="G291" s="2">
        <v>106.12</v>
      </c>
      <c r="H291" s="2">
        <v>106.045</v>
      </c>
      <c r="I291" s="26">
        <v>106.11499999999999</v>
      </c>
      <c r="J291" s="3">
        <f t="shared" si="44"/>
        <v>31</v>
      </c>
      <c r="K291" s="3" t="str">
        <f t="shared" si="45"/>
        <v>OIR</v>
      </c>
      <c r="L291" s="3" t="str">
        <f t="shared" si="46"/>
        <v>NoGap</v>
      </c>
      <c r="M291" s="3" t="str">
        <f t="shared" si="47"/>
        <v>NoGap</v>
      </c>
      <c r="N291" s="3" t="str">
        <f t="shared" si="48"/>
        <v>NoGap</v>
      </c>
      <c r="O291">
        <v>417775</v>
      </c>
      <c r="T291"/>
    </row>
    <row r="292" spans="1:20" x14ac:dyDescent="0.25">
      <c r="A292" s="1">
        <v>38730</v>
      </c>
      <c r="B292" s="1" t="str">
        <f t="shared" si="40"/>
        <v>Fri</v>
      </c>
      <c r="C292" s="1" t="str">
        <f t="shared" si="41"/>
        <v>Jan</v>
      </c>
      <c r="D292" s="1" t="str">
        <f t="shared" si="42"/>
        <v>1ST QTR</v>
      </c>
      <c r="E292" s="1" t="str">
        <f t="shared" si="43"/>
        <v>2006</v>
      </c>
      <c r="F292" s="26">
        <v>106.11</v>
      </c>
      <c r="G292" s="2">
        <v>106.21</v>
      </c>
      <c r="H292" s="2">
        <v>106.075</v>
      </c>
      <c r="I292" s="26">
        <v>106.19499999999999</v>
      </c>
      <c r="J292" s="3">
        <f t="shared" si="44"/>
        <v>54</v>
      </c>
      <c r="K292" s="3" t="str">
        <f t="shared" si="45"/>
        <v>OIR</v>
      </c>
      <c r="L292" s="3" t="str">
        <f t="shared" si="46"/>
        <v>OIRDnGapFill</v>
      </c>
      <c r="M292" s="3" t="str">
        <f t="shared" si="47"/>
        <v>Filled</v>
      </c>
      <c r="N292" s="3" t="str">
        <f t="shared" si="48"/>
        <v>DnGap</v>
      </c>
      <c r="O292">
        <v>408915</v>
      </c>
      <c r="T292"/>
    </row>
    <row r="293" spans="1:20" x14ac:dyDescent="0.25">
      <c r="A293" s="1">
        <v>38734</v>
      </c>
      <c r="B293" s="1" t="str">
        <f t="shared" si="40"/>
        <v>Tue</v>
      </c>
      <c r="C293" s="1" t="str">
        <f t="shared" si="41"/>
        <v>Jan</v>
      </c>
      <c r="D293" s="1" t="str">
        <f t="shared" si="42"/>
        <v>1ST QTR</v>
      </c>
      <c r="E293" s="1" t="str">
        <f t="shared" si="43"/>
        <v>2006</v>
      </c>
      <c r="F293" s="26">
        <v>106.175</v>
      </c>
      <c r="G293" s="2">
        <v>106.22</v>
      </c>
      <c r="H293" s="2">
        <v>106.155</v>
      </c>
      <c r="I293" s="26">
        <v>106.215</v>
      </c>
      <c r="J293" s="3">
        <f t="shared" si="44"/>
        <v>26</v>
      </c>
      <c r="K293" s="3" t="str">
        <f t="shared" si="45"/>
        <v>OIR</v>
      </c>
      <c r="L293" s="3" t="str">
        <f t="shared" si="46"/>
        <v>OIRDnGapFill</v>
      </c>
      <c r="M293" s="3" t="str">
        <f t="shared" si="47"/>
        <v>Filled</v>
      </c>
      <c r="N293" s="3" t="str">
        <f t="shared" si="48"/>
        <v>DnGap</v>
      </c>
      <c r="O293">
        <v>333814</v>
      </c>
      <c r="T293"/>
    </row>
    <row r="294" spans="1:20" x14ac:dyDescent="0.25">
      <c r="A294" s="1">
        <v>38735</v>
      </c>
      <c r="B294" s="1" t="str">
        <f t="shared" si="40"/>
        <v>Wed</v>
      </c>
      <c r="C294" s="1" t="str">
        <f t="shared" si="41"/>
        <v>Jan</v>
      </c>
      <c r="D294" s="1" t="str">
        <f t="shared" si="42"/>
        <v>1ST QTR</v>
      </c>
      <c r="E294" s="1" t="str">
        <f t="shared" si="43"/>
        <v>2006</v>
      </c>
      <c r="F294" s="26">
        <v>106.215</v>
      </c>
      <c r="G294" s="2">
        <v>106.28</v>
      </c>
      <c r="H294" s="2">
        <v>106.175</v>
      </c>
      <c r="I294" s="26">
        <v>106.21</v>
      </c>
      <c r="J294" s="3">
        <f t="shared" si="44"/>
        <v>43</v>
      </c>
      <c r="K294" s="3" t="str">
        <f t="shared" si="45"/>
        <v>OIR</v>
      </c>
      <c r="L294" s="3" t="str">
        <f t="shared" si="46"/>
        <v>NoGap</v>
      </c>
      <c r="M294" s="3" t="str">
        <f t="shared" si="47"/>
        <v>NoGap</v>
      </c>
      <c r="N294" s="3" t="str">
        <f t="shared" si="48"/>
        <v>NoGap</v>
      </c>
      <c r="O294">
        <v>571368</v>
      </c>
      <c r="T294"/>
    </row>
    <row r="295" spans="1:20" x14ac:dyDescent="0.25">
      <c r="A295" s="1">
        <v>38736</v>
      </c>
      <c r="B295" s="1" t="str">
        <f t="shared" si="40"/>
        <v>Thu</v>
      </c>
      <c r="C295" s="1" t="str">
        <f t="shared" si="41"/>
        <v>Jan</v>
      </c>
      <c r="D295" s="1" t="str">
        <f t="shared" si="42"/>
        <v>1ST QTR</v>
      </c>
      <c r="E295" s="1" t="str">
        <f t="shared" si="43"/>
        <v>2006</v>
      </c>
      <c r="F295" s="26">
        <v>106.215</v>
      </c>
      <c r="G295" s="2">
        <v>106.215</v>
      </c>
      <c r="H295" s="2">
        <v>106.13</v>
      </c>
      <c r="I295" s="26">
        <v>106.15</v>
      </c>
      <c r="J295" s="3">
        <f t="shared" si="44"/>
        <v>35</v>
      </c>
      <c r="K295" s="3" t="str">
        <f t="shared" si="45"/>
        <v>OIR</v>
      </c>
      <c r="L295" s="3" t="str">
        <f t="shared" si="46"/>
        <v>OIRUpGapFill</v>
      </c>
      <c r="M295" s="3" t="str">
        <f t="shared" si="47"/>
        <v>Filled</v>
      </c>
      <c r="N295" s="3" t="str">
        <f t="shared" si="48"/>
        <v>UpGap</v>
      </c>
      <c r="O295">
        <v>505063</v>
      </c>
      <c r="T295"/>
    </row>
    <row r="296" spans="1:20" x14ac:dyDescent="0.25">
      <c r="A296" s="1">
        <v>38737</v>
      </c>
      <c r="B296" s="1" t="str">
        <f t="shared" si="40"/>
        <v>Fri</v>
      </c>
      <c r="C296" s="1" t="str">
        <f t="shared" si="41"/>
        <v>Jan</v>
      </c>
      <c r="D296" s="1" t="str">
        <f t="shared" si="42"/>
        <v>1ST QTR</v>
      </c>
      <c r="E296" s="1" t="str">
        <f t="shared" si="43"/>
        <v>2006</v>
      </c>
      <c r="F296" s="26">
        <v>106.155</v>
      </c>
      <c r="G296" s="2">
        <v>106.19</v>
      </c>
      <c r="H296" s="2">
        <v>106.125</v>
      </c>
      <c r="I296" s="26">
        <v>106.16</v>
      </c>
      <c r="J296" s="3">
        <f t="shared" si="44"/>
        <v>26</v>
      </c>
      <c r="K296" s="3" t="str">
        <f t="shared" si="45"/>
        <v>OIR</v>
      </c>
      <c r="L296" s="3" t="str">
        <f t="shared" si="46"/>
        <v>OIRUpGapFill</v>
      </c>
      <c r="M296" s="3" t="str">
        <f t="shared" si="47"/>
        <v>Filled</v>
      </c>
      <c r="N296" s="3" t="str">
        <f t="shared" si="48"/>
        <v>UpGap</v>
      </c>
      <c r="O296">
        <v>393699</v>
      </c>
      <c r="T296"/>
    </row>
    <row r="297" spans="1:20" x14ac:dyDescent="0.25">
      <c r="A297" s="1">
        <v>38740</v>
      </c>
      <c r="B297" s="1" t="str">
        <f t="shared" si="40"/>
        <v>Mon</v>
      </c>
      <c r="C297" s="1" t="str">
        <f t="shared" si="41"/>
        <v>Jan</v>
      </c>
      <c r="D297" s="1" t="str">
        <f t="shared" si="42"/>
        <v>1ST QTR</v>
      </c>
      <c r="E297" s="1" t="str">
        <f t="shared" si="43"/>
        <v>2006</v>
      </c>
      <c r="F297" s="26">
        <v>106.175</v>
      </c>
      <c r="G297" s="2">
        <v>106.2</v>
      </c>
      <c r="H297" s="2">
        <v>106.11</v>
      </c>
      <c r="I297" s="26">
        <v>106.175</v>
      </c>
      <c r="J297" s="3">
        <f t="shared" si="44"/>
        <v>37</v>
      </c>
      <c r="K297" s="3" t="str">
        <f t="shared" si="45"/>
        <v>OIR</v>
      </c>
      <c r="L297" s="3" t="str">
        <f t="shared" si="46"/>
        <v>OIRUpGapFill</v>
      </c>
      <c r="M297" s="3" t="str">
        <f t="shared" si="47"/>
        <v>Filled</v>
      </c>
      <c r="N297" s="3" t="str">
        <f t="shared" si="48"/>
        <v>UpGap</v>
      </c>
      <c r="O297">
        <v>347606</v>
      </c>
      <c r="T297"/>
    </row>
    <row r="298" spans="1:20" x14ac:dyDescent="0.25">
      <c r="A298" s="1">
        <v>38741</v>
      </c>
      <c r="B298" s="1" t="str">
        <f t="shared" si="40"/>
        <v>Tue</v>
      </c>
      <c r="C298" s="1" t="str">
        <f t="shared" si="41"/>
        <v>Jan</v>
      </c>
      <c r="D298" s="1" t="str">
        <f t="shared" si="42"/>
        <v>1ST QTR</v>
      </c>
      <c r="E298" s="1" t="str">
        <f t="shared" si="43"/>
        <v>2006</v>
      </c>
      <c r="F298" s="26">
        <v>106.175</v>
      </c>
      <c r="G298" s="2">
        <v>106.185</v>
      </c>
      <c r="H298" s="2">
        <v>106.12</v>
      </c>
      <c r="I298" s="26">
        <v>106.14</v>
      </c>
      <c r="J298" s="3">
        <f t="shared" si="44"/>
        <v>26</v>
      </c>
      <c r="K298" s="3" t="str">
        <f t="shared" si="45"/>
        <v>OIR</v>
      </c>
      <c r="L298" s="3" t="str">
        <f t="shared" si="46"/>
        <v>NoGap</v>
      </c>
      <c r="M298" s="3" t="str">
        <f t="shared" si="47"/>
        <v>NoGap</v>
      </c>
      <c r="N298" s="3" t="str">
        <f t="shared" si="48"/>
        <v>NoGap</v>
      </c>
      <c r="O298">
        <v>314316</v>
      </c>
      <c r="T298"/>
    </row>
    <row r="299" spans="1:20" x14ac:dyDescent="0.25">
      <c r="A299" s="1">
        <v>38742</v>
      </c>
      <c r="B299" s="1" t="str">
        <f t="shared" si="40"/>
        <v>Wed</v>
      </c>
      <c r="C299" s="1" t="str">
        <f t="shared" si="41"/>
        <v>Jan</v>
      </c>
      <c r="D299" s="1" t="str">
        <f t="shared" si="42"/>
        <v>1ST QTR</v>
      </c>
      <c r="E299" s="1" t="str">
        <f t="shared" si="43"/>
        <v>2006</v>
      </c>
      <c r="F299" s="26">
        <v>106.13</v>
      </c>
      <c r="G299" s="2">
        <v>106.14</v>
      </c>
      <c r="H299" s="2">
        <v>106</v>
      </c>
      <c r="I299" s="26">
        <v>106.01</v>
      </c>
      <c r="J299" s="3">
        <f t="shared" si="44"/>
        <v>57</v>
      </c>
      <c r="K299" s="3" t="str">
        <f t="shared" si="45"/>
        <v>OIR</v>
      </c>
      <c r="L299" s="3" t="str">
        <f t="shared" si="46"/>
        <v>OIRDnGapFill</v>
      </c>
      <c r="M299" s="3" t="str">
        <f t="shared" si="47"/>
        <v>Filled</v>
      </c>
      <c r="N299" s="3" t="str">
        <f t="shared" si="48"/>
        <v>DnGap</v>
      </c>
      <c r="O299">
        <v>620973</v>
      </c>
      <c r="T299"/>
    </row>
    <row r="300" spans="1:20" x14ac:dyDescent="0.25">
      <c r="A300" s="1">
        <v>38743</v>
      </c>
      <c r="B300" s="1" t="str">
        <f t="shared" si="40"/>
        <v>Thu</v>
      </c>
      <c r="C300" s="1" t="str">
        <f t="shared" si="41"/>
        <v>Jan</v>
      </c>
      <c r="D300" s="1" t="str">
        <f t="shared" si="42"/>
        <v>1ST QTR</v>
      </c>
      <c r="E300" s="1" t="str">
        <f t="shared" si="43"/>
        <v>2006</v>
      </c>
      <c r="F300" s="26">
        <v>106.005</v>
      </c>
      <c r="G300" s="2">
        <v>106.03</v>
      </c>
      <c r="H300" s="2">
        <v>105.26</v>
      </c>
      <c r="I300" s="26">
        <v>105.28</v>
      </c>
      <c r="J300" s="3">
        <f t="shared" si="44"/>
        <v>36</v>
      </c>
      <c r="K300" s="3" t="str">
        <f t="shared" si="45"/>
        <v>OIR</v>
      </c>
      <c r="L300" s="3" t="str">
        <f t="shared" si="46"/>
        <v>OIRDnGapFill</v>
      </c>
      <c r="M300" s="3" t="str">
        <f t="shared" si="47"/>
        <v>Filled</v>
      </c>
      <c r="N300" s="3" t="str">
        <f t="shared" si="48"/>
        <v>DnGap</v>
      </c>
      <c r="O300">
        <v>1695899</v>
      </c>
      <c r="T300"/>
    </row>
    <row r="301" spans="1:20" x14ac:dyDescent="0.25">
      <c r="A301" s="1">
        <v>38744</v>
      </c>
      <c r="B301" s="1" t="str">
        <f t="shared" si="40"/>
        <v>Fri</v>
      </c>
      <c r="C301" s="1" t="str">
        <f t="shared" si="41"/>
        <v>Jan</v>
      </c>
      <c r="D301" s="1" t="str">
        <f t="shared" si="42"/>
        <v>1ST QTR</v>
      </c>
      <c r="E301" s="1" t="str">
        <f t="shared" si="43"/>
        <v>2006</v>
      </c>
      <c r="F301" s="26">
        <v>105.29</v>
      </c>
      <c r="G301" s="2">
        <v>106.02500000000001</v>
      </c>
      <c r="H301" s="2">
        <v>105.24</v>
      </c>
      <c r="I301" s="26">
        <v>105.28</v>
      </c>
      <c r="J301" s="3">
        <f t="shared" si="44"/>
        <v>43</v>
      </c>
      <c r="K301" s="3" t="str">
        <f t="shared" si="45"/>
        <v>OIR</v>
      </c>
      <c r="L301" s="3" t="str">
        <f t="shared" si="46"/>
        <v>OIRUpGapFill</v>
      </c>
      <c r="M301" s="3" t="str">
        <f t="shared" si="47"/>
        <v>Filled</v>
      </c>
      <c r="N301" s="3" t="str">
        <f t="shared" si="48"/>
        <v>UpGap</v>
      </c>
      <c r="O301">
        <v>600110</v>
      </c>
      <c r="T301"/>
    </row>
    <row r="302" spans="1:20" x14ac:dyDescent="0.25">
      <c r="A302" s="1">
        <v>38747</v>
      </c>
      <c r="B302" s="1" t="str">
        <f t="shared" si="40"/>
        <v>Mon</v>
      </c>
      <c r="C302" s="1" t="str">
        <f t="shared" si="41"/>
        <v>Jan</v>
      </c>
      <c r="D302" s="1" t="str">
        <f t="shared" si="42"/>
        <v>1ST QTR</v>
      </c>
      <c r="E302" s="1" t="str">
        <f t="shared" si="43"/>
        <v>2006</v>
      </c>
      <c r="F302" s="26">
        <v>105.26</v>
      </c>
      <c r="G302" s="2">
        <v>105.27</v>
      </c>
      <c r="H302" s="2">
        <v>105.21</v>
      </c>
      <c r="I302" s="26">
        <v>105.25</v>
      </c>
      <c r="J302" s="3">
        <f t="shared" si="44"/>
        <v>25</v>
      </c>
      <c r="K302" s="3" t="str">
        <f t="shared" si="45"/>
        <v>OIR</v>
      </c>
      <c r="L302" s="3" t="str">
        <f t="shared" si="46"/>
        <v>NotFilled</v>
      </c>
      <c r="M302" s="3" t="str">
        <f t="shared" si="47"/>
        <v>NotFilled</v>
      </c>
      <c r="N302" s="3" t="str">
        <f t="shared" si="48"/>
        <v>DnGap</v>
      </c>
      <c r="O302">
        <v>363029</v>
      </c>
      <c r="T302"/>
    </row>
    <row r="303" spans="1:20" x14ac:dyDescent="0.25">
      <c r="A303" s="1">
        <v>38748</v>
      </c>
      <c r="B303" s="1" t="str">
        <f t="shared" si="40"/>
        <v>Tue</v>
      </c>
      <c r="C303" s="1" t="str">
        <f t="shared" si="41"/>
        <v>Jan</v>
      </c>
      <c r="D303" s="1" t="str">
        <f t="shared" si="42"/>
        <v>1ST QTR</v>
      </c>
      <c r="E303" s="1" t="str">
        <f t="shared" si="43"/>
        <v>2006</v>
      </c>
      <c r="F303" s="26">
        <v>105.255</v>
      </c>
      <c r="G303" s="2">
        <v>105.28</v>
      </c>
      <c r="H303" s="2">
        <v>105.2</v>
      </c>
      <c r="I303" s="26">
        <v>105.235</v>
      </c>
      <c r="J303" s="3">
        <f t="shared" si="44"/>
        <v>32</v>
      </c>
      <c r="K303" s="3" t="str">
        <f t="shared" si="45"/>
        <v>OIR</v>
      </c>
      <c r="L303" s="3" t="str">
        <f t="shared" si="46"/>
        <v>OIRUpGapFill</v>
      </c>
      <c r="M303" s="3" t="str">
        <f t="shared" si="47"/>
        <v>Filled</v>
      </c>
      <c r="N303" s="3" t="str">
        <f t="shared" si="48"/>
        <v>UpGap</v>
      </c>
      <c r="O303">
        <v>510972</v>
      </c>
      <c r="T303"/>
    </row>
    <row r="304" spans="1:20" x14ac:dyDescent="0.25">
      <c r="A304" s="1">
        <v>38749</v>
      </c>
      <c r="B304" s="1" t="str">
        <f t="shared" si="40"/>
        <v>Wed</v>
      </c>
      <c r="C304" s="1" t="str">
        <f t="shared" si="41"/>
        <v>Feb</v>
      </c>
      <c r="D304" s="1" t="str">
        <f t="shared" si="42"/>
        <v>1ST QTR</v>
      </c>
      <c r="E304" s="1" t="str">
        <f t="shared" si="43"/>
        <v>2006</v>
      </c>
      <c r="F304" s="26">
        <v>105.245</v>
      </c>
      <c r="G304" s="2">
        <v>105.26</v>
      </c>
      <c r="H304" s="2">
        <v>105.15</v>
      </c>
      <c r="I304" s="26">
        <v>105.16500000000001</v>
      </c>
      <c r="J304" s="3">
        <f t="shared" si="44"/>
        <v>44</v>
      </c>
      <c r="K304" s="3" t="str">
        <f t="shared" si="45"/>
        <v>OIR</v>
      </c>
      <c r="L304" s="3" t="str">
        <f t="shared" si="46"/>
        <v>OIRUpGapFill</v>
      </c>
      <c r="M304" s="3" t="str">
        <f t="shared" si="47"/>
        <v>Filled</v>
      </c>
      <c r="N304" s="3" t="str">
        <f t="shared" si="48"/>
        <v>UpGap</v>
      </c>
      <c r="O304">
        <v>523016</v>
      </c>
      <c r="T304"/>
    </row>
    <row r="305" spans="1:20" x14ac:dyDescent="0.25">
      <c r="A305" s="1">
        <v>38750</v>
      </c>
      <c r="B305" s="1" t="str">
        <f t="shared" si="40"/>
        <v>Thu</v>
      </c>
      <c r="C305" s="1" t="str">
        <f t="shared" si="41"/>
        <v>Feb</v>
      </c>
      <c r="D305" s="1" t="str">
        <f t="shared" si="42"/>
        <v>1ST QTR</v>
      </c>
      <c r="E305" s="1" t="str">
        <f t="shared" si="43"/>
        <v>2006</v>
      </c>
      <c r="F305" s="26">
        <v>105.16</v>
      </c>
      <c r="G305" s="2">
        <v>105.19</v>
      </c>
      <c r="H305" s="2">
        <v>105.13500000000001</v>
      </c>
      <c r="I305" s="26">
        <v>105.16</v>
      </c>
      <c r="J305" s="3">
        <f t="shared" si="44"/>
        <v>22</v>
      </c>
      <c r="K305" s="3" t="str">
        <f t="shared" si="45"/>
        <v>OIR</v>
      </c>
      <c r="L305" s="3" t="str">
        <f t="shared" si="46"/>
        <v>OIRDnGapFill</v>
      </c>
      <c r="M305" s="3" t="str">
        <f t="shared" si="47"/>
        <v>Filled</v>
      </c>
      <c r="N305" s="3" t="str">
        <f t="shared" si="48"/>
        <v>DnGap</v>
      </c>
      <c r="O305">
        <v>504191</v>
      </c>
      <c r="T305"/>
    </row>
    <row r="306" spans="1:20" x14ac:dyDescent="0.25">
      <c r="A306" s="1">
        <v>38751</v>
      </c>
      <c r="B306" s="1" t="str">
        <f t="shared" si="40"/>
        <v>Fri</v>
      </c>
      <c r="C306" s="1" t="str">
        <f t="shared" si="41"/>
        <v>Feb</v>
      </c>
      <c r="D306" s="1" t="str">
        <f t="shared" si="42"/>
        <v>1ST QTR</v>
      </c>
      <c r="E306" s="1" t="str">
        <f t="shared" si="43"/>
        <v>2006</v>
      </c>
      <c r="F306" s="26">
        <v>105.16</v>
      </c>
      <c r="G306" s="2">
        <v>105.205</v>
      </c>
      <c r="H306" s="2">
        <v>105.075</v>
      </c>
      <c r="I306" s="26">
        <v>105.18</v>
      </c>
      <c r="J306" s="3">
        <f t="shared" si="44"/>
        <v>52</v>
      </c>
      <c r="K306" s="3" t="str">
        <f t="shared" si="45"/>
        <v>OIR</v>
      </c>
      <c r="L306" s="3" t="str">
        <f t="shared" si="46"/>
        <v>NoGap</v>
      </c>
      <c r="M306" s="3" t="str">
        <f t="shared" si="47"/>
        <v>NoGap</v>
      </c>
      <c r="N306" s="3" t="str">
        <f t="shared" si="48"/>
        <v>NoGap</v>
      </c>
      <c r="O306">
        <v>840380</v>
      </c>
      <c r="T306"/>
    </row>
    <row r="307" spans="1:20" x14ac:dyDescent="0.25">
      <c r="A307" s="1">
        <v>38754</v>
      </c>
      <c r="B307" s="1" t="str">
        <f t="shared" si="40"/>
        <v>Mon</v>
      </c>
      <c r="C307" s="1" t="str">
        <f t="shared" si="41"/>
        <v>Feb</v>
      </c>
      <c r="D307" s="1" t="str">
        <f t="shared" si="42"/>
        <v>1ST QTR</v>
      </c>
      <c r="E307" s="1" t="str">
        <f t="shared" si="43"/>
        <v>2006</v>
      </c>
      <c r="F307" s="26">
        <v>105.185</v>
      </c>
      <c r="G307" s="2">
        <v>105.19499999999999</v>
      </c>
      <c r="H307" s="2">
        <v>105.14</v>
      </c>
      <c r="I307" s="26">
        <v>105.155</v>
      </c>
      <c r="J307" s="3">
        <f t="shared" si="44"/>
        <v>22</v>
      </c>
      <c r="K307" s="3" t="str">
        <f t="shared" si="45"/>
        <v>OIR</v>
      </c>
      <c r="L307" s="3" t="str">
        <f t="shared" si="46"/>
        <v>OIRUpGapFill</v>
      </c>
      <c r="M307" s="3" t="str">
        <f t="shared" si="47"/>
        <v>Filled</v>
      </c>
      <c r="N307" s="3" t="str">
        <f t="shared" si="48"/>
        <v>UpGap</v>
      </c>
      <c r="O307">
        <v>297801</v>
      </c>
      <c r="T307"/>
    </row>
    <row r="308" spans="1:20" x14ac:dyDescent="0.25">
      <c r="A308" s="1">
        <v>38755</v>
      </c>
      <c r="B308" s="1" t="str">
        <f t="shared" si="40"/>
        <v>Tue</v>
      </c>
      <c r="C308" s="1" t="str">
        <f t="shared" si="41"/>
        <v>Feb</v>
      </c>
      <c r="D308" s="1" t="str">
        <f t="shared" si="42"/>
        <v>1ST QTR</v>
      </c>
      <c r="E308" s="1" t="str">
        <f t="shared" si="43"/>
        <v>2006</v>
      </c>
      <c r="F308" s="26">
        <v>105.145</v>
      </c>
      <c r="G308" s="2">
        <v>105.185</v>
      </c>
      <c r="H308" s="2">
        <v>105.11499999999999</v>
      </c>
      <c r="I308" s="26">
        <v>105.145</v>
      </c>
      <c r="J308" s="3">
        <f t="shared" si="44"/>
        <v>29</v>
      </c>
      <c r="K308" s="3" t="str">
        <f t="shared" si="45"/>
        <v>OIR</v>
      </c>
      <c r="L308" s="3" t="str">
        <f t="shared" si="46"/>
        <v>OIRDnGapFill</v>
      </c>
      <c r="M308" s="3" t="str">
        <f t="shared" si="47"/>
        <v>Filled</v>
      </c>
      <c r="N308" s="3" t="str">
        <f t="shared" si="48"/>
        <v>DnGap</v>
      </c>
      <c r="O308">
        <v>450825</v>
      </c>
      <c r="T308"/>
    </row>
    <row r="309" spans="1:20" x14ac:dyDescent="0.25">
      <c r="A309" s="1">
        <v>38756</v>
      </c>
      <c r="B309" s="1" t="str">
        <f t="shared" si="40"/>
        <v>Wed</v>
      </c>
      <c r="C309" s="1" t="str">
        <f t="shared" si="41"/>
        <v>Feb</v>
      </c>
      <c r="D309" s="1" t="str">
        <f t="shared" si="42"/>
        <v>1ST QTR</v>
      </c>
      <c r="E309" s="1" t="str">
        <f t="shared" si="43"/>
        <v>2006</v>
      </c>
      <c r="F309" s="26">
        <v>105.145</v>
      </c>
      <c r="G309" s="2">
        <v>105.175</v>
      </c>
      <c r="H309" s="2">
        <v>105.1</v>
      </c>
      <c r="I309" s="26">
        <v>105.11</v>
      </c>
      <c r="J309" s="3">
        <f t="shared" si="44"/>
        <v>31</v>
      </c>
      <c r="K309" s="3" t="str">
        <f t="shared" si="45"/>
        <v>OIR</v>
      </c>
      <c r="L309" s="3" t="str">
        <f t="shared" si="46"/>
        <v>NoGap</v>
      </c>
      <c r="M309" s="3" t="str">
        <f t="shared" si="47"/>
        <v>NoGap</v>
      </c>
      <c r="N309" s="3" t="str">
        <f t="shared" si="48"/>
        <v>NoGap</v>
      </c>
      <c r="O309">
        <v>342894</v>
      </c>
      <c r="T309"/>
    </row>
    <row r="310" spans="1:20" x14ac:dyDescent="0.25">
      <c r="A310" s="1">
        <v>38757</v>
      </c>
      <c r="B310" s="1" t="str">
        <f t="shared" si="40"/>
        <v>Thu</v>
      </c>
      <c r="C310" s="1" t="str">
        <f t="shared" si="41"/>
        <v>Feb</v>
      </c>
      <c r="D310" s="1" t="str">
        <f t="shared" si="42"/>
        <v>1ST QTR</v>
      </c>
      <c r="E310" s="1" t="str">
        <f t="shared" si="43"/>
        <v>2006</v>
      </c>
      <c r="F310" s="26">
        <v>105.11499999999999</v>
      </c>
      <c r="G310" s="2">
        <v>105.16</v>
      </c>
      <c r="H310" s="2">
        <v>105.08</v>
      </c>
      <c r="I310" s="26">
        <v>105.105</v>
      </c>
      <c r="J310" s="3">
        <f t="shared" si="44"/>
        <v>32</v>
      </c>
      <c r="K310" s="3" t="str">
        <f t="shared" si="45"/>
        <v>OIR</v>
      </c>
      <c r="L310" s="3" t="str">
        <f t="shared" si="46"/>
        <v>OIRUpGapFill</v>
      </c>
      <c r="M310" s="3" t="str">
        <f t="shared" si="47"/>
        <v>Filled</v>
      </c>
      <c r="N310" s="3" t="str">
        <f t="shared" si="48"/>
        <v>UpGap</v>
      </c>
      <c r="O310">
        <v>594058</v>
      </c>
      <c r="T310"/>
    </row>
    <row r="311" spans="1:20" x14ac:dyDescent="0.25">
      <c r="A311" s="1">
        <v>38758</v>
      </c>
      <c r="B311" s="1" t="str">
        <f t="shared" si="40"/>
        <v>Fri</v>
      </c>
      <c r="C311" s="1" t="str">
        <f t="shared" si="41"/>
        <v>Feb</v>
      </c>
      <c r="D311" s="1" t="str">
        <f t="shared" si="42"/>
        <v>1ST QTR</v>
      </c>
      <c r="E311" s="1" t="str">
        <f t="shared" si="43"/>
        <v>2006</v>
      </c>
      <c r="F311" s="26">
        <v>105.1</v>
      </c>
      <c r="G311" s="2">
        <v>105.15</v>
      </c>
      <c r="H311" s="2">
        <v>105.03</v>
      </c>
      <c r="I311" s="26">
        <v>105.05500000000001</v>
      </c>
      <c r="J311" s="3">
        <f t="shared" si="44"/>
        <v>49</v>
      </c>
      <c r="K311" s="3" t="str">
        <f t="shared" si="45"/>
        <v>OIR</v>
      </c>
      <c r="L311" s="3" t="str">
        <f t="shared" si="46"/>
        <v>OIRDnGapFill</v>
      </c>
      <c r="M311" s="3" t="str">
        <f t="shared" si="47"/>
        <v>Filled</v>
      </c>
      <c r="N311" s="3" t="str">
        <f t="shared" si="48"/>
        <v>DnGap</v>
      </c>
      <c r="O311">
        <v>524971</v>
      </c>
      <c r="T311"/>
    </row>
    <row r="312" spans="1:20" x14ac:dyDescent="0.25">
      <c r="A312" s="1">
        <v>38761</v>
      </c>
      <c r="B312" s="1" t="str">
        <f t="shared" si="40"/>
        <v>Mon</v>
      </c>
      <c r="C312" s="1" t="str">
        <f t="shared" si="41"/>
        <v>Feb</v>
      </c>
      <c r="D312" s="1" t="str">
        <f t="shared" si="42"/>
        <v>1ST QTR</v>
      </c>
      <c r="E312" s="1" t="str">
        <f t="shared" si="43"/>
        <v>2006</v>
      </c>
      <c r="F312" s="26">
        <v>105.045</v>
      </c>
      <c r="G312" s="2">
        <v>105.08</v>
      </c>
      <c r="H312" s="2">
        <v>105.02500000000001</v>
      </c>
      <c r="I312" s="26">
        <v>105.07</v>
      </c>
      <c r="J312" s="3">
        <f t="shared" si="44"/>
        <v>22</v>
      </c>
      <c r="K312" s="3" t="str">
        <f t="shared" si="45"/>
        <v>OIR</v>
      </c>
      <c r="L312" s="3" t="str">
        <f t="shared" si="46"/>
        <v>OIRDnGapFill</v>
      </c>
      <c r="M312" s="3" t="str">
        <f t="shared" si="47"/>
        <v>Filled</v>
      </c>
      <c r="N312" s="3" t="str">
        <f t="shared" si="48"/>
        <v>DnGap</v>
      </c>
      <c r="O312">
        <v>264247</v>
      </c>
      <c r="T312"/>
    </row>
    <row r="313" spans="1:20" x14ac:dyDescent="0.25">
      <c r="A313" s="1">
        <v>38762</v>
      </c>
      <c r="B313" s="1" t="str">
        <f t="shared" si="40"/>
        <v>Tue</v>
      </c>
      <c r="C313" s="1" t="str">
        <f t="shared" si="41"/>
        <v>Feb</v>
      </c>
      <c r="D313" s="1" t="str">
        <f t="shared" si="42"/>
        <v>1ST QTR</v>
      </c>
      <c r="E313" s="1" t="str">
        <f t="shared" si="43"/>
        <v>2006</v>
      </c>
      <c r="F313" s="26">
        <v>105.075</v>
      </c>
      <c r="G313" s="2">
        <v>105.08</v>
      </c>
      <c r="H313" s="2">
        <v>105.01</v>
      </c>
      <c r="I313" s="26">
        <v>105.035</v>
      </c>
      <c r="J313" s="3">
        <f t="shared" si="44"/>
        <v>28</v>
      </c>
      <c r="K313" s="3" t="str">
        <f t="shared" si="45"/>
        <v>OIR</v>
      </c>
      <c r="L313" s="3" t="str">
        <f t="shared" si="46"/>
        <v>OIRUpGapFill</v>
      </c>
      <c r="M313" s="3" t="str">
        <f t="shared" si="47"/>
        <v>Filled</v>
      </c>
      <c r="N313" s="3" t="str">
        <f t="shared" si="48"/>
        <v>UpGap</v>
      </c>
      <c r="O313">
        <v>422032</v>
      </c>
      <c r="T313"/>
    </row>
    <row r="314" spans="1:20" x14ac:dyDescent="0.25">
      <c r="A314" s="1">
        <v>38763</v>
      </c>
      <c r="B314" s="1" t="str">
        <f t="shared" si="40"/>
        <v>Wed</v>
      </c>
      <c r="C314" s="1" t="str">
        <f t="shared" si="41"/>
        <v>Feb</v>
      </c>
      <c r="D314" s="1" t="str">
        <f t="shared" si="42"/>
        <v>1ST QTR</v>
      </c>
      <c r="E314" s="1" t="str">
        <f t="shared" si="43"/>
        <v>2006</v>
      </c>
      <c r="F314" s="26">
        <v>105.04</v>
      </c>
      <c r="G314" s="2">
        <v>105.08</v>
      </c>
      <c r="H314" s="2">
        <v>104.315</v>
      </c>
      <c r="I314" s="26">
        <v>105.035</v>
      </c>
      <c r="J314" s="3">
        <f t="shared" si="44"/>
        <v>34</v>
      </c>
      <c r="K314" s="3" t="str">
        <f t="shared" si="45"/>
        <v>OIR</v>
      </c>
      <c r="L314" s="3" t="str">
        <f t="shared" si="46"/>
        <v>OIRUpGapFill</v>
      </c>
      <c r="M314" s="3" t="str">
        <f t="shared" si="47"/>
        <v>Filled</v>
      </c>
      <c r="N314" s="3" t="str">
        <f t="shared" si="48"/>
        <v>UpGap</v>
      </c>
      <c r="O314">
        <v>576083</v>
      </c>
      <c r="T314"/>
    </row>
    <row r="315" spans="1:20" x14ac:dyDescent="0.25">
      <c r="A315" s="1">
        <v>38764</v>
      </c>
      <c r="B315" s="1" t="str">
        <f t="shared" si="40"/>
        <v>Thu</v>
      </c>
      <c r="C315" s="1" t="str">
        <f t="shared" si="41"/>
        <v>Feb</v>
      </c>
      <c r="D315" s="1" t="str">
        <f t="shared" si="42"/>
        <v>1ST QTR</v>
      </c>
      <c r="E315" s="1" t="str">
        <f t="shared" si="43"/>
        <v>2006</v>
      </c>
      <c r="F315" s="26">
        <v>105.045</v>
      </c>
      <c r="G315" s="2">
        <v>105.065</v>
      </c>
      <c r="H315" s="2">
        <v>105.02</v>
      </c>
      <c r="I315" s="26">
        <v>105.045</v>
      </c>
      <c r="J315" s="3">
        <f t="shared" si="44"/>
        <v>19</v>
      </c>
      <c r="K315" s="3" t="str">
        <f t="shared" si="45"/>
        <v>OIR</v>
      </c>
      <c r="L315" s="3" t="str">
        <f t="shared" si="46"/>
        <v>OIRUpGapFill</v>
      </c>
      <c r="M315" s="3" t="str">
        <f t="shared" si="47"/>
        <v>Filled</v>
      </c>
      <c r="N315" s="3" t="str">
        <f t="shared" si="48"/>
        <v>UpGap</v>
      </c>
      <c r="O315">
        <v>337987</v>
      </c>
      <c r="T315"/>
    </row>
    <row r="316" spans="1:20" x14ac:dyDescent="0.25">
      <c r="A316" s="1">
        <v>38765</v>
      </c>
      <c r="B316" s="1" t="str">
        <f t="shared" si="40"/>
        <v>Fri</v>
      </c>
      <c r="C316" s="1" t="str">
        <f t="shared" si="41"/>
        <v>Feb</v>
      </c>
      <c r="D316" s="1" t="str">
        <f t="shared" si="42"/>
        <v>1ST QTR</v>
      </c>
      <c r="E316" s="1" t="str">
        <f t="shared" si="43"/>
        <v>2006</v>
      </c>
      <c r="F316" s="26">
        <v>105.05</v>
      </c>
      <c r="G316" s="2">
        <v>105.125</v>
      </c>
      <c r="H316" s="2">
        <v>105.045</v>
      </c>
      <c r="I316" s="26">
        <v>105.105</v>
      </c>
      <c r="J316" s="3">
        <f t="shared" si="44"/>
        <v>32</v>
      </c>
      <c r="K316" s="3" t="str">
        <f t="shared" si="45"/>
        <v>OIR</v>
      </c>
      <c r="L316" s="3" t="str">
        <f t="shared" si="46"/>
        <v>OIRUpGapFill</v>
      </c>
      <c r="M316" s="3" t="str">
        <f t="shared" si="47"/>
        <v>Filled</v>
      </c>
      <c r="N316" s="3" t="str">
        <f t="shared" si="48"/>
        <v>UpGap</v>
      </c>
      <c r="O316">
        <v>386297</v>
      </c>
      <c r="T316"/>
    </row>
    <row r="317" spans="1:20" x14ac:dyDescent="0.25">
      <c r="A317" s="1">
        <v>38769</v>
      </c>
      <c r="B317" s="1" t="str">
        <f t="shared" si="40"/>
        <v>Tue</v>
      </c>
      <c r="C317" s="1" t="str">
        <f t="shared" si="41"/>
        <v>Feb</v>
      </c>
      <c r="D317" s="1" t="str">
        <f t="shared" si="42"/>
        <v>1ST QTR</v>
      </c>
      <c r="E317" s="1" t="str">
        <f t="shared" si="43"/>
        <v>2006</v>
      </c>
      <c r="F317" s="26">
        <v>105.11</v>
      </c>
      <c r="G317" s="2">
        <v>105.11499999999999</v>
      </c>
      <c r="H317" s="2">
        <v>105.06</v>
      </c>
      <c r="I317" s="26">
        <v>105.07</v>
      </c>
      <c r="J317" s="3">
        <f t="shared" si="44"/>
        <v>22</v>
      </c>
      <c r="K317" s="3" t="str">
        <f t="shared" si="45"/>
        <v>OIR</v>
      </c>
      <c r="L317" s="3" t="str">
        <f t="shared" si="46"/>
        <v>OIRUpGapFill</v>
      </c>
      <c r="M317" s="3" t="str">
        <f t="shared" si="47"/>
        <v>Filled</v>
      </c>
      <c r="N317" s="3" t="str">
        <f t="shared" si="48"/>
        <v>UpGap</v>
      </c>
      <c r="O317">
        <v>343333</v>
      </c>
      <c r="T317"/>
    </row>
    <row r="318" spans="1:20" x14ac:dyDescent="0.25">
      <c r="A318" s="1">
        <v>38770</v>
      </c>
      <c r="B318" s="1" t="str">
        <f t="shared" si="40"/>
        <v>Wed</v>
      </c>
      <c r="C318" s="1" t="str">
        <f t="shared" si="41"/>
        <v>Feb</v>
      </c>
      <c r="D318" s="1" t="str">
        <f t="shared" si="42"/>
        <v>1ST QTR</v>
      </c>
      <c r="E318" s="1" t="str">
        <f t="shared" si="43"/>
        <v>2006</v>
      </c>
      <c r="F318" s="26">
        <v>105.06</v>
      </c>
      <c r="G318" s="2">
        <v>105.12</v>
      </c>
      <c r="H318" s="2">
        <v>105.015</v>
      </c>
      <c r="I318" s="26">
        <v>105.1</v>
      </c>
      <c r="J318" s="3">
        <f t="shared" si="44"/>
        <v>43</v>
      </c>
      <c r="K318" s="3" t="str">
        <f t="shared" si="45"/>
        <v>OIR</v>
      </c>
      <c r="L318" s="3" t="str">
        <f t="shared" si="46"/>
        <v>OIRDnGapFill</v>
      </c>
      <c r="M318" s="3" t="str">
        <f t="shared" si="47"/>
        <v>Filled</v>
      </c>
      <c r="N318" s="3" t="str">
        <f t="shared" si="48"/>
        <v>DnGap</v>
      </c>
      <c r="O318">
        <v>515593</v>
      </c>
      <c r="T318"/>
    </row>
    <row r="319" spans="1:20" x14ac:dyDescent="0.25">
      <c r="A319" s="1">
        <v>38771</v>
      </c>
      <c r="B319" s="1" t="str">
        <f t="shared" si="40"/>
        <v>Thu</v>
      </c>
      <c r="C319" s="1" t="str">
        <f t="shared" si="41"/>
        <v>Feb</v>
      </c>
      <c r="D319" s="1" t="str">
        <f t="shared" si="42"/>
        <v>1ST QTR</v>
      </c>
      <c r="E319" s="1" t="str">
        <f t="shared" si="43"/>
        <v>2006</v>
      </c>
      <c r="F319" s="26">
        <v>105.1</v>
      </c>
      <c r="G319" s="2">
        <v>105.11499999999999</v>
      </c>
      <c r="H319" s="2">
        <v>105.02500000000001</v>
      </c>
      <c r="I319" s="26">
        <v>105.03</v>
      </c>
      <c r="J319" s="3">
        <f t="shared" si="44"/>
        <v>36</v>
      </c>
      <c r="K319" s="3" t="str">
        <f t="shared" si="45"/>
        <v>OIR</v>
      </c>
      <c r="L319" s="3" t="str">
        <f t="shared" si="46"/>
        <v>NoGap</v>
      </c>
      <c r="M319" s="3" t="str">
        <f t="shared" si="47"/>
        <v>NoGap</v>
      </c>
      <c r="N319" s="3" t="str">
        <f t="shared" si="48"/>
        <v>NoGap</v>
      </c>
      <c r="O319">
        <v>525232</v>
      </c>
      <c r="T319"/>
    </row>
    <row r="320" spans="1:20" x14ac:dyDescent="0.25">
      <c r="A320" s="1">
        <v>38772</v>
      </c>
      <c r="B320" s="1" t="str">
        <f t="shared" si="40"/>
        <v>Fri</v>
      </c>
      <c r="C320" s="1" t="str">
        <f t="shared" si="41"/>
        <v>Feb</v>
      </c>
      <c r="D320" s="1" t="str">
        <f t="shared" si="42"/>
        <v>1ST QTR</v>
      </c>
      <c r="E320" s="1" t="str">
        <f t="shared" si="43"/>
        <v>2006</v>
      </c>
      <c r="F320" s="26">
        <v>105.045</v>
      </c>
      <c r="G320" s="2">
        <v>105.09</v>
      </c>
      <c r="H320" s="2">
        <v>105.015</v>
      </c>
      <c r="I320" s="26">
        <v>105.035</v>
      </c>
      <c r="J320" s="3">
        <f t="shared" si="44"/>
        <v>31</v>
      </c>
      <c r="K320" s="3" t="str">
        <f t="shared" si="45"/>
        <v>OIR</v>
      </c>
      <c r="L320" s="3" t="str">
        <f t="shared" si="46"/>
        <v>OIRUpGapFill</v>
      </c>
      <c r="M320" s="3" t="str">
        <f t="shared" si="47"/>
        <v>Filled</v>
      </c>
      <c r="N320" s="3" t="str">
        <f t="shared" si="48"/>
        <v>UpGap</v>
      </c>
      <c r="O320">
        <v>536158</v>
      </c>
      <c r="T320"/>
    </row>
    <row r="321" spans="1:20" x14ac:dyDescent="0.25">
      <c r="A321" s="1">
        <v>38775</v>
      </c>
      <c r="B321" s="1" t="str">
        <f t="shared" si="40"/>
        <v>Mon</v>
      </c>
      <c r="C321" s="1" t="str">
        <f t="shared" si="41"/>
        <v>Feb</v>
      </c>
      <c r="D321" s="1" t="str">
        <f t="shared" si="42"/>
        <v>1ST QTR</v>
      </c>
      <c r="E321" s="1" t="str">
        <f t="shared" si="43"/>
        <v>2006</v>
      </c>
      <c r="F321" s="26">
        <v>105.015</v>
      </c>
      <c r="G321" s="2">
        <v>105.05500000000001</v>
      </c>
      <c r="H321" s="2">
        <v>104.31</v>
      </c>
      <c r="I321" s="26">
        <v>105.01</v>
      </c>
      <c r="J321" s="3">
        <f t="shared" si="44"/>
        <v>26</v>
      </c>
      <c r="K321" s="3" t="str">
        <f t="shared" si="45"/>
        <v>OIR</v>
      </c>
      <c r="L321" s="3" t="str">
        <f t="shared" si="46"/>
        <v>OIRDnGapFill</v>
      </c>
      <c r="M321" s="3" t="str">
        <f t="shared" si="47"/>
        <v>Filled</v>
      </c>
      <c r="N321" s="3" t="str">
        <f t="shared" si="48"/>
        <v>DnGap</v>
      </c>
      <c r="O321">
        <v>637419</v>
      </c>
      <c r="T321"/>
    </row>
    <row r="322" spans="1:20" x14ac:dyDescent="0.25">
      <c r="A322" s="1">
        <v>38776</v>
      </c>
      <c r="B322" s="1" t="str">
        <f t="shared" si="40"/>
        <v>Tue</v>
      </c>
      <c r="C322" s="1" t="str">
        <f t="shared" si="41"/>
        <v>Feb</v>
      </c>
      <c r="D322" s="1" t="str">
        <f t="shared" si="42"/>
        <v>1ST QTR</v>
      </c>
      <c r="E322" s="1" t="str">
        <f t="shared" si="43"/>
        <v>2006</v>
      </c>
      <c r="F322" s="26">
        <v>104.3</v>
      </c>
      <c r="G322" s="2">
        <v>105.075</v>
      </c>
      <c r="H322" s="2">
        <v>104.295</v>
      </c>
      <c r="I322" s="26">
        <v>105.06</v>
      </c>
      <c r="J322" s="3">
        <f t="shared" si="44"/>
        <v>40</v>
      </c>
      <c r="K322" s="3" t="str">
        <f t="shared" si="45"/>
        <v>OOR</v>
      </c>
      <c r="L322" s="3" t="str">
        <f t="shared" si="46"/>
        <v>OORDnGapFill</v>
      </c>
      <c r="M322" s="3" t="str">
        <f t="shared" si="47"/>
        <v>Filled</v>
      </c>
      <c r="N322" s="3" t="str">
        <f t="shared" si="48"/>
        <v>DnGap</v>
      </c>
      <c r="O322">
        <v>524469</v>
      </c>
      <c r="T322"/>
    </row>
    <row r="323" spans="1:20" x14ac:dyDescent="0.25">
      <c r="A323" s="1">
        <v>38777</v>
      </c>
      <c r="B323" s="1" t="str">
        <f t="shared" si="40"/>
        <v>Wed</v>
      </c>
      <c r="C323" s="1" t="str">
        <f t="shared" si="41"/>
        <v>Mar</v>
      </c>
      <c r="D323" s="1" t="str">
        <f t="shared" si="42"/>
        <v>1ST QTR</v>
      </c>
      <c r="E323" s="1" t="str">
        <f t="shared" si="43"/>
        <v>2006</v>
      </c>
      <c r="F323" s="26">
        <v>105.06</v>
      </c>
      <c r="G323" s="2">
        <v>105.105</v>
      </c>
      <c r="H323" s="2">
        <v>105.02</v>
      </c>
      <c r="I323" s="26">
        <v>105.03</v>
      </c>
      <c r="J323" s="3">
        <f t="shared" si="44"/>
        <v>35</v>
      </c>
      <c r="K323" s="3" t="str">
        <f t="shared" si="45"/>
        <v>OIR</v>
      </c>
      <c r="L323" s="3" t="str">
        <f t="shared" si="46"/>
        <v>NoGap</v>
      </c>
      <c r="M323" s="3" t="str">
        <f t="shared" si="47"/>
        <v>NoGap</v>
      </c>
      <c r="N323" s="3" t="str">
        <f t="shared" si="48"/>
        <v>NoGap</v>
      </c>
      <c r="O323">
        <v>573724</v>
      </c>
      <c r="T323"/>
    </row>
    <row r="324" spans="1:20" x14ac:dyDescent="0.25">
      <c r="A324" s="1">
        <v>38778</v>
      </c>
      <c r="B324" s="1" t="str">
        <f t="shared" si="40"/>
        <v>Thu</v>
      </c>
      <c r="C324" s="1" t="str">
        <f t="shared" si="41"/>
        <v>Mar</v>
      </c>
      <c r="D324" s="1" t="str">
        <f t="shared" si="42"/>
        <v>1ST QTR</v>
      </c>
      <c r="E324" s="1" t="str">
        <f t="shared" si="43"/>
        <v>2006</v>
      </c>
      <c r="F324" s="26">
        <v>105.035</v>
      </c>
      <c r="G324" s="2">
        <v>105.05</v>
      </c>
      <c r="H324" s="2">
        <v>104.26</v>
      </c>
      <c r="I324" s="26">
        <v>104.295</v>
      </c>
      <c r="J324" s="3">
        <f t="shared" si="44"/>
        <v>43</v>
      </c>
      <c r="K324" s="3" t="str">
        <f t="shared" si="45"/>
        <v>OIR</v>
      </c>
      <c r="L324" s="3" t="str">
        <f t="shared" si="46"/>
        <v>OIRUpGapFill</v>
      </c>
      <c r="M324" s="3" t="str">
        <f t="shared" si="47"/>
        <v>Filled</v>
      </c>
      <c r="N324" s="3" t="str">
        <f t="shared" si="48"/>
        <v>UpGap</v>
      </c>
      <c r="O324">
        <v>510742</v>
      </c>
      <c r="T324"/>
    </row>
    <row r="325" spans="1:20" x14ac:dyDescent="0.25">
      <c r="A325" s="1">
        <v>38779</v>
      </c>
      <c r="B325" s="1" t="str">
        <f t="shared" si="40"/>
        <v>Fri</v>
      </c>
      <c r="C325" s="1" t="str">
        <f t="shared" si="41"/>
        <v>Mar</v>
      </c>
      <c r="D325" s="1" t="str">
        <f t="shared" si="42"/>
        <v>1ST QTR</v>
      </c>
      <c r="E325" s="1" t="str">
        <f t="shared" si="43"/>
        <v>2006</v>
      </c>
      <c r="F325" s="26">
        <v>104.3</v>
      </c>
      <c r="G325" s="2">
        <v>104.3</v>
      </c>
      <c r="H325" s="2">
        <v>104.22499999999999</v>
      </c>
      <c r="I325" s="26">
        <v>104.25</v>
      </c>
      <c r="J325" s="3">
        <f t="shared" si="44"/>
        <v>31</v>
      </c>
      <c r="K325" s="3" t="str">
        <f t="shared" si="45"/>
        <v>OIR</v>
      </c>
      <c r="L325" s="3" t="str">
        <f t="shared" si="46"/>
        <v>OIRUpGapFill</v>
      </c>
      <c r="M325" s="3" t="str">
        <f t="shared" si="47"/>
        <v>Filled</v>
      </c>
      <c r="N325" s="3" t="str">
        <f t="shared" si="48"/>
        <v>UpGap</v>
      </c>
      <c r="O325">
        <v>446198</v>
      </c>
      <c r="T325"/>
    </row>
    <row r="326" spans="1:20" x14ac:dyDescent="0.25">
      <c r="A326" s="1">
        <v>38782</v>
      </c>
      <c r="B326" s="1" t="str">
        <f t="shared" si="40"/>
        <v>Mon</v>
      </c>
      <c r="C326" s="1" t="str">
        <f t="shared" si="41"/>
        <v>Mar</v>
      </c>
      <c r="D326" s="1" t="str">
        <f t="shared" si="42"/>
        <v>1ST QTR</v>
      </c>
      <c r="E326" s="1" t="str">
        <f t="shared" si="43"/>
        <v>2006</v>
      </c>
      <c r="F326" s="26">
        <v>104.24</v>
      </c>
      <c r="G326" s="2">
        <v>104.255</v>
      </c>
      <c r="H326" s="2">
        <v>104.185</v>
      </c>
      <c r="I326" s="26">
        <v>104.205</v>
      </c>
      <c r="J326" s="3">
        <f t="shared" si="44"/>
        <v>28</v>
      </c>
      <c r="K326" s="3" t="str">
        <f t="shared" si="45"/>
        <v>OIR</v>
      </c>
      <c r="L326" s="3" t="str">
        <f t="shared" si="46"/>
        <v>OIRDnGapFill</v>
      </c>
      <c r="M326" s="3" t="str">
        <f t="shared" si="47"/>
        <v>Filled</v>
      </c>
      <c r="N326" s="3" t="str">
        <f t="shared" si="48"/>
        <v>DnGap</v>
      </c>
      <c r="O326">
        <v>439693</v>
      </c>
      <c r="T326"/>
    </row>
    <row r="327" spans="1:20" x14ac:dyDescent="0.25">
      <c r="A327" s="1">
        <v>38783</v>
      </c>
      <c r="B327" s="1" t="str">
        <f t="shared" si="40"/>
        <v>Tue</v>
      </c>
      <c r="C327" s="1" t="str">
        <f t="shared" si="41"/>
        <v>Mar</v>
      </c>
      <c r="D327" s="1" t="str">
        <f t="shared" si="42"/>
        <v>1ST QTR</v>
      </c>
      <c r="E327" s="1" t="str">
        <f t="shared" si="43"/>
        <v>2006</v>
      </c>
      <c r="F327" s="26">
        <v>104.185</v>
      </c>
      <c r="G327" s="2">
        <v>104.22</v>
      </c>
      <c r="H327" s="2">
        <v>104.13</v>
      </c>
      <c r="I327" s="26">
        <v>104.205</v>
      </c>
      <c r="J327" s="3">
        <f t="shared" si="44"/>
        <v>37</v>
      </c>
      <c r="K327" s="3" t="str">
        <f t="shared" si="45"/>
        <v>OIR</v>
      </c>
      <c r="L327" s="3" t="str">
        <f t="shared" si="46"/>
        <v>OIRDnGapFill</v>
      </c>
      <c r="M327" s="3" t="str">
        <f t="shared" si="47"/>
        <v>Filled</v>
      </c>
      <c r="N327" s="3" t="str">
        <f t="shared" si="48"/>
        <v>DnGap</v>
      </c>
      <c r="O327">
        <v>521382</v>
      </c>
      <c r="T327"/>
    </row>
    <row r="328" spans="1:20" x14ac:dyDescent="0.25">
      <c r="A328" s="1">
        <v>38784</v>
      </c>
      <c r="B328" s="1" t="str">
        <f t="shared" si="40"/>
        <v>Wed</v>
      </c>
      <c r="C328" s="1" t="str">
        <f t="shared" si="41"/>
        <v>Mar</v>
      </c>
      <c r="D328" s="1" t="str">
        <f t="shared" si="42"/>
        <v>1ST QTR</v>
      </c>
      <c r="E328" s="1" t="str">
        <f t="shared" si="43"/>
        <v>2006</v>
      </c>
      <c r="F328" s="26">
        <v>104.21</v>
      </c>
      <c r="G328" s="2">
        <v>104.24</v>
      </c>
      <c r="H328" s="2">
        <v>104.17</v>
      </c>
      <c r="I328" s="26">
        <v>104.215</v>
      </c>
      <c r="J328" s="3">
        <f t="shared" si="44"/>
        <v>28</v>
      </c>
      <c r="K328" s="3" t="str">
        <f t="shared" si="45"/>
        <v>OIR</v>
      </c>
      <c r="L328" s="3" t="str">
        <f t="shared" si="46"/>
        <v>OIRUpGapFill</v>
      </c>
      <c r="M328" s="3" t="str">
        <f t="shared" si="47"/>
        <v>Filled</v>
      </c>
      <c r="N328" s="3" t="str">
        <f t="shared" si="48"/>
        <v>UpGap</v>
      </c>
      <c r="O328">
        <v>416427</v>
      </c>
      <c r="T328"/>
    </row>
    <row r="329" spans="1:20" x14ac:dyDescent="0.25">
      <c r="A329" s="1">
        <v>38785</v>
      </c>
      <c r="B329" s="1" t="str">
        <f t="shared" si="40"/>
        <v>Thu</v>
      </c>
      <c r="C329" s="1" t="str">
        <f t="shared" si="41"/>
        <v>Mar</v>
      </c>
      <c r="D329" s="1" t="str">
        <f t="shared" si="42"/>
        <v>1ST QTR</v>
      </c>
      <c r="E329" s="1" t="str">
        <f t="shared" si="43"/>
        <v>2006</v>
      </c>
      <c r="F329" s="26">
        <v>104.22</v>
      </c>
      <c r="G329" s="2">
        <v>104.235</v>
      </c>
      <c r="H329" s="2">
        <v>104.19</v>
      </c>
      <c r="I329" s="26">
        <v>104.22</v>
      </c>
      <c r="J329" s="3">
        <f t="shared" si="44"/>
        <v>19</v>
      </c>
      <c r="K329" s="3" t="str">
        <f t="shared" si="45"/>
        <v>OIR</v>
      </c>
      <c r="L329" s="3" t="str">
        <f t="shared" si="46"/>
        <v>OIRUpGapFill</v>
      </c>
      <c r="M329" s="3" t="str">
        <f t="shared" si="47"/>
        <v>Filled</v>
      </c>
      <c r="N329" s="3" t="str">
        <f t="shared" si="48"/>
        <v>UpGap</v>
      </c>
      <c r="O329">
        <v>306420</v>
      </c>
      <c r="T329"/>
    </row>
    <row r="330" spans="1:20" x14ac:dyDescent="0.25">
      <c r="A330" s="1">
        <v>38786</v>
      </c>
      <c r="B330" s="1" t="str">
        <f t="shared" ref="B330:B393" si="49">TEXT(A330,"ddd")</f>
        <v>Fri</v>
      </c>
      <c r="C330" s="1" t="str">
        <f t="shared" ref="C330:C393" si="50">TEXT(A330,"mmm")</f>
        <v>Mar</v>
      </c>
      <c r="D330" s="1" t="str">
        <f t="shared" ref="D330:D393" si="51">IF(OR(C330="Jan",C330="Feb",C330="Mar"),"1ST QTR",IF(OR(C330="Apr",C330="May",C330="Jun"),"2nd QTR",IF(OR(C330="Jul",C330="Aug",C330="Sep"),"3rd QTR",IF(OR(C330="Oct",C330="Nov",C330="Dec"),"4th QTR",""))))</f>
        <v>1ST QTR</v>
      </c>
      <c r="E330" s="1" t="str">
        <f t="shared" ref="E330:E393" si="52">TEXT(A330,"yyyy")</f>
        <v>2006</v>
      </c>
      <c r="F330" s="26">
        <v>104.22</v>
      </c>
      <c r="G330" s="2">
        <v>104.24</v>
      </c>
      <c r="H330" s="2">
        <v>104.13500000000001</v>
      </c>
      <c r="I330" s="26">
        <v>104.19</v>
      </c>
      <c r="J330" s="3">
        <f t="shared" ref="J330:J393" si="53">IF(TRUNC(G330)-TRUNC(H330)=0,ROUNDUP((G330-H330)/0.25*100,0),IF(TRUNC(G330)-TRUNC(H330)=1,ROUNDUP(((G330-TRUNC(G330))*1000/320)*128,0)+128-ROUNDUP(((H330-TRUNC(H330))*1000/320)*128,0),IF(TRUNC(G330)-TRUNC(H330)=2,128+ROUNDUP(((G330-TRUNC(G330))*1000/320)*128,0)+128-ROUNDUP(((H330-TRUNC(H330))*1000/320)*128,0),IF(TRUNC(G330)-TRUNC(H330)=3,256+ROUNDUP(((G330-TRUNC(G330))*1000/320)*128,0)+128-ROUNDUP(((H330-TRUNC(H330))*1000/320)*128,0)))))</f>
        <v>42</v>
      </c>
      <c r="K330" s="3" t="str">
        <f t="shared" ref="K330:K393" si="54">IF(AND(F330&lt;=G329,F330&gt;=H329),"OIR","OOR")</f>
        <v>OIR</v>
      </c>
      <c r="L330" s="3" t="str">
        <f t="shared" ref="L330:L393" si="55">IF(F330=I329,"NoGap",IF(AND(K330="OIR",F330&gt;I329,H330&lt;=I329),"OIRUpGapFill",IF(AND(K330="OIR",F330&lt;I329,G330&gt;=I329),"OIRDnGapFill",IF(AND(K330="OOR",F330&gt;I329,H330&lt;=I329),"OORUpGapFill",IF(AND(K330="OOR",F330&lt;I329,G330&gt;=I329),"OORDnGapFill","NotFilled")))))</f>
        <v>NoGap</v>
      </c>
      <c r="M330" s="3" t="str">
        <f t="shared" ref="M330:M393" si="56">IF(OR(L330="OIRUpGapFill",L330="OIRDnGapFill",L330="OORUpGapFill",L330="OORDnGapFill"),"Filled",IF(L330="NotFilled","NotFilled",IF(L330="NoGap","NoGap")))</f>
        <v>NoGap</v>
      </c>
      <c r="N330" s="3" t="str">
        <f t="shared" ref="N330:N393" si="57">IF(F330-I329&lt;0,"DnGap",IF(F330-I329&gt;0,"UpGap",IF(M330="NoGap","NoGap")))</f>
        <v>NoGap</v>
      </c>
      <c r="O330">
        <v>432941</v>
      </c>
      <c r="T330"/>
    </row>
    <row r="331" spans="1:20" x14ac:dyDescent="0.25">
      <c r="A331" s="1">
        <v>38789</v>
      </c>
      <c r="B331" s="1" t="str">
        <f t="shared" si="49"/>
        <v>Mon</v>
      </c>
      <c r="C331" s="1" t="str">
        <f t="shared" si="50"/>
        <v>Mar</v>
      </c>
      <c r="D331" s="1" t="str">
        <f t="shared" si="51"/>
        <v>1ST QTR</v>
      </c>
      <c r="E331" s="1" t="str">
        <f t="shared" si="52"/>
        <v>2006</v>
      </c>
      <c r="F331" s="26">
        <v>104.185</v>
      </c>
      <c r="G331" s="2">
        <v>104.185</v>
      </c>
      <c r="H331" s="2">
        <v>104.13500000000001</v>
      </c>
      <c r="I331" s="26">
        <v>104.17</v>
      </c>
      <c r="J331" s="3">
        <f t="shared" si="53"/>
        <v>20</v>
      </c>
      <c r="K331" s="3" t="str">
        <f t="shared" si="54"/>
        <v>OIR</v>
      </c>
      <c r="L331" s="3" t="str">
        <f t="shared" si="55"/>
        <v>NotFilled</v>
      </c>
      <c r="M331" s="3" t="str">
        <f t="shared" si="56"/>
        <v>NotFilled</v>
      </c>
      <c r="N331" s="3" t="str">
        <f t="shared" si="57"/>
        <v>DnGap</v>
      </c>
      <c r="O331">
        <v>323853</v>
      </c>
      <c r="T331"/>
    </row>
    <row r="332" spans="1:20" x14ac:dyDescent="0.25">
      <c r="A332" s="1">
        <v>38790</v>
      </c>
      <c r="B332" s="1" t="str">
        <f t="shared" si="49"/>
        <v>Tue</v>
      </c>
      <c r="C332" s="1" t="str">
        <f t="shared" si="50"/>
        <v>Mar</v>
      </c>
      <c r="D332" s="1" t="str">
        <f t="shared" si="51"/>
        <v>1ST QTR</v>
      </c>
      <c r="E332" s="1" t="str">
        <f t="shared" si="52"/>
        <v>2006</v>
      </c>
      <c r="F332" s="26">
        <v>104.175</v>
      </c>
      <c r="G332" s="2">
        <v>105.01</v>
      </c>
      <c r="H332" s="2">
        <v>104.17</v>
      </c>
      <c r="I332" s="26">
        <v>104.31</v>
      </c>
      <c r="J332" s="3">
        <f t="shared" si="53"/>
        <v>64</v>
      </c>
      <c r="K332" s="3" t="str">
        <f t="shared" si="54"/>
        <v>OIR</v>
      </c>
      <c r="L332" s="3" t="str">
        <f t="shared" si="55"/>
        <v>OIRUpGapFill</v>
      </c>
      <c r="M332" s="3" t="str">
        <f t="shared" si="56"/>
        <v>Filled</v>
      </c>
      <c r="N332" s="3" t="str">
        <f t="shared" si="57"/>
        <v>UpGap</v>
      </c>
      <c r="O332">
        <v>660709</v>
      </c>
      <c r="T332"/>
    </row>
    <row r="333" spans="1:20" x14ac:dyDescent="0.25">
      <c r="A333" s="1">
        <v>38791</v>
      </c>
      <c r="B333" s="1" t="str">
        <f t="shared" si="49"/>
        <v>Wed</v>
      </c>
      <c r="C333" s="1" t="str">
        <f t="shared" si="50"/>
        <v>Mar</v>
      </c>
      <c r="D333" s="1" t="str">
        <f t="shared" si="51"/>
        <v>1ST QTR</v>
      </c>
      <c r="E333" s="1" t="str">
        <f t="shared" si="52"/>
        <v>2006</v>
      </c>
      <c r="F333" s="26">
        <v>105.005</v>
      </c>
      <c r="G333" s="2">
        <v>105.005</v>
      </c>
      <c r="H333" s="2">
        <v>104.255</v>
      </c>
      <c r="I333" s="26">
        <v>104.29</v>
      </c>
      <c r="J333" s="3">
        <f t="shared" si="53"/>
        <v>28</v>
      </c>
      <c r="K333" s="3" t="str">
        <f t="shared" si="54"/>
        <v>OIR</v>
      </c>
      <c r="L333" s="3" t="str">
        <f t="shared" si="55"/>
        <v>OIRUpGapFill</v>
      </c>
      <c r="M333" s="3" t="str">
        <f t="shared" si="56"/>
        <v>Filled</v>
      </c>
      <c r="N333" s="3" t="str">
        <f t="shared" si="57"/>
        <v>UpGap</v>
      </c>
      <c r="O333">
        <v>478427</v>
      </c>
      <c r="T333"/>
    </row>
    <row r="334" spans="1:20" x14ac:dyDescent="0.25">
      <c r="A334" s="1">
        <v>38792</v>
      </c>
      <c r="B334" s="1" t="str">
        <f t="shared" si="49"/>
        <v>Thu</v>
      </c>
      <c r="C334" s="1" t="str">
        <f t="shared" si="50"/>
        <v>Mar</v>
      </c>
      <c r="D334" s="1" t="str">
        <f t="shared" si="51"/>
        <v>1ST QTR</v>
      </c>
      <c r="E334" s="1" t="str">
        <f t="shared" si="52"/>
        <v>2006</v>
      </c>
      <c r="F334" s="26">
        <v>104.29</v>
      </c>
      <c r="G334" s="2">
        <v>105.14</v>
      </c>
      <c r="H334" s="2">
        <v>104.265</v>
      </c>
      <c r="I334" s="26">
        <v>105.105</v>
      </c>
      <c r="J334" s="3">
        <f t="shared" si="53"/>
        <v>79</v>
      </c>
      <c r="K334" s="3" t="str">
        <f t="shared" si="54"/>
        <v>OIR</v>
      </c>
      <c r="L334" s="3" t="str">
        <f t="shared" si="55"/>
        <v>NoGap</v>
      </c>
      <c r="M334" s="3" t="str">
        <f t="shared" si="56"/>
        <v>NoGap</v>
      </c>
      <c r="N334" s="3" t="str">
        <f t="shared" si="57"/>
        <v>NoGap</v>
      </c>
      <c r="O334">
        <v>734919</v>
      </c>
      <c r="T334"/>
    </row>
    <row r="335" spans="1:20" x14ac:dyDescent="0.25">
      <c r="A335" s="1">
        <v>38793</v>
      </c>
      <c r="B335" s="1" t="str">
        <f t="shared" si="49"/>
        <v>Fri</v>
      </c>
      <c r="C335" s="1" t="str">
        <f t="shared" si="50"/>
        <v>Mar</v>
      </c>
      <c r="D335" s="1" t="str">
        <f t="shared" si="51"/>
        <v>1ST QTR</v>
      </c>
      <c r="E335" s="1" t="str">
        <f t="shared" si="52"/>
        <v>2006</v>
      </c>
      <c r="F335" s="26">
        <v>105.1</v>
      </c>
      <c r="G335" s="2">
        <v>105.11499999999999</v>
      </c>
      <c r="H335" s="2">
        <v>105.05500000000001</v>
      </c>
      <c r="I335" s="26">
        <v>105.075</v>
      </c>
      <c r="J335" s="3">
        <f t="shared" si="53"/>
        <v>24</v>
      </c>
      <c r="K335" s="3" t="str">
        <f t="shared" si="54"/>
        <v>OIR</v>
      </c>
      <c r="L335" s="3" t="str">
        <f t="shared" si="55"/>
        <v>OIRDnGapFill</v>
      </c>
      <c r="M335" s="3" t="str">
        <f t="shared" si="56"/>
        <v>Filled</v>
      </c>
      <c r="N335" s="3" t="str">
        <f t="shared" si="57"/>
        <v>DnGap</v>
      </c>
      <c r="O335">
        <v>323234</v>
      </c>
      <c r="T335"/>
    </row>
    <row r="336" spans="1:20" x14ac:dyDescent="0.25">
      <c r="A336" s="1">
        <v>38796</v>
      </c>
      <c r="B336" s="1" t="str">
        <f t="shared" si="49"/>
        <v>Mon</v>
      </c>
      <c r="C336" s="1" t="str">
        <f t="shared" si="50"/>
        <v>Mar</v>
      </c>
      <c r="D336" s="1" t="str">
        <f t="shared" si="51"/>
        <v>1ST QTR</v>
      </c>
      <c r="E336" s="1" t="str">
        <f t="shared" si="52"/>
        <v>2006</v>
      </c>
      <c r="F336" s="26">
        <v>105.075</v>
      </c>
      <c r="G336" s="2">
        <v>105.11</v>
      </c>
      <c r="H336" s="2">
        <v>105.045</v>
      </c>
      <c r="I336" s="26">
        <v>105.09</v>
      </c>
      <c r="J336" s="3">
        <f t="shared" si="53"/>
        <v>26</v>
      </c>
      <c r="K336" s="3" t="str">
        <f t="shared" si="54"/>
        <v>OIR</v>
      </c>
      <c r="L336" s="3" t="str">
        <f t="shared" si="55"/>
        <v>NoGap</v>
      </c>
      <c r="M336" s="3" t="str">
        <f t="shared" si="56"/>
        <v>NoGap</v>
      </c>
      <c r="N336" s="3" t="str">
        <f t="shared" si="57"/>
        <v>NoGap</v>
      </c>
      <c r="O336">
        <v>308969</v>
      </c>
      <c r="T336"/>
    </row>
    <row r="337" spans="1:20" x14ac:dyDescent="0.25">
      <c r="A337" s="1">
        <v>38797</v>
      </c>
      <c r="B337" s="1" t="str">
        <f t="shared" si="49"/>
        <v>Tue</v>
      </c>
      <c r="C337" s="1" t="str">
        <f t="shared" si="50"/>
        <v>Mar</v>
      </c>
      <c r="D337" s="1" t="str">
        <f t="shared" si="51"/>
        <v>1ST QTR</v>
      </c>
      <c r="E337" s="1" t="str">
        <f t="shared" si="52"/>
        <v>2006</v>
      </c>
      <c r="F337" s="26">
        <v>105.09</v>
      </c>
      <c r="G337" s="2">
        <v>105.09</v>
      </c>
      <c r="H337" s="2">
        <v>104.285</v>
      </c>
      <c r="I337" s="26">
        <v>104.30500000000001</v>
      </c>
      <c r="J337" s="3">
        <f t="shared" si="53"/>
        <v>51</v>
      </c>
      <c r="K337" s="3" t="str">
        <f t="shared" si="54"/>
        <v>OIR</v>
      </c>
      <c r="L337" s="3" t="str">
        <f t="shared" si="55"/>
        <v>NoGap</v>
      </c>
      <c r="M337" s="3" t="str">
        <f t="shared" si="56"/>
        <v>NoGap</v>
      </c>
      <c r="N337" s="3" t="str">
        <f t="shared" si="57"/>
        <v>NoGap</v>
      </c>
      <c r="O337">
        <v>522816</v>
      </c>
      <c r="T337"/>
    </row>
    <row r="338" spans="1:20" x14ac:dyDescent="0.25">
      <c r="A338" s="1">
        <v>38798</v>
      </c>
      <c r="B338" s="1" t="str">
        <f t="shared" si="49"/>
        <v>Wed</v>
      </c>
      <c r="C338" s="1" t="str">
        <f t="shared" si="50"/>
        <v>Mar</v>
      </c>
      <c r="D338" s="1" t="str">
        <f t="shared" si="51"/>
        <v>1ST QTR</v>
      </c>
      <c r="E338" s="1" t="str">
        <f t="shared" si="52"/>
        <v>2006</v>
      </c>
      <c r="F338" s="26">
        <v>104.295</v>
      </c>
      <c r="G338" s="2">
        <v>105.015</v>
      </c>
      <c r="H338" s="2">
        <v>104.28</v>
      </c>
      <c r="I338" s="26">
        <v>104.30500000000001</v>
      </c>
      <c r="J338" s="3">
        <f t="shared" si="53"/>
        <v>23</v>
      </c>
      <c r="K338" s="3" t="str">
        <f t="shared" si="54"/>
        <v>OIR</v>
      </c>
      <c r="L338" s="3" t="str">
        <f t="shared" si="55"/>
        <v>OIRDnGapFill</v>
      </c>
      <c r="M338" s="3" t="str">
        <f t="shared" si="56"/>
        <v>Filled</v>
      </c>
      <c r="N338" s="3" t="str">
        <f t="shared" si="57"/>
        <v>DnGap</v>
      </c>
      <c r="O338">
        <v>283689</v>
      </c>
      <c r="T338"/>
    </row>
    <row r="339" spans="1:20" x14ac:dyDescent="0.25">
      <c r="A339" s="1">
        <v>38799</v>
      </c>
      <c r="B339" s="1" t="str">
        <f t="shared" si="49"/>
        <v>Thu</v>
      </c>
      <c r="C339" s="1" t="str">
        <f t="shared" si="50"/>
        <v>Mar</v>
      </c>
      <c r="D339" s="1" t="str">
        <f t="shared" si="51"/>
        <v>1ST QTR</v>
      </c>
      <c r="E339" s="1" t="str">
        <f t="shared" si="52"/>
        <v>2006</v>
      </c>
      <c r="F339" s="26">
        <v>104.30500000000001</v>
      </c>
      <c r="G339" s="2">
        <v>105.01</v>
      </c>
      <c r="H339" s="2">
        <v>104.235</v>
      </c>
      <c r="I339" s="26">
        <v>104.25</v>
      </c>
      <c r="J339" s="3">
        <f t="shared" si="53"/>
        <v>39</v>
      </c>
      <c r="K339" s="3" t="str">
        <f t="shared" si="54"/>
        <v>OIR</v>
      </c>
      <c r="L339" s="3" t="str">
        <f t="shared" si="55"/>
        <v>NoGap</v>
      </c>
      <c r="M339" s="3" t="str">
        <f t="shared" si="56"/>
        <v>NoGap</v>
      </c>
      <c r="N339" s="3" t="str">
        <f t="shared" si="57"/>
        <v>NoGap</v>
      </c>
      <c r="O339">
        <v>404072</v>
      </c>
      <c r="T339"/>
    </row>
    <row r="340" spans="1:20" x14ac:dyDescent="0.25">
      <c r="A340" s="1">
        <v>38800</v>
      </c>
      <c r="B340" s="1" t="str">
        <f t="shared" si="49"/>
        <v>Fri</v>
      </c>
      <c r="C340" s="1" t="str">
        <f t="shared" si="50"/>
        <v>Mar</v>
      </c>
      <c r="D340" s="1" t="str">
        <f t="shared" si="51"/>
        <v>1ST QTR</v>
      </c>
      <c r="E340" s="1" t="str">
        <f t="shared" si="52"/>
        <v>2006</v>
      </c>
      <c r="F340" s="26">
        <v>104.25</v>
      </c>
      <c r="G340" s="2">
        <v>105.06</v>
      </c>
      <c r="H340" s="2">
        <v>104.245</v>
      </c>
      <c r="I340" s="26">
        <v>105.03</v>
      </c>
      <c r="J340" s="3">
        <f t="shared" si="53"/>
        <v>54</v>
      </c>
      <c r="K340" s="3" t="str">
        <f t="shared" si="54"/>
        <v>OIR</v>
      </c>
      <c r="L340" s="3" t="str">
        <f t="shared" si="55"/>
        <v>NoGap</v>
      </c>
      <c r="M340" s="3" t="str">
        <f t="shared" si="56"/>
        <v>NoGap</v>
      </c>
      <c r="N340" s="3" t="str">
        <f t="shared" si="57"/>
        <v>NoGap</v>
      </c>
      <c r="O340">
        <v>457618</v>
      </c>
      <c r="T340"/>
    </row>
    <row r="341" spans="1:20" x14ac:dyDescent="0.25">
      <c r="A341" s="1">
        <v>38803</v>
      </c>
      <c r="B341" s="1" t="str">
        <f t="shared" si="49"/>
        <v>Mon</v>
      </c>
      <c r="C341" s="1" t="str">
        <f t="shared" si="50"/>
        <v>Mar</v>
      </c>
      <c r="D341" s="1" t="str">
        <f t="shared" si="51"/>
        <v>1ST QTR</v>
      </c>
      <c r="E341" s="1" t="str">
        <f t="shared" si="52"/>
        <v>2006</v>
      </c>
      <c r="F341" s="26">
        <v>105.02500000000001</v>
      </c>
      <c r="G341" s="2">
        <v>105.035</v>
      </c>
      <c r="H341" s="2">
        <v>104.29</v>
      </c>
      <c r="I341" s="26">
        <v>104.315</v>
      </c>
      <c r="J341" s="3">
        <f t="shared" si="53"/>
        <v>25</v>
      </c>
      <c r="K341" s="3" t="str">
        <f t="shared" si="54"/>
        <v>OIR</v>
      </c>
      <c r="L341" s="3" t="str">
        <f t="shared" si="55"/>
        <v>OIRDnGapFill</v>
      </c>
      <c r="M341" s="3" t="str">
        <f t="shared" si="56"/>
        <v>Filled</v>
      </c>
      <c r="N341" s="3" t="str">
        <f t="shared" si="57"/>
        <v>DnGap</v>
      </c>
      <c r="O341">
        <v>223808</v>
      </c>
      <c r="T341"/>
    </row>
    <row r="342" spans="1:20" x14ac:dyDescent="0.25">
      <c r="A342" s="1">
        <v>38804</v>
      </c>
      <c r="B342" s="1" t="str">
        <f t="shared" si="49"/>
        <v>Tue</v>
      </c>
      <c r="C342" s="1" t="str">
        <f t="shared" si="50"/>
        <v>Mar</v>
      </c>
      <c r="D342" s="1" t="str">
        <f t="shared" si="51"/>
        <v>1ST QTR</v>
      </c>
      <c r="E342" s="1" t="str">
        <f t="shared" si="52"/>
        <v>2006</v>
      </c>
      <c r="F342" s="26">
        <v>104.30500000000001</v>
      </c>
      <c r="G342" s="2">
        <v>105</v>
      </c>
      <c r="H342" s="2">
        <v>104.16500000000001</v>
      </c>
      <c r="I342" s="26">
        <v>104.2</v>
      </c>
      <c r="J342" s="3">
        <f t="shared" si="53"/>
        <v>61</v>
      </c>
      <c r="K342" s="3" t="str">
        <f t="shared" si="54"/>
        <v>OIR</v>
      </c>
      <c r="L342" s="3" t="str">
        <f t="shared" si="55"/>
        <v>OIRDnGapFill</v>
      </c>
      <c r="M342" s="3" t="str">
        <f t="shared" si="56"/>
        <v>Filled</v>
      </c>
      <c r="N342" s="3" t="str">
        <f t="shared" si="57"/>
        <v>DnGap</v>
      </c>
      <c r="O342">
        <v>478331</v>
      </c>
      <c r="T342"/>
    </row>
    <row r="343" spans="1:20" x14ac:dyDescent="0.25">
      <c r="A343" s="1">
        <v>38805</v>
      </c>
      <c r="B343" s="1" t="str">
        <f t="shared" si="49"/>
        <v>Wed</v>
      </c>
      <c r="C343" s="1" t="str">
        <f t="shared" si="50"/>
        <v>Mar</v>
      </c>
      <c r="D343" s="1" t="str">
        <f t="shared" si="51"/>
        <v>1ST QTR</v>
      </c>
      <c r="E343" s="1" t="str">
        <f t="shared" si="52"/>
        <v>2006</v>
      </c>
      <c r="F343" s="26">
        <v>104.18</v>
      </c>
      <c r="G343" s="2">
        <v>104.22</v>
      </c>
      <c r="H343" s="2">
        <v>104.155</v>
      </c>
      <c r="I343" s="26">
        <v>104.18</v>
      </c>
      <c r="J343" s="3">
        <f t="shared" si="53"/>
        <v>26</v>
      </c>
      <c r="K343" s="3" t="str">
        <f t="shared" si="54"/>
        <v>OIR</v>
      </c>
      <c r="L343" s="3" t="str">
        <f t="shared" si="55"/>
        <v>OIRDnGapFill</v>
      </c>
      <c r="M343" s="3" t="str">
        <f t="shared" si="56"/>
        <v>Filled</v>
      </c>
      <c r="N343" s="3" t="str">
        <f t="shared" si="57"/>
        <v>DnGap</v>
      </c>
      <c r="O343">
        <v>478731</v>
      </c>
      <c r="T343"/>
    </row>
    <row r="344" spans="1:20" x14ac:dyDescent="0.25">
      <c r="A344" s="1">
        <v>38806</v>
      </c>
      <c r="B344" s="1" t="str">
        <f t="shared" si="49"/>
        <v>Thu</v>
      </c>
      <c r="C344" s="1" t="str">
        <f t="shared" si="50"/>
        <v>Mar</v>
      </c>
      <c r="D344" s="1" t="str">
        <f t="shared" si="51"/>
        <v>1ST QTR</v>
      </c>
      <c r="E344" s="1" t="str">
        <f t="shared" si="52"/>
        <v>2006</v>
      </c>
      <c r="F344" s="26">
        <v>104.18</v>
      </c>
      <c r="G344" s="2">
        <v>104.215</v>
      </c>
      <c r="H344" s="2">
        <v>104.095</v>
      </c>
      <c r="I344" s="26">
        <v>104.125</v>
      </c>
      <c r="J344" s="3">
        <f t="shared" si="53"/>
        <v>49</v>
      </c>
      <c r="K344" s="3" t="str">
        <f t="shared" si="54"/>
        <v>OIR</v>
      </c>
      <c r="L344" s="3" t="str">
        <f t="shared" si="55"/>
        <v>NoGap</v>
      </c>
      <c r="M344" s="3" t="str">
        <f t="shared" si="56"/>
        <v>NoGap</v>
      </c>
      <c r="N344" s="3" t="str">
        <f t="shared" si="57"/>
        <v>NoGap</v>
      </c>
      <c r="O344">
        <v>488198</v>
      </c>
      <c r="T344"/>
    </row>
    <row r="345" spans="1:20" x14ac:dyDescent="0.25">
      <c r="A345" s="1">
        <v>38807</v>
      </c>
      <c r="B345" s="1" t="str">
        <f t="shared" si="49"/>
        <v>Fri</v>
      </c>
      <c r="C345" s="1" t="str">
        <f t="shared" si="50"/>
        <v>Mar</v>
      </c>
      <c r="D345" s="1" t="str">
        <f t="shared" si="51"/>
        <v>1ST QTR</v>
      </c>
      <c r="E345" s="1" t="str">
        <f t="shared" si="52"/>
        <v>2006</v>
      </c>
      <c r="F345" s="26">
        <v>104.125</v>
      </c>
      <c r="G345" s="2">
        <v>104.18</v>
      </c>
      <c r="H345" s="2">
        <v>104.105</v>
      </c>
      <c r="I345" s="26">
        <v>104.14</v>
      </c>
      <c r="J345" s="3">
        <f t="shared" si="53"/>
        <v>31</v>
      </c>
      <c r="K345" s="3" t="str">
        <f t="shared" si="54"/>
        <v>OIR</v>
      </c>
      <c r="L345" s="3" t="str">
        <f t="shared" si="55"/>
        <v>NoGap</v>
      </c>
      <c r="M345" s="3" t="str">
        <f t="shared" si="56"/>
        <v>NoGap</v>
      </c>
      <c r="N345" s="3" t="str">
        <f t="shared" si="57"/>
        <v>NoGap</v>
      </c>
      <c r="O345">
        <v>396369</v>
      </c>
      <c r="T345"/>
    </row>
    <row r="346" spans="1:20" x14ac:dyDescent="0.25">
      <c r="A346" s="1">
        <v>38810</v>
      </c>
      <c r="B346" s="1" t="str">
        <f t="shared" si="49"/>
        <v>Mon</v>
      </c>
      <c r="C346" s="1" t="str">
        <f t="shared" si="50"/>
        <v>Apr</v>
      </c>
      <c r="D346" s="1" t="str">
        <f t="shared" si="51"/>
        <v>2nd QTR</v>
      </c>
      <c r="E346" s="1" t="str">
        <f t="shared" si="52"/>
        <v>2006</v>
      </c>
      <c r="F346" s="26">
        <v>104.15</v>
      </c>
      <c r="G346" s="2">
        <v>104.16</v>
      </c>
      <c r="H346" s="2">
        <v>104.07</v>
      </c>
      <c r="I346" s="26">
        <v>104.11</v>
      </c>
      <c r="J346" s="3">
        <f t="shared" si="53"/>
        <v>37</v>
      </c>
      <c r="K346" s="3" t="str">
        <f t="shared" si="54"/>
        <v>OIR</v>
      </c>
      <c r="L346" s="3" t="str">
        <f t="shared" si="55"/>
        <v>OIRUpGapFill</v>
      </c>
      <c r="M346" s="3" t="str">
        <f t="shared" si="56"/>
        <v>Filled</v>
      </c>
      <c r="N346" s="3" t="str">
        <f t="shared" si="57"/>
        <v>UpGap</v>
      </c>
      <c r="O346">
        <v>351875</v>
      </c>
      <c r="T346"/>
    </row>
    <row r="347" spans="1:20" x14ac:dyDescent="0.25">
      <c r="A347" s="1">
        <v>38811</v>
      </c>
      <c r="B347" s="1" t="str">
        <f t="shared" si="49"/>
        <v>Tue</v>
      </c>
      <c r="C347" s="1" t="str">
        <f t="shared" si="50"/>
        <v>Apr</v>
      </c>
      <c r="D347" s="1" t="str">
        <f t="shared" si="51"/>
        <v>2nd QTR</v>
      </c>
      <c r="E347" s="1" t="str">
        <f t="shared" si="52"/>
        <v>2006</v>
      </c>
      <c r="F347" s="26">
        <v>104.13</v>
      </c>
      <c r="G347" s="2">
        <v>104.16500000000001</v>
      </c>
      <c r="H347" s="2">
        <v>104.11</v>
      </c>
      <c r="I347" s="26">
        <v>104.13</v>
      </c>
      <c r="J347" s="3">
        <f t="shared" si="53"/>
        <v>23</v>
      </c>
      <c r="K347" s="3" t="str">
        <f t="shared" si="54"/>
        <v>OIR</v>
      </c>
      <c r="L347" s="3" t="str">
        <f t="shared" si="55"/>
        <v>OIRUpGapFill</v>
      </c>
      <c r="M347" s="3" t="str">
        <f t="shared" si="56"/>
        <v>Filled</v>
      </c>
      <c r="N347" s="3" t="str">
        <f t="shared" si="57"/>
        <v>UpGap</v>
      </c>
      <c r="O347">
        <v>349136</v>
      </c>
      <c r="T347"/>
    </row>
    <row r="348" spans="1:20" x14ac:dyDescent="0.25">
      <c r="A348" s="1">
        <v>38812</v>
      </c>
      <c r="B348" s="1" t="str">
        <f t="shared" si="49"/>
        <v>Wed</v>
      </c>
      <c r="C348" s="1" t="str">
        <f t="shared" si="50"/>
        <v>Apr</v>
      </c>
      <c r="D348" s="1" t="str">
        <f t="shared" si="51"/>
        <v>2nd QTR</v>
      </c>
      <c r="E348" s="1" t="str">
        <f t="shared" si="52"/>
        <v>2006</v>
      </c>
      <c r="F348" s="26">
        <v>104.13500000000001</v>
      </c>
      <c r="G348" s="2">
        <v>104.19</v>
      </c>
      <c r="H348" s="2">
        <v>104.13500000000001</v>
      </c>
      <c r="I348" s="26">
        <v>104.18</v>
      </c>
      <c r="J348" s="3">
        <f t="shared" si="53"/>
        <v>22</v>
      </c>
      <c r="K348" s="3" t="str">
        <f t="shared" si="54"/>
        <v>OIR</v>
      </c>
      <c r="L348" s="3" t="str">
        <f t="shared" si="55"/>
        <v>NotFilled</v>
      </c>
      <c r="M348" s="3" t="str">
        <f t="shared" si="56"/>
        <v>NotFilled</v>
      </c>
      <c r="N348" s="3" t="str">
        <f t="shared" si="57"/>
        <v>UpGap</v>
      </c>
      <c r="O348">
        <v>320059</v>
      </c>
      <c r="T348"/>
    </row>
    <row r="349" spans="1:20" x14ac:dyDescent="0.25">
      <c r="A349" s="1">
        <v>38813</v>
      </c>
      <c r="B349" s="1" t="str">
        <f t="shared" si="49"/>
        <v>Thu</v>
      </c>
      <c r="C349" s="1" t="str">
        <f t="shared" si="50"/>
        <v>Apr</v>
      </c>
      <c r="D349" s="1" t="str">
        <f t="shared" si="51"/>
        <v>2nd QTR</v>
      </c>
      <c r="E349" s="1" t="str">
        <f t="shared" si="52"/>
        <v>2006</v>
      </c>
      <c r="F349" s="26">
        <v>104.17</v>
      </c>
      <c r="G349" s="2">
        <v>104.175</v>
      </c>
      <c r="H349" s="2">
        <v>104.105</v>
      </c>
      <c r="I349" s="26">
        <v>104.13</v>
      </c>
      <c r="J349" s="3">
        <f t="shared" si="53"/>
        <v>28</v>
      </c>
      <c r="K349" s="3" t="str">
        <f t="shared" si="54"/>
        <v>OIR</v>
      </c>
      <c r="L349" s="3" t="str">
        <f t="shared" si="55"/>
        <v>NotFilled</v>
      </c>
      <c r="M349" s="3" t="str">
        <f t="shared" si="56"/>
        <v>NotFilled</v>
      </c>
      <c r="N349" s="3" t="str">
        <f t="shared" si="57"/>
        <v>DnGap</v>
      </c>
      <c r="O349">
        <v>363666</v>
      </c>
      <c r="T349"/>
    </row>
    <row r="350" spans="1:20" x14ac:dyDescent="0.25">
      <c r="A350" s="1">
        <v>38814</v>
      </c>
      <c r="B350" s="1" t="str">
        <f t="shared" si="49"/>
        <v>Fri</v>
      </c>
      <c r="C350" s="1" t="str">
        <f t="shared" si="50"/>
        <v>Apr</v>
      </c>
      <c r="D350" s="1" t="str">
        <f t="shared" si="51"/>
        <v>2nd QTR</v>
      </c>
      <c r="E350" s="1" t="str">
        <f t="shared" si="52"/>
        <v>2006</v>
      </c>
      <c r="F350" s="26">
        <v>104.11499999999999</v>
      </c>
      <c r="G350" s="2">
        <v>104.16500000000001</v>
      </c>
      <c r="H350" s="2">
        <v>104.015</v>
      </c>
      <c r="I350" s="26">
        <v>104.05</v>
      </c>
      <c r="J350" s="3">
        <f t="shared" si="53"/>
        <v>61</v>
      </c>
      <c r="K350" s="3" t="str">
        <f t="shared" si="54"/>
        <v>OIR</v>
      </c>
      <c r="L350" s="3" t="str">
        <f t="shared" si="55"/>
        <v>OIRDnGapFill</v>
      </c>
      <c r="M350" s="3" t="str">
        <f t="shared" si="56"/>
        <v>Filled</v>
      </c>
      <c r="N350" s="3" t="str">
        <f t="shared" si="57"/>
        <v>DnGap</v>
      </c>
      <c r="O350">
        <v>568267</v>
      </c>
      <c r="T350"/>
    </row>
    <row r="351" spans="1:20" x14ac:dyDescent="0.25">
      <c r="A351" s="1">
        <v>38817</v>
      </c>
      <c r="B351" s="1" t="str">
        <f t="shared" si="49"/>
        <v>Mon</v>
      </c>
      <c r="C351" s="1" t="str">
        <f t="shared" si="50"/>
        <v>Apr</v>
      </c>
      <c r="D351" s="1" t="str">
        <f t="shared" si="51"/>
        <v>2nd QTR</v>
      </c>
      <c r="E351" s="1" t="str">
        <f t="shared" si="52"/>
        <v>2006</v>
      </c>
      <c r="F351" s="26">
        <v>104.02</v>
      </c>
      <c r="G351" s="2">
        <v>104.07</v>
      </c>
      <c r="H351" s="2">
        <v>104.005</v>
      </c>
      <c r="I351" s="26">
        <v>104.05500000000001</v>
      </c>
      <c r="J351" s="3">
        <f t="shared" si="53"/>
        <v>26</v>
      </c>
      <c r="K351" s="3" t="str">
        <f t="shared" si="54"/>
        <v>OIR</v>
      </c>
      <c r="L351" s="3" t="str">
        <f t="shared" si="55"/>
        <v>OIRDnGapFill</v>
      </c>
      <c r="M351" s="3" t="str">
        <f t="shared" si="56"/>
        <v>Filled</v>
      </c>
      <c r="N351" s="3" t="str">
        <f t="shared" si="57"/>
        <v>DnGap</v>
      </c>
      <c r="O351">
        <v>284488</v>
      </c>
      <c r="T351"/>
    </row>
    <row r="352" spans="1:20" x14ac:dyDescent="0.25">
      <c r="A352" s="1">
        <v>38818</v>
      </c>
      <c r="B352" s="1" t="str">
        <f t="shared" si="49"/>
        <v>Tue</v>
      </c>
      <c r="C352" s="1" t="str">
        <f t="shared" si="50"/>
        <v>Apr</v>
      </c>
      <c r="D352" s="1" t="str">
        <f t="shared" si="51"/>
        <v>2nd QTR</v>
      </c>
      <c r="E352" s="1" t="str">
        <f t="shared" si="52"/>
        <v>2006</v>
      </c>
      <c r="F352" s="26">
        <v>104.065</v>
      </c>
      <c r="G352" s="2">
        <v>104.105</v>
      </c>
      <c r="H352" s="2">
        <v>104.06</v>
      </c>
      <c r="I352" s="26">
        <v>104.09</v>
      </c>
      <c r="J352" s="3">
        <f t="shared" si="53"/>
        <v>19</v>
      </c>
      <c r="K352" s="3" t="str">
        <f t="shared" si="54"/>
        <v>OIR</v>
      </c>
      <c r="L352" s="3" t="str">
        <f t="shared" si="55"/>
        <v>NotFilled</v>
      </c>
      <c r="M352" s="3" t="str">
        <f t="shared" si="56"/>
        <v>NotFilled</v>
      </c>
      <c r="N352" s="3" t="str">
        <f t="shared" si="57"/>
        <v>UpGap</v>
      </c>
      <c r="O352">
        <v>215862</v>
      </c>
      <c r="T352"/>
    </row>
    <row r="353" spans="1:20" x14ac:dyDescent="0.25">
      <c r="A353" s="1">
        <v>38819</v>
      </c>
      <c r="B353" s="1" t="str">
        <f t="shared" si="49"/>
        <v>Wed</v>
      </c>
      <c r="C353" s="1" t="str">
        <f t="shared" si="50"/>
        <v>Apr</v>
      </c>
      <c r="D353" s="1" t="str">
        <f t="shared" si="51"/>
        <v>2nd QTR</v>
      </c>
      <c r="E353" s="1" t="str">
        <f t="shared" si="52"/>
        <v>2006</v>
      </c>
      <c r="F353" s="26">
        <v>104.09</v>
      </c>
      <c r="G353" s="2">
        <v>104.125</v>
      </c>
      <c r="H353" s="2">
        <v>104.02</v>
      </c>
      <c r="I353" s="26">
        <v>104.035</v>
      </c>
      <c r="J353" s="3">
        <f t="shared" si="53"/>
        <v>43</v>
      </c>
      <c r="K353" s="3" t="str">
        <f t="shared" si="54"/>
        <v>OIR</v>
      </c>
      <c r="L353" s="3" t="str">
        <f t="shared" si="55"/>
        <v>NoGap</v>
      </c>
      <c r="M353" s="3" t="str">
        <f t="shared" si="56"/>
        <v>NoGap</v>
      </c>
      <c r="N353" s="3" t="str">
        <f t="shared" si="57"/>
        <v>NoGap</v>
      </c>
      <c r="O353">
        <v>333458</v>
      </c>
      <c r="T353"/>
    </row>
    <row r="354" spans="1:20" x14ac:dyDescent="0.25">
      <c r="A354" s="1">
        <v>38820</v>
      </c>
      <c r="B354" s="1" t="str">
        <f t="shared" si="49"/>
        <v>Thu</v>
      </c>
      <c r="C354" s="1" t="str">
        <f t="shared" si="50"/>
        <v>Apr</v>
      </c>
      <c r="D354" s="1" t="str">
        <f t="shared" si="51"/>
        <v>2nd QTR</v>
      </c>
      <c r="E354" s="1" t="str">
        <f t="shared" si="52"/>
        <v>2006</v>
      </c>
      <c r="F354" s="26">
        <v>104.03</v>
      </c>
      <c r="G354" s="2">
        <v>104.045</v>
      </c>
      <c r="H354" s="2">
        <v>103.27500000000001</v>
      </c>
      <c r="I354" s="26">
        <v>103.295</v>
      </c>
      <c r="J354" s="3">
        <f t="shared" si="53"/>
        <v>36</v>
      </c>
      <c r="K354" s="3" t="str">
        <f t="shared" si="54"/>
        <v>OIR</v>
      </c>
      <c r="L354" s="3" t="str">
        <f t="shared" si="55"/>
        <v>OIRDnGapFill</v>
      </c>
      <c r="M354" s="3" t="str">
        <f t="shared" si="56"/>
        <v>Filled</v>
      </c>
      <c r="N354" s="3" t="str">
        <f t="shared" si="57"/>
        <v>DnGap</v>
      </c>
      <c r="O354">
        <v>371942</v>
      </c>
      <c r="T354"/>
    </row>
    <row r="355" spans="1:20" x14ac:dyDescent="0.25">
      <c r="A355" s="1">
        <v>38824</v>
      </c>
      <c r="B355" s="1" t="str">
        <f t="shared" si="49"/>
        <v>Mon</v>
      </c>
      <c r="C355" s="1" t="str">
        <f t="shared" si="50"/>
        <v>Apr</v>
      </c>
      <c r="D355" s="1" t="str">
        <f t="shared" si="51"/>
        <v>2nd QTR</v>
      </c>
      <c r="E355" s="1" t="str">
        <f t="shared" si="52"/>
        <v>2006</v>
      </c>
      <c r="F355" s="26">
        <v>103.30500000000001</v>
      </c>
      <c r="G355" s="2">
        <v>104.035</v>
      </c>
      <c r="H355" s="2">
        <v>103.29</v>
      </c>
      <c r="I355" s="26">
        <v>104.02</v>
      </c>
      <c r="J355" s="3">
        <f t="shared" si="53"/>
        <v>25</v>
      </c>
      <c r="K355" s="3" t="str">
        <f t="shared" si="54"/>
        <v>OIR</v>
      </c>
      <c r="L355" s="3" t="str">
        <f t="shared" si="55"/>
        <v>OIRUpGapFill</v>
      </c>
      <c r="M355" s="3" t="str">
        <f t="shared" si="56"/>
        <v>Filled</v>
      </c>
      <c r="N355" s="3" t="str">
        <f t="shared" si="57"/>
        <v>UpGap</v>
      </c>
      <c r="O355">
        <v>228481</v>
      </c>
      <c r="T355"/>
    </row>
    <row r="356" spans="1:20" x14ac:dyDescent="0.25">
      <c r="A356" s="1">
        <v>38825</v>
      </c>
      <c r="B356" s="1" t="str">
        <f t="shared" si="49"/>
        <v>Tue</v>
      </c>
      <c r="C356" s="1" t="str">
        <f t="shared" si="50"/>
        <v>Apr</v>
      </c>
      <c r="D356" s="1" t="str">
        <f t="shared" si="51"/>
        <v>2nd QTR</v>
      </c>
      <c r="E356" s="1" t="str">
        <f t="shared" si="52"/>
        <v>2006</v>
      </c>
      <c r="F356" s="26">
        <v>104.02</v>
      </c>
      <c r="G356" s="2">
        <v>104.13500000000001</v>
      </c>
      <c r="H356" s="2">
        <v>104.015</v>
      </c>
      <c r="I356" s="26">
        <v>104.095</v>
      </c>
      <c r="J356" s="3">
        <f t="shared" si="53"/>
        <v>49</v>
      </c>
      <c r="K356" s="3" t="str">
        <f t="shared" si="54"/>
        <v>OIR</v>
      </c>
      <c r="L356" s="3" t="str">
        <f t="shared" si="55"/>
        <v>NoGap</v>
      </c>
      <c r="M356" s="3" t="str">
        <f t="shared" si="56"/>
        <v>NoGap</v>
      </c>
      <c r="N356" s="3" t="str">
        <f t="shared" si="57"/>
        <v>NoGap</v>
      </c>
      <c r="O356">
        <v>489714</v>
      </c>
      <c r="T356"/>
    </row>
    <row r="357" spans="1:20" x14ac:dyDescent="0.25">
      <c r="A357" s="1">
        <v>38826</v>
      </c>
      <c r="B357" s="1" t="str">
        <f t="shared" si="49"/>
        <v>Wed</v>
      </c>
      <c r="C357" s="1" t="str">
        <f t="shared" si="50"/>
        <v>Apr</v>
      </c>
      <c r="D357" s="1" t="str">
        <f t="shared" si="51"/>
        <v>2nd QTR</v>
      </c>
      <c r="E357" s="1" t="str">
        <f t="shared" si="52"/>
        <v>2006</v>
      </c>
      <c r="F357" s="26">
        <v>104.095</v>
      </c>
      <c r="G357" s="2">
        <v>104.145</v>
      </c>
      <c r="H357" s="2">
        <v>104.015</v>
      </c>
      <c r="I357" s="26">
        <v>104.06</v>
      </c>
      <c r="J357" s="3">
        <f t="shared" si="53"/>
        <v>52</v>
      </c>
      <c r="K357" s="3" t="str">
        <f t="shared" si="54"/>
        <v>OIR</v>
      </c>
      <c r="L357" s="3" t="str">
        <f t="shared" si="55"/>
        <v>NoGap</v>
      </c>
      <c r="M357" s="3" t="str">
        <f t="shared" si="56"/>
        <v>NoGap</v>
      </c>
      <c r="N357" s="3" t="str">
        <f t="shared" si="57"/>
        <v>NoGap</v>
      </c>
      <c r="O357">
        <v>512301</v>
      </c>
      <c r="T357"/>
    </row>
    <row r="358" spans="1:20" x14ac:dyDescent="0.25">
      <c r="A358" s="1">
        <v>38827</v>
      </c>
      <c r="B358" s="1" t="str">
        <f t="shared" si="49"/>
        <v>Thu</v>
      </c>
      <c r="C358" s="1" t="str">
        <f t="shared" si="50"/>
        <v>Apr</v>
      </c>
      <c r="D358" s="1" t="str">
        <f t="shared" si="51"/>
        <v>2nd QTR</v>
      </c>
      <c r="E358" s="1" t="str">
        <f t="shared" si="52"/>
        <v>2006</v>
      </c>
      <c r="F358" s="26">
        <v>104.06</v>
      </c>
      <c r="G358" s="2">
        <v>104.08</v>
      </c>
      <c r="H358" s="2">
        <v>104.02500000000001</v>
      </c>
      <c r="I358" s="26">
        <v>104.04</v>
      </c>
      <c r="J358" s="3">
        <f t="shared" si="53"/>
        <v>22</v>
      </c>
      <c r="K358" s="3" t="str">
        <f t="shared" si="54"/>
        <v>OIR</v>
      </c>
      <c r="L358" s="3" t="str">
        <f t="shared" si="55"/>
        <v>NoGap</v>
      </c>
      <c r="M358" s="3" t="str">
        <f t="shared" si="56"/>
        <v>NoGap</v>
      </c>
      <c r="N358" s="3" t="str">
        <f t="shared" si="57"/>
        <v>NoGap</v>
      </c>
      <c r="O358">
        <v>299241</v>
      </c>
      <c r="T358"/>
    </row>
    <row r="359" spans="1:20" x14ac:dyDescent="0.25">
      <c r="A359" s="1">
        <v>38828</v>
      </c>
      <c r="B359" s="1" t="str">
        <f t="shared" si="49"/>
        <v>Fri</v>
      </c>
      <c r="C359" s="1" t="str">
        <f t="shared" si="50"/>
        <v>Apr</v>
      </c>
      <c r="D359" s="1" t="str">
        <f t="shared" si="51"/>
        <v>2nd QTR</v>
      </c>
      <c r="E359" s="1" t="str">
        <f t="shared" si="52"/>
        <v>2006</v>
      </c>
      <c r="F359" s="26">
        <v>104.03</v>
      </c>
      <c r="G359" s="2">
        <v>104.08499999999999</v>
      </c>
      <c r="H359" s="2">
        <v>104.005</v>
      </c>
      <c r="I359" s="26">
        <v>104.04</v>
      </c>
      <c r="J359" s="3">
        <f t="shared" si="53"/>
        <v>32</v>
      </c>
      <c r="K359" s="3" t="str">
        <f t="shared" si="54"/>
        <v>OIR</v>
      </c>
      <c r="L359" s="3" t="str">
        <f t="shared" si="55"/>
        <v>OIRDnGapFill</v>
      </c>
      <c r="M359" s="3" t="str">
        <f t="shared" si="56"/>
        <v>Filled</v>
      </c>
      <c r="N359" s="3" t="str">
        <f t="shared" si="57"/>
        <v>DnGap</v>
      </c>
      <c r="O359">
        <v>353171</v>
      </c>
      <c r="T359"/>
    </row>
    <row r="360" spans="1:20" x14ac:dyDescent="0.25">
      <c r="A360" s="1">
        <v>38831</v>
      </c>
      <c r="B360" s="1" t="str">
        <f t="shared" si="49"/>
        <v>Mon</v>
      </c>
      <c r="C360" s="1" t="str">
        <f t="shared" si="50"/>
        <v>Apr</v>
      </c>
      <c r="D360" s="1" t="str">
        <f t="shared" si="51"/>
        <v>2nd QTR</v>
      </c>
      <c r="E360" s="1" t="str">
        <f t="shared" si="52"/>
        <v>2006</v>
      </c>
      <c r="F360" s="26">
        <v>104.035</v>
      </c>
      <c r="G360" s="2">
        <v>104.11499999999999</v>
      </c>
      <c r="H360" s="2">
        <v>104.01</v>
      </c>
      <c r="I360" s="26">
        <v>104.07</v>
      </c>
      <c r="J360" s="3">
        <f t="shared" si="53"/>
        <v>42</v>
      </c>
      <c r="K360" s="3" t="str">
        <f t="shared" si="54"/>
        <v>OIR</v>
      </c>
      <c r="L360" s="3" t="str">
        <f t="shared" si="55"/>
        <v>OIRDnGapFill</v>
      </c>
      <c r="M360" s="3" t="str">
        <f t="shared" si="56"/>
        <v>Filled</v>
      </c>
      <c r="N360" s="3" t="str">
        <f t="shared" si="57"/>
        <v>DnGap</v>
      </c>
      <c r="O360">
        <v>430008</v>
      </c>
      <c r="T360"/>
    </row>
    <row r="361" spans="1:20" x14ac:dyDescent="0.25">
      <c r="A361" s="1">
        <v>38832</v>
      </c>
      <c r="B361" s="1" t="str">
        <f t="shared" si="49"/>
        <v>Tue</v>
      </c>
      <c r="C361" s="1" t="str">
        <f t="shared" si="50"/>
        <v>Apr</v>
      </c>
      <c r="D361" s="1" t="str">
        <f t="shared" si="51"/>
        <v>2nd QTR</v>
      </c>
      <c r="E361" s="1" t="str">
        <f t="shared" si="52"/>
        <v>2006</v>
      </c>
      <c r="F361" s="26">
        <v>104.075</v>
      </c>
      <c r="G361" s="2">
        <v>104.095</v>
      </c>
      <c r="H361" s="2">
        <v>103.255</v>
      </c>
      <c r="I361" s="26">
        <v>103.295</v>
      </c>
      <c r="J361" s="3">
        <f t="shared" si="53"/>
        <v>64</v>
      </c>
      <c r="K361" s="3" t="str">
        <f t="shared" si="54"/>
        <v>OIR</v>
      </c>
      <c r="L361" s="3" t="str">
        <f t="shared" si="55"/>
        <v>OIRUpGapFill</v>
      </c>
      <c r="M361" s="3" t="str">
        <f t="shared" si="56"/>
        <v>Filled</v>
      </c>
      <c r="N361" s="3" t="str">
        <f t="shared" si="57"/>
        <v>UpGap</v>
      </c>
      <c r="O361">
        <v>537092</v>
      </c>
      <c r="T361"/>
    </row>
    <row r="362" spans="1:20" x14ac:dyDescent="0.25">
      <c r="A362" s="1">
        <v>38833</v>
      </c>
      <c r="B362" s="1" t="str">
        <f t="shared" si="49"/>
        <v>Wed</v>
      </c>
      <c r="C362" s="1" t="str">
        <f t="shared" si="50"/>
        <v>Apr</v>
      </c>
      <c r="D362" s="1" t="str">
        <f t="shared" si="51"/>
        <v>2nd QTR</v>
      </c>
      <c r="E362" s="1" t="str">
        <f t="shared" si="52"/>
        <v>2006</v>
      </c>
      <c r="F362" s="26">
        <v>103.29</v>
      </c>
      <c r="G362" s="2">
        <v>103.30500000000001</v>
      </c>
      <c r="H362" s="2">
        <v>103.23</v>
      </c>
      <c r="I362" s="26">
        <v>103.24</v>
      </c>
      <c r="J362" s="3">
        <f t="shared" si="53"/>
        <v>31</v>
      </c>
      <c r="K362" s="3" t="str">
        <f t="shared" si="54"/>
        <v>OIR</v>
      </c>
      <c r="L362" s="3" t="str">
        <f t="shared" si="55"/>
        <v>OIRDnGapFill</v>
      </c>
      <c r="M362" s="3" t="str">
        <f t="shared" si="56"/>
        <v>Filled</v>
      </c>
      <c r="N362" s="3" t="str">
        <f t="shared" si="57"/>
        <v>DnGap</v>
      </c>
      <c r="O362">
        <v>361461</v>
      </c>
      <c r="T362"/>
    </row>
    <row r="363" spans="1:20" x14ac:dyDescent="0.25">
      <c r="A363" s="1">
        <v>38834</v>
      </c>
      <c r="B363" s="1" t="str">
        <f t="shared" si="49"/>
        <v>Thu</v>
      </c>
      <c r="C363" s="1" t="str">
        <f t="shared" si="50"/>
        <v>Apr</v>
      </c>
      <c r="D363" s="1" t="str">
        <f t="shared" si="51"/>
        <v>2nd QTR</v>
      </c>
      <c r="E363" s="1" t="str">
        <f t="shared" si="52"/>
        <v>2006</v>
      </c>
      <c r="F363" s="26">
        <v>103.235</v>
      </c>
      <c r="G363" s="2">
        <v>104.04</v>
      </c>
      <c r="H363" s="2">
        <v>103.2</v>
      </c>
      <c r="I363" s="26">
        <v>104</v>
      </c>
      <c r="J363" s="3">
        <f t="shared" si="53"/>
        <v>64</v>
      </c>
      <c r="K363" s="3" t="str">
        <f t="shared" si="54"/>
        <v>OIR</v>
      </c>
      <c r="L363" s="3" t="str">
        <f t="shared" si="55"/>
        <v>OIRDnGapFill</v>
      </c>
      <c r="M363" s="3" t="str">
        <f t="shared" si="56"/>
        <v>Filled</v>
      </c>
      <c r="N363" s="3" t="str">
        <f t="shared" si="57"/>
        <v>DnGap</v>
      </c>
      <c r="O363">
        <v>594500</v>
      </c>
      <c r="T363"/>
    </row>
    <row r="364" spans="1:20" x14ac:dyDescent="0.25">
      <c r="A364" s="1">
        <v>38835</v>
      </c>
      <c r="B364" s="1" t="str">
        <f t="shared" si="49"/>
        <v>Fri</v>
      </c>
      <c r="C364" s="1" t="str">
        <f t="shared" si="50"/>
        <v>Apr</v>
      </c>
      <c r="D364" s="1" t="str">
        <f t="shared" si="51"/>
        <v>2nd QTR</v>
      </c>
      <c r="E364" s="1" t="str">
        <f t="shared" si="52"/>
        <v>2006</v>
      </c>
      <c r="F364" s="26">
        <v>104.01</v>
      </c>
      <c r="G364" s="2">
        <v>104.065</v>
      </c>
      <c r="H364" s="2">
        <v>103.3</v>
      </c>
      <c r="I364" s="26">
        <v>104.05</v>
      </c>
      <c r="J364" s="3">
        <f t="shared" si="53"/>
        <v>34</v>
      </c>
      <c r="K364" s="3" t="str">
        <f t="shared" si="54"/>
        <v>OIR</v>
      </c>
      <c r="L364" s="3" t="str">
        <f t="shared" si="55"/>
        <v>OIRUpGapFill</v>
      </c>
      <c r="M364" s="3" t="str">
        <f t="shared" si="56"/>
        <v>Filled</v>
      </c>
      <c r="N364" s="3" t="str">
        <f t="shared" si="57"/>
        <v>UpGap</v>
      </c>
      <c r="O364">
        <v>422354</v>
      </c>
      <c r="T364"/>
    </row>
    <row r="365" spans="1:20" x14ac:dyDescent="0.25">
      <c r="A365" s="1">
        <v>38838</v>
      </c>
      <c r="B365" s="1" t="str">
        <f t="shared" si="49"/>
        <v>Mon</v>
      </c>
      <c r="C365" s="1" t="str">
        <f t="shared" si="50"/>
        <v>May</v>
      </c>
      <c r="D365" s="1" t="str">
        <f t="shared" si="51"/>
        <v>2nd QTR</v>
      </c>
      <c r="E365" s="1" t="str">
        <f t="shared" si="52"/>
        <v>2006</v>
      </c>
      <c r="F365" s="26">
        <v>104.035</v>
      </c>
      <c r="G365" s="2">
        <v>104.04</v>
      </c>
      <c r="H365" s="2">
        <v>104.03</v>
      </c>
      <c r="I365" s="26">
        <v>104.04</v>
      </c>
      <c r="J365" s="3">
        <f t="shared" si="53"/>
        <v>5</v>
      </c>
      <c r="K365" s="3" t="str">
        <f t="shared" si="54"/>
        <v>OIR</v>
      </c>
      <c r="L365" s="3" t="str">
        <f t="shared" si="55"/>
        <v>NotFilled</v>
      </c>
      <c r="M365" s="3" t="str">
        <f t="shared" si="56"/>
        <v>NotFilled</v>
      </c>
      <c r="N365" s="3" t="str">
        <f t="shared" si="57"/>
        <v>DnGap</v>
      </c>
      <c r="O365">
        <v>443614</v>
      </c>
      <c r="T365"/>
    </row>
    <row r="366" spans="1:20" x14ac:dyDescent="0.25">
      <c r="A366" s="1">
        <v>38839</v>
      </c>
      <c r="B366" s="1" t="str">
        <f t="shared" si="49"/>
        <v>Tue</v>
      </c>
      <c r="C366" s="1" t="str">
        <f t="shared" si="50"/>
        <v>May</v>
      </c>
      <c r="D366" s="1" t="str">
        <f t="shared" si="51"/>
        <v>2nd QTR</v>
      </c>
      <c r="E366" s="1" t="str">
        <f t="shared" si="52"/>
        <v>2006</v>
      </c>
      <c r="F366" s="26">
        <v>103.25</v>
      </c>
      <c r="G366" s="2">
        <v>103.315</v>
      </c>
      <c r="H366" s="2">
        <v>103.22499999999999</v>
      </c>
      <c r="I366" s="26">
        <v>103.3</v>
      </c>
      <c r="J366" s="3">
        <f t="shared" si="53"/>
        <v>37</v>
      </c>
      <c r="K366" s="3" t="str">
        <f t="shared" si="54"/>
        <v>OOR</v>
      </c>
      <c r="L366" s="3" t="str">
        <f t="shared" si="55"/>
        <v>NotFilled</v>
      </c>
      <c r="M366" s="3" t="str">
        <f t="shared" si="56"/>
        <v>NotFilled</v>
      </c>
      <c r="N366" s="3" t="str">
        <f t="shared" si="57"/>
        <v>DnGap</v>
      </c>
      <c r="O366">
        <v>378982</v>
      </c>
      <c r="T366"/>
    </row>
    <row r="367" spans="1:20" x14ac:dyDescent="0.25">
      <c r="A367" s="1">
        <v>38840</v>
      </c>
      <c r="B367" s="1" t="str">
        <f t="shared" si="49"/>
        <v>Wed</v>
      </c>
      <c r="C367" s="1" t="str">
        <f t="shared" si="50"/>
        <v>May</v>
      </c>
      <c r="D367" s="1" t="str">
        <f t="shared" si="51"/>
        <v>2nd QTR</v>
      </c>
      <c r="E367" s="1" t="str">
        <f t="shared" si="52"/>
        <v>2006</v>
      </c>
      <c r="F367" s="26">
        <v>103.29</v>
      </c>
      <c r="G367" s="2">
        <v>103.3</v>
      </c>
      <c r="H367" s="2">
        <v>103.22499999999999</v>
      </c>
      <c r="I367" s="26">
        <v>103.255</v>
      </c>
      <c r="J367" s="3">
        <f t="shared" si="53"/>
        <v>31</v>
      </c>
      <c r="K367" s="3" t="str">
        <f t="shared" si="54"/>
        <v>OIR</v>
      </c>
      <c r="L367" s="3" t="str">
        <f t="shared" si="55"/>
        <v>OIRDnGapFill</v>
      </c>
      <c r="M367" s="3" t="str">
        <f t="shared" si="56"/>
        <v>Filled</v>
      </c>
      <c r="N367" s="3" t="str">
        <f t="shared" si="57"/>
        <v>DnGap</v>
      </c>
      <c r="O367">
        <v>404891</v>
      </c>
      <c r="T367"/>
    </row>
    <row r="368" spans="1:20" x14ac:dyDescent="0.25">
      <c r="A368" s="1">
        <v>38841</v>
      </c>
      <c r="B368" s="1" t="str">
        <f t="shared" si="49"/>
        <v>Thu</v>
      </c>
      <c r="C368" s="1" t="str">
        <f t="shared" si="50"/>
        <v>May</v>
      </c>
      <c r="D368" s="1" t="str">
        <f t="shared" si="51"/>
        <v>2nd QTR</v>
      </c>
      <c r="E368" s="1" t="str">
        <f t="shared" si="52"/>
        <v>2006</v>
      </c>
      <c r="F368" s="26">
        <v>103.255</v>
      </c>
      <c r="G368" s="2">
        <v>103.265</v>
      </c>
      <c r="H368" s="2">
        <v>103.205</v>
      </c>
      <c r="I368" s="26">
        <v>103.24</v>
      </c>
      <c r="J368" s="3">
        <f t="shared" si="53"/>
        <v>25</v>
      </c>
      <c r="K368" s="3" t="str">
        <f t="shared" si="54"/>
        <v>OIR</v>
      </c>
      <c r="L368" s="3" t="str">
        <f t="shared" si="55"/>
        <v>NoGap</v>
      </c>
      <c r="M368" s="3" t="str">
        <f t="shared" si="56"/>
        <v>NoGap</v>
      </c>
      <c r="N368" s="3" t="str">
        <f t="shared" si="57"/>
        <v>NoGap</v>
      </c>
      <c r="O368">
        <v>322407</v>
      </c>
      <c r="T368"/>
    </row>
    <row r="369" spans="1:20" x14ac:dyDescent="0.25">
      <c r="A369" s="1">
        <v>38842</v>
      </c>
      <c r="B369" s="1" t="str">
        <f t="shared" si="49"/>
        <v>Fri</v>
      </c>
      <c r="C369" s="1" t="str">
        <f t="shared" si="50"/>
        <v>May</v>
      </c>
      <c r="D369" s="1" t="str">
        <f t="shared" si="51"/>
        <v>2nd QTR</v>
      </c>
      <c r="E369" s="1" t="str">
        <f t="shared" si="52"/>
        <v>2006</v>
      </c>
      <c r="F369" s="26">
        <v>103.22499999999999</v>
      </c>
      <c r="G369" s="2">
        <v>104.01</v>
      </c>
      <c r="H369" s="2">
        <v>103.22</v>
      </c>
      <c r="I369" s="26">
        <v>103.29</v>
      </c>
      <c r="J369" s="3">
        <f t="shared" si="53"/>
        <v>45</v>
      </c>
      <c r="K369" s="3" t="str">
        <f t="shared" si="54"/>
        <v>OIR</v>
      </c>
      <c r="L369" s="3" t="str">
        <f t="shared" si="55"/>
        <v>OIRDnGapFill</v>
      </c>
      <c r="M369" s="3" t="str">
        <f t="shared" si="56"/>
        <v>Filled</v>
      </c>
      <c r="N369" s="3" t="str">
        <f t="shared" si="57"/>
        <v>DnGap</v>
      </c>
      <c r="O369">
        <v>404849</v>
      </c>
      <c r="T369"/>
    </row>
    <row r="370" spans="1:20" x14ac:dyDescent="0.25">
      <c r="A370" s="1">
        <v>38845</v>
      </c>
      <c r="B370" s="1" t="str">
        <f t="shared" si="49"/>
        <v>Mon</v>
      </c>
      <c r="C370" s="1" t="str">
        <f t="shared" si="50"/>
        <v>May</v>
      </c>
      <c r="D370" s="1" t="str">
        <f t="shared" si="51"/>
        <v>2nd QTR</v>
      </c>
      <c r="E370" s="1" t="str">
        <f t="shared" si="52"/>
        <v>2006</v>
      </c>
      <c r="F370" s="26">
        <v>103.29</v>
      </c>
      <c r="G370" s="2">
        <v>103.3</v>
      </c>
      <c r="H370" s="2">
        <v>103.245</v>
      </c>
      <c r="I370" s="26">
        <v>103.26</v>
      </c>
      <c r="J370" s="3">
        <f t="shared" si="53"/>
        <v>22</v>
      </c>
      <c r="K370" s="3" t="str">
        <f t="shared" si="54"/>
        <v>OIR</v>
      </c>
      <c r="L370" s="3" t="str">
        <f t="shared" si="55"/>
        <v>NoGap</v>
      </c>
      <c r="M370" s="3" t="str">
        <f t="shared" si="56"/>
        <v>NoGap</v>
      </c>
      <c r="N370" s="3" t="str">
        <f t="shared" si="57"/>
        <v>NoGap</v>
      </c>
      <c r="O370">
        <v>186386</v>
      </c>
      <c r="T370"/>
    </row>
    <row r="371" spans="1:20" x14ac:dyDescent="0.25">
      <c r="A371" s="1">
        <v>38846</v>
      </c>
      <c r="B371" s="1" t="str">
        <f t="shared" si="49"/>
        <v>Tue</v>
      </c>
      <c r="C371" s="1" t="str">
        <f t="shared" si="50"/>
        <v>May</v>
      </c>
      <c r="D371" s="1" t="str">
        <f t="shared" si="51"/>
        <v>2nd QTR</v>
      </c>
      <c r="E371" s="1" t="str">
        <f t="shared" si="52"/>
        <v>2006</v>
      </c>
      <c r="F371" s="26">
        <v>103.265</v>
      </c>
      <c r="G371" s="2">
        <v>103.27</v>
      </c>
      <c r="H371" s="2">
        <v>103.22499999999999</v>
      </c>
      <c r="I371" s="26">
        <v>103.255</v>
      </c>
      <c r="J371" s="3">
        <f t="shared" si="53"/>
        <v>19</v>
      </c>
      <c r="K371" s="3" t="str">
        <f t="shared" si="54"/>
        <v>OIR</v>
      </c>
      <c r="L371" s="3" t="str">
        <f t="shared" si="55"/>
        <v>OIRUpGapFill</v>
      </c>
      <c r="M371" s="3" t="str">
        <f t="shared" si="56"/>
        <v>Filled</v>
      </c>
      <c r="N371" s="3" t="str">
        <f t="shared" si="57"/>
        <v>UpGap</v>
      </c>
      <c r="O371">
        <v>264627</v>
      </c>
      <c r="T371"/>
    </row>
    <row r="372" spans="1:20" x14ac:dyDescent="0.25">
      <c r="A372" s="1">
        <v>38847</v>
      </c>
      <c r="B372" s="1" t="str">
        <f t="shared" si="49"/>
        <v>Wed</v>
      </c>
      <c r="C372" s="1" t="str">
        <f t="shared" si="50"/>
        <v>May</v>
      </c>
      <c r="D372" s="1" t="str">
        <f t="shared" si="51"/>
        <v>2nd QTR</v>
      </c>
      <c r="E372" s="1" t="str">
        <f t="shared" si="52"/>
        <v>2006</v>
      </c>
      <c r="F372" s="26">
        <v>103.255</v>
      </c>
      <c r="G372" s="2">
        <v>104.015</v>
      </c>
      <c r="H372" s="2">
        <v>103.14</v>
      </c>
      <c r="I372" s="26">
        <v>103.24</v>
      </c>
      <c r="J372" s="3">
        <f t="shared" si="53"/>
        <v>78</v>
      </c>
      <c r="K372" s="3" t="str">
        <f t="shared" si="54"/>
        <v>OIR</v>
      </c>
      <c r="L372" s="3" t="str">
        <f t="shared" si="55"/>
        <v>NoGap</v>
      </c>
      <c r="M372" s="3" t="str">
        <f t="shared" si="56"/>
        <v>NoGap</v>
      </c>
      <c r="N372" s="3" t="str">
        <f t="shared" si="57"/>
        <v>NoGap</v>
      </c>
      <c r="O372">
        <v>468826</v>
      </c>
      <c r="T372"/>
    </row>
    <row r="373" spans="1:20" x14ac:dyDescent="0.25">
      <c r="A373" s="1">
        <v>38848</v>
      </c>
      <c r="B373" s="1" t="str">
        <f t="shared" si="49"/>
        <v>Thu</v>
      </c>
      <c r="C373" s="1" t="str">
        <f t="shared" si="50"/>
        <v>May</v>
      </c>
      <c r="D373" s="1" t="str">
        <f t="shared" si="51"/>
        <v>2nd QTR</v>
      </c>
      <c r="E373" s="1" t="str">
        <f t="shared" si="52"/>
        <v>2006</v>
      </c>
      <c r="F373" s="26">
        <v>103.24</v>
      </c>
      <c r="G373" s="2">
        <v>103.27</v>
      </c>
      <c r="H373" s="2">
        <v>103.19499999999999</v>
      </c>
      <c r="I373" s="26">
        <v>103.22499999999999</v>
      </c>
      <c r="J373" s="3">
        <f t="shared" si="53"/>
        <v>31</v>
      </c>
      <c r="K373" s="3" t="str">
        <f t="shared" si="54"/>
        <v>OIR</v>
      </c>
      <c r="L373" s="3" t="str">
        <f t="shared" si="55"/>
        <v>NoGap</v>
      </c>
      <c r="M373" s="3" t="str">
        <f t="shared" si="56"/>
        <v>NoGap</v>
      </c>
      <c r="N373" s="3" t="str">
        <f t="shared" si="57"/>
        <v>NoGap</v>
      </c>
      <c r="O373">
        <v>398332</v>
      </c>
      <c r="T373"/>
    </row>
    <row r="374" spans="1:20" x14ac:dyDescent="0.25">
      <c r="A374" s="1">
        <v>38849</v>
      </c>
      <c r="B374" s="1" t="str">
        <f t="shared" si="49"/>
        <v>Fri</v>
      </c>
      <c r="C374" s="1" t="str">
        <f t="shared" si="50"/>
        <v>May</v>
      </c>
      <c r="D374" s="1" t="str">
        <f t="shared" si="51"/>
        <v>2nd QTR</v>
      </c>
      <c r="E374" s="1" t="str">
        <f t="shared" si="52"/>
        <v>2006</v>
      </c>
      <c r="F374" s="26">
        <v>103.23</v>
      </c>
      <c r="G374" s="2">
        <v>103.25</v>
      </c>
      <c r="H374" s="2">
        <v>103.16500000000001</v>
      </c>
      <c r="I374" s="26">
        <v>103.185</v>
      </c>
      <c r="J374" s="3">
        <f t="shared" si="53"/>
        <v>34</v>
      </c>
      <c r="K374" s="3" t="str">
        <f t="shared" si="54"/>
        <v>OIR</v>
      </c>
      <c r="L374" s="3" t="str">
        <f t="shared" si="55"/>
        <v>OIRUpGapFill</v>
      </c>
      <c r="M374" s="3" t="str">
        <f t="shared" si="56"/>
        <v>Filled</v>
      </c>
      <c r="N374" s="3" t="str">
        <f t="shared" si="57"/>
        <v>UpGap</v>
      </c>
      <c r="O374">
        <v>455620</v>
      </c>
      <c r="T374"/>
    </row>
    <row r="375" spans="1:20" x14ac:dyDescent="0.25">
      <c r="A375" s="1">
        <v>38852</v>
      </c>
      <c r="B375" s="1" t="str">
        <f t="shared" si="49"/>
        <v>Mon</v>
      </c>
      <c r="C375" s="1" t="str">
        <f t="shared" si="50"/>
        <v>May</v>
      </c>
      <c r="D375" s="1" t="str">
        <f t="shared" si="51"/>
        <v>2nd QTR</v>
      </c>
      <c r="E375" s="1" t="str">
        <f t="shared" si="52"/>
        <v>2006</v>
      </c>
      <c r="F375" s="26">
        <v>103.17</v>
      </c>
      <c r="G375" s="2">
        <v>103.255</v>
      </c>
      <c r="H375" s="2">
        <v>103.16</v>
      </c>
      <c r="I375" s="26">
        <v>103.23</v>
      </c>
      <c r="J375" s="3">
        <f t="shared" si="53"/>
        <v>38</v>
      </c>
      <c r="K375" s="3" t="str">
        <f t="shared" si="54"/>
        <v>OIR</v>
      </c>
      <c r="L375" s="3" t="str">
        <f t="shared" si="55"/>
        <v>OIRDnGapFill</v>
      </c>
      <c r="M375" s="3" t="str">
        <f t="shared" si="56"/>
        <v>Filled</v>
      </c>
      <c r="N375" s="3" t="str">
        <f t="shared" si="57"/>
        <v>DnGap</v>
      </c>
      <c r="O375">
        <v>326346</v>
      </c>
      <c r="T375"/>
    </row>
    <row r="376" spans="1:20" x14ac:dyDescent="0.25">
      <c r="A376" s="1">
        <v>38853</v>
      </c>
      <c r="B376" s="1" t="str">
        <f t="shared" si="49"/>
        <v>Tue</v>
      </c>
      <c r="C376" s="1" t="str">
        <f t="shared" si="50"/>
        <v>May</v>
      </c>
      <c r="D376" s="1" t="str">
        <f t="shared" si="51"/>
        <v>2nd QTR</v>
      </c>
      <c r="E376" s="1" t="str">
        <f t="shared" si="52"/>
        <v>2006</v>
      </c>
      <c r="F376" s="26">
        <v>103.23</v>
      </c>
      <c r="G376" s="2">
        <v>103.3</v>
      </c>
      <c r="H376" s="2">
        <v>103.205</v>
      </c>
      <c r="I376" s="26">
        <v>103.29</v>
      </c>
      <c r="J376" s="3">
        <f t="shared" si="53"/>
        <v>38</v>
      </c>
      <c r="K376" s="3" t="str">
        <f t="shared" si="54"/>
        <v>OIR</v>
      </c>
      <c r="L376" s="3" t="str">
        <f t="shared" si="55"/>
        <v>NoGap</v>
      </c>
      <c r="M376" s="3" t="str">
        <f t="shared" si="56"/>
        <v>NoGap</v>
      </c>
      <c r="N376" s="3" t="str">
        <f t="shared" si="57"/>
        <v>NoGap</v>
      </c>
      <c r="O376">
        <v>453813</v>
      </c>
      <c r="T376"/>
    </row>
    <row r="377" spans="1:20" x14ac:dyDescent="0.25">
      <c r="A377" s="1">
        <v>38854</v>
      </c>
      <c r="B377" s="1" t="str">
        <f t="shared" si="49"/>
        <v>Wed</v>
      </c>
      <c r="C377" s="1" t="str">
        <f t="shared" si="50"/>
        <v>May</v>
      </c>
      <c r="D377" s="1" t="str">
        <f t="shared" si="51"/>
        <v>2nd QTR</v>
      </c>
      <c r="E377" s="1" t="str">
        <f t="shared" si="52"/>
        <v>2006</v>
      </c>
      <c r="F377" s="26">
        <v>103.295</v>
      </c>
      <c r="G377" s="2">
        <v>103.3</v>
      </c>
      <c r="H377" s="2">
        <v>103.19</v>
      </c>
      <c r="I377" s="26">
        <v>103.245</v>
      </c>
      <c r="J377" s="3">
        <f t="shared" si="53"/>
        <v>44</v>
      </c>
      <c r="K377" s="3" t="str">
        <f t="shared" si="54"/>
        <v>OIR</v>
      </c>
      <c r="L377" s="3" t="str">
        <f t="shared" si="55"/>
        <v>OIRUpGapFill</v>
      </c>
      <c r="M377" s="3" t="str">
        <f t="shared" si="56"/>
        <v>Filled</v>
      </c>
      <c r="N377" s="3" t="str">
        <f t="shared" si="57"/>
        <v>UpGap</v>
      </c>
      <c r="O377">
        <v>506940</v>
      </c>
      <c r="T377"/>
    </row>
    <row r="378" spans="1:20" x14ac:dyDescent="0.25">
      <c r="A378" s="1">
        <v>38855</v>
      </c>
      <c r="B378" s="1" t="str">
        <f t="shared" si="49"/>
        <v>Thu</v>
      </c>
      <c r="C378" s="1" t="str">
        <f t="shared" si="50"/>
        <v>May</v>
      </c>
      <c r="D378" s="1" t="str">
        <f t="shared" si="51"/>
        <v>2nd QTR</v>
      </c>
      <c r="E378" s="1" t="str">
        <f t="shared" si="52"/>
        <v>2006</v>
      </c>
      <c r="F378" s="26">
        <v>103.26</v>
      </c>
      <c r="G378" s="2">
        <v>104.05</v>
      </c>
      <c r="H378" s="2">
        <v>103.24</v>
      </c>
      <c r="I378" s="26">
        <v>104.02</v>
      </c>
      <c r="J378" s="3">
        <f t="shared" si="53"/>
        <v>52</v>
      </c>
      <c r="K378" s="3" t="str">
        <f t="shared" si="54"/>
        <v>OIR</v>
      </c>
      <c r="L378" s="3" t="str">
        <f t="shared" si="55"/>
        <v>OIRUpGapFill</v>
      </c>
      <c r="M378" s="3" t="str">
        <f t="shared" si="56"/>
        <v>Filled</v>
      </c>
      <c r="N378" s="3" t="str">
        <f t="shared" si="57"/>
        <v>UpGap</v>
      </c>
      <c r="O378">
        <v>709655</v>
      </c>
      <c r="T378"/>
    </row>
    <row r="379" spans="1:20" x14ac:dyDescent="0.25">
      <c r="A379" s="1">
        <v>38856</v>
      </c>
      <c r="B379" s="1" t="str">
        <f t="shared" si="49"/>
        <v>Fri</v>
      </c>
      <c r="C379" s="1" t="str">
        <f t="shared" si="50"/>
        <v>May</v>
      </c>
      <c r="D379" s="1" t="str">
        <f t="shared" si="51"/>
        <v>2nd QTR</v>
      </c>
      <c r="E379" s="1" t="str">
        <f t="shared" si="52"/>
        <v>2006</v>
      </c>
      <c r="F379" s="26">
        <v>104.04</v>
      </c>
      <c r="G379" s="2">
        <v>104.06</v>
      </c>
      <c r="H379" s="2">
        <v>103.3</v>
      </c>
      <c r="I379" s="26">
        <v>104.015</v>
      </c>
      <c r="J379" s="3">
        <f t="shared" si="53"/>
        <v>33</v>
      </c>
      <c r="K379" s="3" t="str">
        <f t="shared" si="54"/>
        <v>OIR</v>
      </c>
      <c r="L379" s="3" t="str">
        <f t="shared" si="55"/>
        <v>OIRUpGapFill</v>
      </c>
      <c r="M379" s="3" t="str">
        <f t="shared" si="56"/>
        <v>Filled</v>
      </c>
      <c r="N379" s="3" t="str">
        <f t="shared" si="57"/>
        <v>UpGap</v>
      </c>
      <c r="O379">
        <v>454470</v>
      </c>
      <c r="T379"/>
    </row>
    <row r="380" spans="1:20" x14ac:dyDescent="0.25">
      <c r="A380" s="1">
        <v>38859</v>
      </c>
      <c r="B380" s="1" t="str">
        <f t="shared" si="49"/>
        <v>Mon</v>
      </c>
      <c r="C380" s="1" t="str">
        <f t="shared" si="50"/>
        <v>May</v>
      </c>
      <c r="D380" s="1" t="str">
        <f t="shared" si="51"/>
        <v>2nd QTR</v>
      </c>
      <c r="E380" s="1" t="str">
        <f t="shared" si="52"/>
        <v>2006</v>
      </c>
      <c r="F380" s="26">
        <v>104.005</v>
      </c>
      <c r="G380" s="2">
        <v>104.095</v>
      </c>
      <c r="H380" s="2">
        <v>104.005</v>
      </c>
      <c r="I380" s="26">
        <v>104.035</v>
      </c>
      <c r="J380" s="3">
        <f t="shared" si="53"/>
        <v>37</v>
      </c>
      <c r="K380" s="3" t="str">
        <f t="shared" si="54"/>
        <v>OIR</v>
      </c>
      <c r="L380" s="3" t="str">
        <f t="shared" si="55"/>
        <v>OIRDnGapFill</v>
      </c>
      <c r="M380" s="3" t="str">
        <f t="shared" si="56"/>
        <v>Filled</v>
      </c>
      <c r="N380" s="3" t="str">
        <f t="shared" si="57"/>
        <v>DnGap</v>
      </c>
      <c r="O380">
        <v>443614</v>
      </c>
      <c r="T380"/>
    </row>
    <row r="381" spans="1:20" x14ac:dyDescent="0.25">
      <c r="A381" s="1">
        <v>38860</v>
      </c>
      <c r="B381" s="1" t="str">
        <f t="shared" si="49"/>
        <v>Tue</v>
      </c>
      <c r="C381" s="1" t="str">
        <f t="shared" si="50"/>
        <v>May</v>
      </c>
      <c r="D381" s="1" t="str">
        <f t="shared" si="51"/>
        <v>2nd QTR</v>
      </c>
      <c r="E381" s="1" t="str">
        <f t="shared" si="52"/>
        <v>2006</v>
      </c>
      <c r="F381" s="26">
        <v>104.035</v>
      </c>
      <c r="G381" s="2">
        <v>104.065</v>
      </c>
      <c r="H381" s="2">
        <v>103.30500000000001</v>
      </c>
      <c r="I381" s="26">
        <v>104</v>
      </c>
      <c r="J381" s="3">
        <f t="shared" si="53"/>
        <v>31</v>
      </c>
      <c r="K381" s="3" t="str">
        <f t="shared" si="54"/>
        <v>OIR</v>
      </c>
      <c r="L381" s="3" t="str">
        <f t="shared" si="55"/>
        <v>NoGap</v>
      </c>
      <c r="M381" s="3" t="str">
        <f t="shared" si="56"/>
        <v>NoGap</v>
      </c>
      <c r="N381" s="3" t="str">
        <f t="shared" si="57"/>
        <v>NoGap</v>
      </c>
      <c r="O381">
        <v>488833</v>
      </c>
      <c r="T381"/>
    </row>
    <row r="382" spans="1:20" x14ac:dyDescent="0.25">
      <c r="A382" s="1">
        <v>38861</v>
      </c>
      <c r="B382" s="1" t="str">
        <f t="shared" si="49"/>
        <v>Wed</v>
      </c>
      <c r="C382" s="1" t="str">
        <f t="shared" si="50"/>
        <v>May</v>
      </c>
      <c r="D382" s="1" t="str">
        <f t="shared" si="51"/>
        <v>2nd QTR</v>
      </c>
      <c r="E382" s="1" t="str">
        <f t="shared" si="52"/>
        <v>2006</v>
      </c>
      <c r="F382" s="26">
        <v>104.065</v>
      </c>
      <c r="G382" s="2">
        <v>104.13</v>
      </c>
      <c r="H382" s="2">
        <v>104.02500000000001</v>
      </c>
      <c r="I382" s="26">
        <v>104.045</v>
      </c>
      <c r="J382" s="3">
        <f t="shared" si="53"/>
        <v>42</v>
      </c>
      <c r="K382" s="3" t="str">
        <f t="shared" si="54"/>
        <v>OIR</v>
      </c>
      <c r="L382" s="3" t="str">
        <f t="shared" si="55"/>
        <v>NotFilled</v>
      </c>
      <c r="M382" s="3" t="str">
        <f t="shared" si="56"/>
        <v>NotFilled</v>
      </c>
      <c r="N382" s="3" t="str">
        <f t="shared" si="57"/>
        <v>UpGap</v>
      </c>
      <c r="O382">
        <v>755696</v>
      </c>
      <c r="T382"/>
    </row>
    <row r="383" spans="1:20" x14ac:dyDescent="0.25">
      <c r="A383" s="1">
        <v>38862</v>
      </c>
      <c r="B383" s="1" t="str">
        <f t="shared" si="49"/>
        <v>Thu</v>
      </c>
      <c r="C383" s="1" t="str">
        <f t="shared" si="50"/>
        <v>May</v>
      </c>
      <c r="D383" s="1" t="str">
        <f t="shared" si="51"/>
        <v>2nd QTR</v>
      </c>
      <c r="E383" s="1" t="str">
        <f t="shared" si="52"/>
        <v>2006</v>
      </c>
      <c r="F383" s="26">
        <v>104.045</v>
      </c>
      <c r="G383" s="2">
        <v>104.06</v>
      </c>
      <c r="H383" s="2">
        <v>103.30500000000001</v>
      </c>
      <c r="I383" s="26">
        <v>103.315</v>
      </c>
      <c r="J383" s="3">
        <f t="shared" si="53"/>
        <v>30</v>
      </c>
      <c r="K383" s="3" t="str">
        <f t="shared" si="54"/>
        <v>OIR</v>
      </c>
      <c r="L383" s="3" t="str">
        <f t="shared" si="55"/>
        <v>NoGap</v>
      </c>
      <c r="M383" s="3" t="str">
        <f t="shared" si="56"/>
        <v>NoGap</v>
      </c>
      <c r="N383" s="3" t="str">
        <f t="shared" si="57"/>
        <v>NoGap</v>
      </c>
      <c r="O383">
        <v>483281</v>
      </c>
      <c r="T383"/>
    </row>
    <row r="384" spans="1:20" x14ac:dyDescent="0.25">
      <c r="A384" s="1">
        <v>38863</v>
      </c>
      <c r="B384" s="1" t="str">
        <f t="shared" si="49"/>
        <v>Fri</v>
      </c>
      <c r="C384" s="1" t="str">
        <f t="shared" si="50"/>
        <v>May</v>
      </c>
      <c r="D384" s="1" t="str">
        <f t="shared" si="51"/>
        <v>2nd QTR</v>
      </c>
      <c r="E384" s="1" t="str">
        <f t="shared" si="52"/>
        <v>2006</v>
      </c>
      <c r="F384" s="26">
        <v>104.005</v>
      </c>
      <c r="G384" s="2">
        <v>104.04</v>
      </c>
      <c r="H384" s="2">
        <v>103.28</v>
      </c>
      <c r="I384" s="26">
        <v>104.015</v>
      </c>
      <c r="J384" s="3">
        <f t="shared" si="53"/>
        <v>33</v>
      </c>
      <c r="K384" s="3" t="str">
        <f t="shared" si="54"/>
        <v>OIR</v>
      </c>
      <c r="L384" s="3" t="str">
        <f t="shared" si="55"/>
        <v>OIRUpGapFill</v>
      </c>
      <c r="M384" s="3" t="str">
        <f t="shared" si="56"/>
        <v>Filled</v>
      </c>
      <c r="N384" s="3" t="str">
        <f t="shared" si="57"/>
        <v>UpGap</v>
      </c>
      <c r="O384">
        <v>448351</v>
      </c>
      <c r="T384"/>
    </row>
    <row r="385" spans="1:20" x14ac:dyDescent="0.25">
      <c r="A385" s="1">
        <v>38867</v>
      </c>
      <c r="B385" s="1" t="str">
        <f t="shared" si="49"/>
        <v>Tue</v>
      </c>
      <c r="C385" s="1" t="str">
        <f t="shared" si="50"/>
        <v>May</v>
      </c>
      <c r="D385" s="1" t="str">
        <f t="shared" si="51"/>
        <v>2nd QTR</v>
      </c>
      <c r="E385" s="1" t="str">
        <f t="shared" si="52"/>
        <v>2006</v>
      </c>
      <c r="F385" s="26">
        <v>104.01</v>
      </c>
      <c r="G385" s="2">
        <v>104.02500000000001</v>
      </c>
      <c r="H385" s="2">
        <v>103.28</v>
      </c>
      <c r="I385" s="26">
        <v>103.29</v>
      </c>
      <c r="J385" s="3">
        <f t="shared" si="53"/>
        <v>27</v>
      </c>
      <c r="K385" s="3" t="str">
        <f t="shared" si="54"/>
        <v>OIR</v>
      </c>
      <c r="L385" s="3" t="str">
        <f t="shared" si="55"/>
        <v>OIRDnGapFill</v>
      </c>
      <c r="M385" s="3" t="str">
        <f t="shared" si="56"/>
        <v>Filled</v>
      </c>
      <c r="N385" s="3" t="str">
        <f t="shared" si="57"/>
        <v>DnGap</v>
      </c>
      <c r="O385">
        <v>598570</v>
      </c>
      <c r="T385"/>
    </row>
    <row r="386" spans="1:20" x14ac:dyDescent="0.25">
      <c r="A386" s="1">
        <v>38868</v>
      </c>
      <c r="B386" s="1" t="str">
        <f t="shared" si="49"/>
        <v>Wed</v>
      </c>
      <c r="C386" s="1" t="str">
        <f t="shared" si="50"/>
        <v>May</v>
      </c>
      <c r="D386" s="1" t="str">
        <f t="shared" si="51"/>
        <v>2nd QTR</v>
      </c>
      <c r="E386" s="1" t="str">
        <f t="shared" si="52"/>
        <v>2006</v>
      </c>
      <c r="F386" s="26">
        <v>103.27</v>
      </c>
      <c r="G386" s="2">
        <v>103.31</v>
      </c>
      <c r="H386" s="2">
        <v>103.15</v>
      </c>
      <c r="I386" s="26">
        <v>103.19499999999999</v>
      </c>
      <c r="J386" s="3">
        <f t="shared" si="53"/>
        <v>64</v>
      </c>
      <c r="K386" s="3" t="str">
        <f t="shared" si="54"/>
        <v>OOR</v>
      </c>
      <c r="L386" s="3" t="str">
        <f t="shared" si="55"/>
        <v>OORDnGapFill</v>
      </c>
      <c r="M386" s="3" t="str">
        <f t="shared" si="56"/>
        <v>Filled</v>
      </c>
      <c r="N386" s="3" t="str">
        <f t="shared" si="57"/>
        <v>DnGap</v>
      </c>
      <c r="O386">
        <v>728438</v>
      </c>
      <c r="T386"/>
    </row>
    <row r="387" spans="1:20" x14ac:dyDescent="0.25">
      <c r="A387" s="1">
        <v>38869</v>
      </c>
      <c r="B387" s="1" t="str">
        <f t="shared" si="49"/>
        <v>Thu</v>
      </c>
      <c r="C387" s="1" t="str">
        <f t="shared" si="50"/>
        <v>Jun</v>
      </c>
      <c r="D387" s="1" t="str">
        <f t="shared" si="51"/>
        <v>2nd QTR</v>
      </c>
      <c r="E387" s="1" t="str">
        <f t="shared" si="52"/>
        <v>2006</v>
      </c>
      <c r="F387" s="26">
        <v>103.19</v>
      </c>
      <c r="G387" s="2">
        <v>103.22499999999999</v>
      </c>
      <c r="H387" s="2">
        <v>103.16</v>
      </c>
      <c r="I387" s="26">
        <v>103.21</v>
      </c>
      <c r="J387" s="3">
        <f t="shared" si="53"/>
        <v>26</v>
      </c>
      <c r="K387" s="3" t="str">
        <f t="shared" si="54"/>
        <v>OIR</v>
      </c>
      <c r="L387" s="3" t="str">
        <f t="shared" si="55"/>
        <v>OIRDnGapFill</v>
      </c>
      <c r="M387" s="3" t="str">
        <f t="shared" si="56"/>
        <v>Filled</v>
      </c>
      <c r="N387" s="3" t="str">
        <f t="shared" si="57"/>
        <v>DnGap</v>
      </c>
      <c r="O387">
        <v>456663</v>
      </c>
      <c r="T387"/>
    </row>
    <row r="388" spans="1:20" x14ac:dyDescent="0.25">
      <c r="A388" s="1">
        <v>38870</v>
      </c>
      <c r="B388" s="1" t="str">
        <f t="shared" si="49"/>
        <v>Fri</v>
      </c>
      <c r="C388" s="1" t="str">
        <f t="shared" si="50"/>
        <v>Jun</v>
      </c>
      <c r="D388" s="1" t="str">
        <f t="shared" si="51"/>
        <v>2nd QTR</v>
      </c>
      <c r="E388" s="1" t="str">
        <f t="shared" si="52"/>
        <v>2006</v>
      </c>
      <c r="F388" s="26">
        <v>103.215</v>
      </c>
      <c r="G388" s="2">
        <v>104.08</v>
      </c>
      <c r="H388" s="2">
        <v>103.21</v>
      </c>
      <c r="I388" s="26">
        <v>104.07</v>
      </c>
      <c r="J388" s="3">
        <f t="shared" si="53"/>
        <v>76</v>
      </c>
      <c r="K388" s="3" t="str">
        <f t="shared" si="54"/>
        <v>OIR</v>
      </c>
      <c r="L388" s="3" t="str">
        <f t="shared" si="55"/>
        <v>OIRUpGapFill</v>
      </c>
      <c r="M388" s="3" t="str">
        <f t="shared" si="56"/>
        <v>Filled</v>
      </c>
      <c r="N388" s="3" t="str">
        <f t="shared" si="57"/>
        <v>UpGap</v>
      </c>
      <c r="O388">
        <v>712179</v>
      </c>
      <c r="T388"/>
    </row>
    <row r="389" spans="1:20" x14ac:dyDescent="0.25">
      <c r="A389" s="1">
        <v>38873</v>
      </c>
      <c r="B389" s="1" t="str">
        <f t="shared" si="49"/>
        <v>Mon</v>
      </c>
      <c r="C389" s="1" t="str">
        <f t="shared" si="50"/>
        <v>Jun</v>
      </c>
      <c r="D389" s="1" t="str">
        <f t="shared" si="51"/>
        <v>2nd QTR</v>
      </c>
      <c r="E389" s="1" t="str">
        <f t="shared" si="52"/>
        <v>2006</v>
      </c>
      <c r="F389" s="26">
        <v>104.065</v>
      </c>
      <c r="G389" s="2">
        <v>104.08</v>
      </c>
      <c r="H389" s="2">
        <v>103.31</v>
      </c>
      <c r="I389" s="26">
        <v>103.315</v>
      </c>
      <c r="J389" s="3">
        <f t="shared" si="53"/>
        <v>35</v>
      </c>
      <c r="K389" s="3" t="str">
        <f t="shared" si="54"/>
        <v>OIR</v>
      </c>
      <c r="L389" s="3" t="str">
        <f t="shared" si="55"/>
        <v>OIRDnGapFill</v>
      </c>
      <c r="M389" s="3" t="str">
        <f t="shared" si="56"/>
        <v>Filled</v>
      </c>
      <c r="N389" s="3" t="str">
        <f t="shared" si="57"/>
        <v>DnGap</v>
      </c>
      <c r="O389">
        <v>405374</v>
      </c>
      <c r="T389"/>
    </row>
    <row r="390" spans="1:20" x14ac:dyDescent="0.25">
      <c r="A390" s="1">
        <v>38874</v>
      </c>
      <c r="B390" s="1" t="str">
        <f t="shared" si="49"/>
        <v>Tue</v>
      </c>
      <c r="C390" s="1" t="str">
        <f t="shared" si="50"/>
        <v>Jun</v>
      </c>
      <c r="D390" s="1" t="str">
        <f t="shared" si="51"/>
        <v>2nd QTR</v>
      </c>
      <c r="E390" s="1" t="str">
        <f t="shared" si="52"/>
        <v>2006</v>
      </c>
      <c r="F390" s="26">
        <v>104</v>
      </c>
      <c r="G390" s="2">
        <v>104.03</v>
      </c>
      <c r="H390" s="2">
        <v>103.28</v>
      </c>
      <c r="I390" s="26">
        <v>104.005</v>
      </c>
      <c r="J390" s="3">
        <f t="shared" si="53"/>
        <v>29</v>
      </c>
      <c r="K390" s="3" t="str">
        <f t="shared" si="54"/>
        <v>OIR</v>
      </c>
      <c r="L390" s="3" t="str">
        <f t="shared" si="55"/>
        <v>OIRUpGapFill</v>
      </c>
      <c r="M390" s="3" t="str">
        <f t="shared" si="56"/>
        <v>Filled</v>
      </c>
      <c r="N390" s="3" t="str">
        <f t="shared" si="57"/>
        <v>UpGap</v>
      </c>
      <c r="O390">
        <v>492934</v>
      </c>
      <c r="T390"/>
    </row>
    <row r="391" spans="1:20" x14ac:dyDescent="0.25">
      <c r="A391" s="1">
        <v>38875</v>
      </c>
      <c r="B391" s="1" t="str">
        <f t="shared" si="49"/>
        <v>Wed</v>
      </c>
      <c r="C391" s="1" t="str">
        <f t="shared" si="50"/>
        <v>Jun</v>
      </c>
      <c r="D391" s="1" t="str">
        <f t="shared" si="51"/>
        <v>2nd QTR</v>
      </c>
      <c r="E391" s="1" t="str">
        <f t="shared" si="52"/>
        <v>2006</v>
      </c>
      <c r="F391" s="26">
        <v>104.01</v>
      </c>
      <c r="G391" s="2">
        <v>104.03</v>
      </c>
      <c r="H391" s="2">
        <v>103.27</v>
      </c>
      <c r="I391" s="26">
        <v>103.295</v>
      </c>
      <c r="J391" s="3">
        <f t="shared" si="53"/>
        <v>33</v>
      </c>
      <c r="K391" s="3" t="str">
        <f t="shared" si="54"/>
        <v>OIR</v>
      </c>
      <c r="L391" s="3" t="str">
        <f t="shared" si="55"/>
        <v>OIRUpGapFill</v>
      </c>
      <c r="M391" s="3" t="str">
        <f t="shared" si="56"/>
        <v>Filled</v>
      </c>
      <c r="N391" s="3" t="str">
        <f t="shared" si="57"/>
        <v>UpGap</v>
      </c>
      <c r="O391">
        <v>353739</v>
      </c>
      <c r="T391"/>
    </row>
    <row r="392" spans="1:20" x14ac:dyDescent="0.25">
      <c r="A392" s="1">
        <v>38876</v>
      </c>
      <c r="B392" s="1" t="str">
        <f t="shared" si="49"/>
        <v>Thu</v>
      </c>
      <c r="C392" s="1" t="str">
        <f t="shared" si="50"/>
        <v>Jun</v>
      </c>
      <c r="D392" s="1" t="str">
        <f t="shared" si="51"/>
        <v>2nd QTR</v>
      </c>
      <c r="E392" s="1" t="str">
        <f t="shared" si="52"/>
        <v>2006</v>
      </c>
      <c r="F392" s="26">
        <v>103.30500000000001</v>
      </c>
      <c r="G392" s="2">
        <v>104.08</v>
      </c>
      <c r="H392" s="2">
        <v>103.295</v>
      </c>
      <c r="I392" s="26">
        <v>104.02</v>
      </c>
      <c r="J392" s="3">
        <f t="shared" si="53"/>
        <v>41</v>
      </c>
      <c r="K392" s="3" t="str">
        <f t="shared" si="54"/>
        <v>OIR</v>
      </c>
      <c r="L392" s="3" t="str">
        <f t="shared" si="55"/>
        <v>OIRUpGapFill</v>
      </c>
      <c r="M392" s="3" t="str">
        <f t="shared" si="56"/>
        <v>Filled</v>
      </c>
      <c r="N392" s="3" t="str">
        <f t="shared" si="57"/>
        <v>UpGap</v>
      </c>
      <c r="O392">
        <v>574373</v>
      </c>
      <c r="T392"/>
    </row>
    <row r="393" spans="1:20" x14ac:dyDescent="0.25">
      <c r="A393" s="1">
        <v>38877</v>
      </c>
      <c r="B393" s="1" t="str">
        <f t="shared" si="49"/>
        <v>Fri</v>
      </c>
      <c r="C393" s="1" t="str">
        <f t="shared" si="50"/>
        <v>Jun</v>
      </c>
      <c r="D393" s="1" t="str">
        <f t="shared" si="51"/>
        <v>2nd QTR</v>
      </c>
      <c r="E393" s="1" t="str">
        <f t="shared" si="52"/>
        <v>2006</v>
      </c>
      <c r="F393" s="26">
        <v>104.015</v>
      </c>
      <c r="G393" s="2">
        <v>104.05500000000001</v>
      </c>
      <c r="H393" s="2">
        <v>103.30500000000001</v>
      </c>
      <c r="I393" s="26">
        <v>104.02</v>
      </c>
      <c r="J393" s="3">
        <f t="shared" si="53"/>
        <v>28</v>
      </c>
      <c r="K393" s="3" t="str">
        <f t="shared" si="54"/>
        <v>OIR</v>
      </c>
      <c r="L393" s="3" t="str">
        <f t="shared" si="55"/>
        <v>OIRDnGapFill</v>
      </c>
      <c r="M393" s="3" t="str">
        <f t="shared" si="56"/>
        <v>Filled</v>
      </c>
      <c r="N393" s="3" t="str">
        <f t="shared" si="57"/>
        <v>DnGap</v>
      </c>
      <c r="O393">
        <v>321226</v>
      </c>
      <c r="T393"/>
    </row>
    <row r="394" spans="1:20" x14ac:dyDescent="0.25">
      <c r="A394" s="1">
        <v>38880</v>
      </c>
      <c r="B394" s="1" t="str">
        <f t="shared" ref="B394:B457" si="58">TEXT(A394,"ddd")</f>
        <v>Mon</v>
      </c>
      <c r="C394" s="1" t="str">
        <f t="shared" ref="C394:C457" si="59">TEXT(A394,"mmm")</f>
        <v>Jun</v>
      </c>
      <c r="D394" s="1" t="str">
        <f t="shared" ref="D394:D457" si="60">IF(OR(C394="Jan",C394="Feb",C394="Mar"),"1ST QTR",IF(OR(C394="Apr",C394="May",C394="Jun"),"2nd QTR",IF(OR(C394="Jul",C394="Aug",C394="Sep"),"3rd QTR",IF(OR(C394="Oct",C394="Nov",C394="Dec"),"4th QTR",""))))</f>
        <v>2nd QTR</v>
      </c>
      <c r="E394" s="1" t="str">
        <f t="shared" ref="E394:E457" si="61">TEXT(A394,"yyyy")</f>
        <v>2006</v>
      </c>
      <c r="F394" s="26">
        <v>104.03</v>
      </c>
      <c r="G394" s="2">
        <v>104.035</v>
      </c>
      <c r="H394" s="2">
        <v>103.30500000000001</v>
      </c>
      <c r="I394" s="26">
        <v>104</v>
      </c>
      <c r="J394" s="3">
        <f t="shared" ref="J394:J457" si="62">IF(TRUNC(G394)-TRUNC(H394)=0,ROUNDUP((G394-H394)/0.25*100,0),IF(TRUNC(G394)-TRUNC(H394)=1,ROUNDUP(((G394-TRUNC(G394))*1000/320)*128,0)+128-ROUNDUP(((H394-TRUNC(H394))*1000/320)*128,0),IF(TRUNC(G394)-TRUNC(H394)=2,128+ROUNDUP(((G394-TRUNC(G394))*1000/320)*128,0)+128-ROUNDUP(((H394-TRUNC(H394))*1000/320)*128,0),IF(TRUNC(G394)-TRUNC(H394)=3,256+ROUNDUP(((G394-TRUNC(G394))*1000/320)*128,0)+128-ROUNDUP(((H394-TRUNC(H394))*1000/320)*128,0)))))</f>
        <v>19</v>
      </c>
      <c r="K394" s="3" t="str">
        <f t="shared" ref="K394:K457" si="63">IF(AND(F394&lt;=G393,F394&gt;=H393),"OIR","OOR")</f>
        <v>OIR</v>
      </c>
      <c r="L394" s="3" t="str">
        <f t="shared" ref="L394:L457" si="64">IF(F394=I393,"NoGap",IF(AND(K394="OIR",F394&gt;I393,H394&lt;=I393),"OIRUpGapFill",IF(AND(K394="OIR",F394&lt;I393,G394&gt;=I393),"OIRDnGapFill",IF(AND(K394="OOR",F394&gt;I393,H394&lt;=I393),"OORUpGapFill",IF(AND(K394="OOR",F394&lt;I393,G394&gt;=I393),"OORDnGapFill","NotFilled")))))</f>
        <v>OIRUpGapFill</v>
      </c>
      <c r="M394" s="3" t="str">
        <f t="shared" ref="M394:M457" si="65">IF(OR(L394="OIRUpGapFill",L394="OIRDnGapFill",L394="OORUpGapFill",L394="OORDnGapFill"),"Filled",IF(L394="NotFilled","NotFilled",IF(L394="NoGap","NoGap")))</f>
        <v>Filled</v>
      </c>
      <c r="N394" s="3" t="str">
        <f t="shared" ref="N394:N457" si="66">IF(F394-I393&lt;0,"DnGap",IF(F394-I393&gt;0,"UpGap",IF(M394="NoGap","NoGap")))</f>
        <v>UpGap</v>
      </c>
      <c r="O394">
        <v>214136</v>
      </c>
      <c r="T394"/>
    </row>
    <row r="395" spans="1:20" x14ac:dyDescent="0.25">
      <c r="A395" s="1">
        <v>38881</v>
      </c>
      <c r="B395" s="1" t="str">
        <f t="shared" si="58"/>
        <v>Tue</v>
      </c>
      <c r="C395" s="1" t="str">
        <f t="shared" si="59"/>
        <v>Jun</v>
      </c>
      <c r="D395" s="1" t="str">
        <f t="shared" si="60"/>
        <v>2nd QTR</v>
      </c>
      <c r="E395" s="1" t="str">
        <f t="shared" si="61"/>
        <v>2006</v>
      </c>
      <c r="F395" s="26">
        <v>104.005</v>
      </c>
      <c r="G395" s="2">
        <v>104.07</v>
      </c>
      <c r="H395" s="2">
        <v>104</v>
      </c>
      <c r="I395" s="26">
        <v>104.035</v>
      </c>
      <c r="J395" s="3">
        <f t="shared" si="62"/>
        <v>28</v>
      </c>
      <c r="K395" s="3" t="str">
        <f t="shared" si="63"/>
        <v>OIR</v>
      </c>
      <c r="L395" s="3" t="str">
        <f t="shared" si="64"/>
        <v>OIRUpGapFill</v>
      </c>
      <c r="M395" s="3" t="str">
        <f t="shared" si="65"/>
        <v>Filled</v>
      </c>
      <c r="N395" s="3" t="str">
        <f t="shared" si="66"/>
        <v>UpGap</v>
      </c>
      <c r="O395">
        <v>417761</v>
      </c>
      <c r="T395"/>
    </row>
    <row r="396" spans="1:20" x14ac:dyDescent="0.25">
      <c r="A396" s="1">
        <v>38882</v>
      </c>
      <c r="B396" s="1" t="str">
        <f t="shared" si="58"/>
        <v>Wed</v>
      </c>
      <c r="C396" s="1" t="str">
        <f t="shared" si="59"/>
        <v>Jun</v>
      </c>
      <c r="D396" s="1" t="str">
        <f t="shared" si="60"/>
        <v>2nd QTR</v>
      </c>
      <c r="E396" s="1" t="str">
        <f t="shared" si="61"/>
        <v>2006</v>
      </c>
      <c r="F396" s="26">
        <v>104.03</v>
      </c>
      <c r="G396" s="2">
        <v>104.04</v>
      </c>
      <c r="H396" s="2">
        <v>103.2</v>
      </c>
      <c r="I396" s="26">
        <v>103.22499999999999</v>
      </c>
      <c r="J396" s="3">
        <f t="shared" si="62"/>
        <v>64</v>
      </c>
      <c r="K396" s="3" t="str">
        <f t="shared" si="63"/>
        <v>OIR</v>
      </c>
      <c r="L396" s="3" t="str">
        <f t="shared" si="64"/>
        <v>OIRDnGapFill</v>
      </c>
      <c r="M396" s="3" t="str">
        <f t="shared" si="65"/>
        <v>Filled</v>
      </c>
      <c r="N396" s="3" t="str">
        <f t="shared" si="66"/>
        <v>DnGap</v>
      </c>
      <c r="O396">
        <v>641580</v>
      </c>
      <c r="T396"/>
    </row>
    <row r="397" spans="1:20" x14ac:dyDescent="0.25">
      <c r="A397" s="1">
        <v>38883</v>
      </c>
      <c r="B397" s="1" t="str">
        <f t="shared" si="58"/>
        <v>Thu</v>
      </c>
      <c r="C397" s="1" t="str">
        <f t="shared" si="59"/>
        <v>Jun</v>
      </c>
      <c r="D397" s="1" t="str">
        <f t="shared" si="60"/>
        <v>2nd QTR</v>
      </c>
      <c r="E397" s="1" t="str">
        <f t="shared" si="61"/>
        <v>2006</v>
      </c>
      <c r="F397" s="26">
        <v>103.205</v>
      </c>
      <c r="G397" s="2">
        <v>103.22</v>
      </c>
      <c r="H397" s="2">
        <v>103.14</v>
      </c>
      <c r="I397" s="26">
        <v>103.16500000000001</v>
      </c>
      <c r="J397" s="3">
        <f t="shared" si="62"/>
        <v>32</v>
      </c>
      <c r="K397" s="3" t="str">
        <f t="shared" si="63"/>
        <v>OIR</v>
      </c>
      <c r="L397" s="3" t="str">
        <f t="shared" si="64"/>
        <v>NotFilled</v>
      </c>
      <c r="M397" s="3" t="str">
        <f t="shared" si="65"/>
        <v>NotFilled</v>
      </c>
      <c r="N397" s="3" t="str">
        <f t="shared" si="66"/>
        <v>DnGap</v>
      </c>
      <c r="O397">
        <v>444714</v>
      </c>
      <c r="T397"/>
    </row>
    <row r="398" spans="1:20" x14ac:dyDescent="0.25">
      <c r="A398" s="1">
        <v>38884</v>
      </c>
      <c r="B398" s="1" t="str">
        <f t="shared" si="58"/>
        <v>Fri</v>
      </c>
      <c r="C398" s="1" t="str">
        <f t="shared" si="59"/>
        <v>Jun</v>
      </c>
      <c r="D398" s="1" t="str">
        <f t="shared" si="60"/>
        <v>2nd QTR</v>
      </c>
      <c r="E398" s="1" t="str">
        <f t="shared" si="61"/>
        <v>2006</v>
      </c>
      <c r="F398" s="26">
        <v>103.16</v>
      </c>
      <c r="G398" s="2">
        <v>103.205</v>
      </c>
      <c r="H398" s="2">
        <v>103.12</v>
      </c>
      <c r="I398" s="26">
        <v>103.125</v>
      </c>
      <c r="J398" s="3">
        <f t="shared" si="62"/>
        <v>34</v>
      </c>
      <c r="K398" s="3" t="str">
        <f t="shared" si="63"/>
        <v>OIR</v>
      </c>
      <c r="L398" s="3" t="str">
        <f t="shared" si="64"/>
        <v>OIRDnGapFill</v>
      </c>
      <c r="M398" s="3" t="str">
        <f t="shared" si="65"/>
        <v>Filled</v>
      </c>
      <c r="N398" s="3" t="str">
        <f t="shared" si="66"/>
        <v>DnGap</v>
      </c>
      <c r="O398">
        <v>244296</v>
      </c>
      <c r="T398"/>
    </row>
    <row r="399" spans="1:20" x14ac:dyDescent="0.25">
      <c r="A399" s="1">
        <v>38887</v>
      </c>
      <c r="B399" s="1" t="str">
        <f t="shared" si="58"/>
        <v>Mon</v>
      </c>
      <c r="C399" s="1" t="str">
        <f t="shared" si="59"/>
        <v>Jun</v>
      </c>
      <c r="D399" s="1" t="str">
        <f t="shared" si="60"/>
        <v>2nd QTR</v>
      </c>
      <c r="E399" s="1" t="str">
        <f t="shared" si="61"/>
        <v>2006</v>
      </c>
      <c r="F399" s="26">
        <v>103.125</v>
      </c>
      <c r="G399" s="2">
        <v>103.13</v>
      </c>
      <c r="H399" s="2">
        <v>103.08499999999999</v>
      </c>
      <c r="I399" s="26">
        <v>103.1</v>
      </c>
      <c r="J399" s="3">
        <f t="shared" si="62"/>
        <v>19</v>
      </c>
      <c r="K399" s="3" t="str">
        <f t="shared" si="63"/>
        <v>OIR</v>
      </c>
      <c r="L399" s="3" t="str">
        <f t="shared" si="64"/>
        <v>NoGap</v>
      </c>
      <c r="M399" s="3" t="str">
        <f t="shared" si="65"/>
        <v>NoGap</v>
      </c>
      <c r="N399" s="3" t="str">
        <f t="shared" si="66"/>
        <v>NoGap</v>
      </c>
      <c r="O399">
        <v>263741</v>
      </c>
      <c r="T399"/>
    </row>
    <row r="400" spans="1:20" x14ac:dyDescent="0.25">
      <c r="A400" s="1">
        <v>38888</v>
      </c>
      <c r="B400" s="1" t="str">
        <f t="shared" si="58"/>
        <v>Tue</v>
      </c>
      <c r="C400" s="1" t="str">
        <f t="shared" si="59"/>
        <v>Jun</v>
      </c>
      <c r="D400" s="1" t="str">
        <f t="shared" si="60"/>
        <v>2nd QTR</v>
      </c>
      <c r="E400" s="1" t="str">
        <f t="shared" si="61"/>
        <v>2006</v>
      </c>
      <c r="F400" s="26">
        <v>103.1</v>
      </c>
      <c r="G400" s="2">
        <v>103.13</v>
      </c>
      <c r="H400" s="2">
        <v>103.065</v>
      </c>
      <c r="I400" s="26">
        <v>103.08</v>
      </c>
      <c r="J400" s="3">
        <f t="shared" si="62"/>
        <v>26</v>
      </c>
      <c r="K400" s="3" t="str">
        <f t="shared" si="63"/>
        <v>OIR</v>
      </c>
      <c r="L400" s="3" t="str">
        <f t="shared" si="64"/>
        <v>NoGap</v>
      </c>
      <c r="M400" s="3" t="str">
        <f t="shared" si="65"/>
        <v>NoGap</v>
      </c>
      <c r="N400" s="3" t="str">
        <f t="shared" si="66"/>
        <v>NoGap</v>
      </c>
      <c r="O400">
        <v>295292</v>
      </c>
      <c r="T400"/>
    </row>
    <row r="401" spans="1:20" x14ac:dyDescent="0.25">
      <c r="A401" s="1">
        <v>38889</v>
      </c>
      <c r="B401" s="1" t="str">
        <f t="shared" si="58"/>
        <v>Wed</v>
      </c>
      <c r="C401" s="1" t="str">
        <f t="shared" si="59"/>
        <v>Jun</v>
      </c>
      <c r="D401" s="1" t="str">
        <f t="shared" si="60"/>
        <v>2nd QTR</v>
      </c>
      <c r="E401" s="1" t="str">
        <f t="shared" si="61"/>
        <v>2006</v>
      </c>
      <c r="F401" s="26">
        <v>103.08499999999999</v>
      </c>
      <c r="G401" s="2">
        <v>103.1</v>
      </c>
      <c r="H401" s="2">
        <v>103.065</v>
      </c>
      <c r="I401" s="26">
        <v>103.08</v>
      </c>
      <c r="J401" s="3">
        <f t="shared" si="62"/>
        <v>14</v>
      </c>
      <c r="K401" s="3" t="str">
        <f t="shared" si="63"/>
        <v>OIR</v>
      </c>
      <c r="L401" s="3" t="str">
        <f t="shared" si="64"/>
        <v>OIRUpGapFill</v>
      </c>
      <c r="M401" s="3" t="str">
        <f t="shared" si="65"/>
        <v>Filled</v>
      </c>
      <c r="N401" s="3" t="str">
        <f t="shared" si="66"/>
        <v>UpGap</v>
      </c>
      <c r="O401">
        <v>215584</v>
      </c>
      <c r="T401"/>
    </row>
    <row r="402" spans="1:20" x14ac:dyDescent="0.25">
      <c r="A402" s="1">
        <v>38890</v>
      </c>
      <c r="B402" s="1" t="str">
        <f t="shared" si="58"/>
        <v>Thu</v>
      </c>
      <c r="C402" s="1" t="str">
        <f t="shared" si="59"/>
        <v>Jun</v>
      </c>
      <c r="D402" s="1" t="str">
        <f t="shared" si="60"/>
        <v>2nd QTR</v>
      </c>
      <c r="E402" s="1" t="str">
        <f t="shared" si="61"/>
        <v>2006</v>
      </c>
      <c r="F402" s="26">
        <v>103.07</v>
      </c>
      <c r="G402" s="2">
        <v>103.08499999999999</v>
      </c>
      <c r="H402" s="2">
        <v>102.315</v>
      </c>
      <c r="I402" s="26">
        <v>103.02</v>
      </c>
      <c r="J402" s="3">
        <f t="shared" si="62"/>
        <v>36</v>
      </c>
      <c r="K402" s="3" t="str">
        <f t="shared" si="63"/>
        <v>OIR</v>
      </c>
      <c r="L402" s="3" t="str">
        <f t="shared" si="64"/>
        <v>OIRDnGapFill</v>
      </c>
      <c r="M402" s="3" t="str">
        <f t="shared" si="65"/>
        <v>Filled</v>
      </c>
      <c r="N402" s="3" t="str">
        <f t="shared" si="66"/>
        <v>DnGap</v>
      </c>
      <c r="O402">
        <v>315474</v>
      </c>
      <c r="T402"/>
    </row>
    <row r="403" spans="1:20" x14ac:dyDescent="0.25">
      <c r="A403" s="1">
        <v>38891</v>
      </c>
      <c r="B403" s="1" t="str">
        <f t="shared" si="58"/>
        <v>Fri</v>
      </c>
      <c r="C403" s="1" t="str">
        <f t="shared" si="59"/>
        <v>Jun</v>
      </c>
      <c r="D403" s="1" t="str">
        <f t="shared" si="60"/>
        <v>2nd QTR</v>
      </c>
      <c r="E403" s="1" t="str">
        <f t="shared" si="61"/>
        <v>2006</v>
      </c>
      <c r="F403" s="26">
        <v>103.005</v>
      </c>
      <c r="G403" s="2">
        <v>103.05500000000001</v>
      </c>
      <c r="H403" s="2">
        <v>102.29</v>
      </c>
      <c r="I403" s="26">
        <v>102.31</v>
      </c>
      <c r="J403" s="3">
        <f t="shared" si="62"/>
        <v>34</v>
      </c>
      <c r="K403" s="3" t="str">
        <f t="shared" si="63"/>
        <v>OIR</v>
      </c>
      <c r="L403" s="3" t="str">
        <f t="shared" si="64"/>
        <v>OIRDnGapFill</v>
      </c>
      <c r="M403" s="3" t="str">
        <f t="shared" si="65"/>
        <v>Filled</v>
      </c>
      <c r="N403" s="3" t="str">
        <f t="shared" si="66"/>
        <v>DnGap</v>
      </c>
      <c r="O403">
        <v>309657</v>
      </c>
      <c r="T403"/>
    </row>
    <row r="404" spans="1:20" x14ac:dyDescent="0.25">
      <c r="A404" s="1">
        <v>38894</v>
      </c>
      <c r="B404" s="1" t="str">
        <f t="shared" si="58"/>
        <v>Mon</v>
      </c>
      <c r="C404" s="1" t="str">
        <f t="shared" si="59"/>
        <v>Jun</v>
      </c>
      <c r="D404" s="1" t="str">
        <f t="shared" si="60"/>
        <v>2nd QTR</v>
      </c>
      <c r="E404" s="1" t="str">
        <f t="shared" si="61"/>
        <v>2006</v>
      </c>
      <c r="F404" s="26">
        <v>102.3</v>
      </c>
      <c r="G404" s="2">
        <v>103.005</v>
      </c>
      <c r="H404" s="2">
        <v>102.29</v>
      </c>
      <c r="I404" s="26">
        <v>102.30500000000001</v>
      </c>
      <c r="J404" s="3">
        <f t="shared" si="62"/>
        <v>13</v>
      </c>
      <c r="K404" s="3" t="str">
        <f t="shared" si="63"/>
        <v>OIR</v>
      </c>
      <c r="L404" s="3" t="str">
        <f t="shared" si="64"/>
        <v>OIRDnGapFill</v>
      </c>
      <c r="M404" s="3" t="str">
        <f t="shared" si="65"/>
        <v>Filled</v>
      </c>
      <c r="N404" s="3" t="str">
        <f t="shared" si="66"/>
        <v>DnGap</v>
      </c>
      <c r="O404">
        <v>185029</v>
      </c>
      <c r="T404"/>
    </row>
    <row r="405" spans="1:20" x14ac:dyDescent="0.25">
      <c r="A405" s="1">
        <v>38895</v>
      </c>
      <c r="B405" s="1" t="str">
        <f t="shared" si="58"/>
        <v>Tue</v>
      </c>
      <c r="C405" s="1" t="str">
        <f t="shared" si="59"/>
        <v>Jun</v>
      </c>
      <c r="D405" s="1" t="str">
        <f t="shared" si="60"/>
        <v>2nd QTR</v>
      </c>
      <c r="E405" s="1" t="str">
        <f t="shared" si="61"/>
        <v>2006</v>
      </c>
      <c r="F405" s="26">
        <v>102.3</v>
      </c>
      <c r="G405" s="2">
        <v>103.05</v>
      </c>
      <c r="H405" s="2">
        <v>102.3</v>
      </c>
      <c r="I405" s="26">
        <v>103.015</v>
      </c>
      <c r="J405" s="3">
        <f t="shared" si="62"/>
        <v>28</v>
      </c>
      <c r="K405" s="3" t="str">
        <f t="shared" si="63"/>
        <v>OIR</v>
      </c>
      <c r="L405" s="3" t="str">
        <f t="shared" si="64"/>
        <v>OIRDnGapFill</v>
      </c>
      <c r="M405" s="3" t="str">
        <f t="shared" si="65"/>
        <v>Filled</v>
      </c>
      <c r="N405" s="3" t="str">
        <f t="shared" si="66"/>
        <v>DnGap</v>
      </c>
      <c r="O405">
        <v>333286</v>
      </c>
      <c r="T405"/>
    </row>
    <row r="406" spans="1:20" x14ac:dyDescent="0.25">
      <c r="A406" s="1">
        <v>38896</v>
      </c>
      <c r="B406" s="1" t="str">
        <f t="shared" si="58"/>
        <v>Wed</v>
      </c>
      <c r="C406" s="1" t="str">
        <f t="shared" si="59"/>
        <v>Jun</v>
      </c>
      <c r="D406" s="1" t="str">
        <f t="shared" si="60"/>
        <v>2nd QTR</v>
      </c>
      <c r="E406" s="1" t="str">
        <f t="shared" si="61"/>
        <v>2006</v>
      </c>
      <c r="F406" s="26">
        <v>103.015</v>
      </c>
      <c r="G406" s="2">
        <v>103.035</v>
      </c>
      <c r="H406" s="2">
        <v>102.27500000000001</v>
      </c>
      <c r="I406" s="26">
        <v>102.29</v>
      </c>
      <c r="J406" s="3">
        <f t="shared" si="62"/>
        <v>31</v>
      </c>
      <c r="K406" s="3" t="str">
        <f t="shared" si="63"/>
        <v>OIR</v>
      </c>
      <c r="L406" s="3" t="str">
        <f t="shared" si="64"/>
        <v>NoGap</v>
      </c>
      <c r="M406" s="3" t="str">
        <f t="shared" si="65"/>
        <v>NoGap</v>
      </c>
      <c r="N406" s="3" t="str">
        <f t="shared" si="66"/>
        <v>NoGap</v>
      </c>
      <c r="O406">
        <v>272931</v>
      </c>
      <c r="T406"/>
    </row>
    <row r="407" spans="1:20" x14ac:dyDescent="0.25">
      <c r="A407" s="1">
        <v>38897</v>
      </c>
      <c r="B407" s="1" t="str">
        <f t="shared" si="58"/>
        <v>Thu</v>
      </c>
      <c r="C407" s="1" t="str">
        <f t="shared" si="59"/>
        <v>Jun</v>
      </c>
      <c r="D407" s="1" t="str">
        <f t="shared" si="60"/>
        <v>2nd QTR</v>
      </c>
      <c r="E407" s="1" t="str">
        <f t="shared" si="61"/>
        <v>2006</v>
      </c>
      <c r="F407" s="26">
        <v>102.28</v>
      </c>
      <c r="G407" s="2">
        <v>103.07</v>
      </c>
      <c r="H407" s="2">
        <v>102.28</v>
      </c>
      <c r="I407" s="26">
        <v>103.05500000000001</v>
      </c>
      <c r="J407" s="3">
        <f t="shared" si="62"/>
        <v>44</v>
      </c>
      <c r="K407" s="3" t="str">
        <f t="shared" si="63"/>
        <v>OIR</v>
      </c>
      <c r="L407" s="3" t="str">
        <f t="shared" si="64"/>
        <v>OIRDnGapFill</v>
      </c>
      <c r="M407" s="3" t="str">
        <f t="shared" si="65"/>
        <v>Filled</v>
      </c>
      <c r="N407" s="3" t="str">
        <f t="shared" si="66"/>
        <v>DnGap</v>
      </c>
      <c r="O407">
        <v>367714</v>
      </c>
      <c r="T407"/>
    </row>
    <row r="408" spans="1:20" x14ac:dyDescent="0.25">
      <c r="A408" s="1">
        <v>38898</v>
      </c>
      <c r="B408" s="1" t="str">
        <f t="shared" si="58"/>
        <v>Fri</v>
      </c>
      <c r="C408" s="1" t="str">
        <f t="shared" si="59"/>
        <v>Jun</v>
      </c>
      <c r="D408" s="1" t="str">
        <f t="shared" si="60"/>
        <v>2nd QTR</v>
      </c>
      <c r="E408" s="1" t="str">
        <f t="shared" si="61"/>
        <v>2006</v>
      </c>
      <c r="F408" s="26">
        <v>103.065</v>
      </c>
      <c r="G408" s="2">
        <v>103.13500000000001</v>
      </c>
      <c r="H408" s="2">
        <v>103.02500000000001</v>
      </c>
      <c r="I408" s="26">
        <v>103.13</v>
      </c>
      <c r="J408" s="3">
        <f t="shared" si="62"/>
        <v>44</v>
      </c>
      <c r="K408" s="3" t="str">
        <f t="shared" si="63"/>
        <v>OIR</v>
      </c>
      <c r="L408" s="3" t="str">
        <f t="shared" si="64"/>
        <v>OIRUpGapFill</v>
      </c>
      <c r="M408" s="3" t="str">
        <f t="shared" si="65"/>
        <v>Filled</v>
      </c>
      <c r="N408" s="3" t="str">
        <f t="shared" si="66"/>
        <v>UpGap</v>
      </c>
      <c r="O408">
        <v>436837</v>
      </c>
      <c r="T408"/>
    </row>
    <row r="409" spans="1:20" x14ac:dyDescent="0.25">
      <c r="A409" s="1">
        <v>38901</v>
      </c>
      <c r="B409" s="1" t="str">
        <f t="shared" si="58"/>
        <v>Mon</v>
      </c>
      <c r="C409" s="1" t="str">
        <f t="shared" si="59"/>
        <v>Jul</v>
      </c>
      <c r="D409" s="1" t="str">
        <f t="shared" si="60"/>
        <v>3rd QTR</v>
      </c>
      <c r="E409" s="1" t="str">
        <f t="shared" si="61"/>
        <v>2006</v>
      </c>
      <c r="F409" s="26">
        <v>103.13</v>
      </c>
      <c r="G409" s="2">
        <v>103.13</v>
      </c>
      <c r="H409" s="2">
        <v>103.08</v>
      </c>
      <c r="I409" s="26">
        <v>103.12</v>
      </c>
      <c r="J409" s="3">
        <f t="shared" si="62"/>
        <v>20</v>
      </c>
      <c r="K409" s="3" t="str">
        <f t="shared" si="63"/>
        <v>OIR</v>
      </c>
      <c r="L409" s="3" t="str">
        <f t="shared" si="64"/>
        <v>NoGap</v>
      </c>
      <c r="M409" s="3" t="str">
        <f t="shared" si="65"/>
        <v>NoGap</v>
      </c>
      <c r="N409" s="3" t="str">
        <f t="shared" si="66"/>
        <v>NoGap</v>
      </c>
      <c r="O409">
        <v>116604</v>
      </c>
      <c r="T409"/>
    </row>
    <row r="410" spans="1:20" x14ac:dyDescent="0.25">
      <c r="A410" s="1">
        <v>38903</v>
      </c>
      <c r="B410" s="1" t="str">
        <f t="shared" si="58"/>
        <v>Wed</v>
      </c>
      <c r="C410" s="1" t="str">
        <f t="shared" si="59"/>
        <v>Jul</v>
      </c>
      <c r="D410" s="1" t="str">
        <f t="shared" si="60"/>
        <v>3rd QTR</v>
      </c>
      <c r="E410" s="1" t="str">
        <f t="shared" si="61"/>
        <v>2006</v>
      </c>
      <c r="F410" s="26">
        <v>103.125</v>
      </c>
      <c r="G410" s="2">
        <v>103.15</v>
      </c>
      <c r="H410" s="2">
        <v>102.315</v>
      </c>
      <c r="I410" s="26">
        <v>103.015</v>
      </c>
      <c r="J410" s="3">
        <f t="shared" si="62"/>
        <v>63</v>
      </c>
      <c r="K410" s="3" t="str">
        <f t="shared" si="63"/>
        <v>OIR</v>
      </c>
      <c r="L410" s="3" t="str">
        <f t="shared" si="64"/>
        <v>OIRUpGapFill</v>
      </c>
      <c r="M410" s="3" t="str">
        <f t="shared" si="65"/>
        <v>Filled</v>
      </c>
      <c r="N410" s="3" t="str">
        <f t="shared" si="66"/>
        <v>UpGap</v>
      </c>
      <c r="O410">
        <v>343509</v>
      </c>
      <c r="T410"/>
    </row>
    <row r="411" spans="1:20" x14ac:dyDescent="0.25">
      <c r="A411" s="1">
        <v>38904</v>
      </c>
      <c r="B411" s="1" t="str">
        <f t="shared" si="58"/>
        <v>Thu</v>
      </c>
      <c r="C411" s="1" t="str">
        <f t="shared" si="59"/>
        <v>Jul</v>
      </c>
      <c r="D411" s="1" t="str">
        <f t="shared" si="60"/>
        <v>3rd QTR</v>
      </c>
      <c r="E411" s="1" t="str">
        <f t="shared" si="61"/>
        <v>2006</v>
      </c>
      <c r="F411" s="26">
        <v>103.02500000000001</v>
      </c>
      <c r="G411" s="2">
        <v>103.065</v>
      </c>
      <c r="H411" s="2">
        <v>103.01</v>
      </c>
      <c r="I411" s="26">
        <v>103.06</v>
      </c>
      <c r="J411" s="3">
        <f t="shared" si="62"/>
        <v>22</v>
      </c>
      <c r="K411" s="3" t="str">
        <f t="shared" si="63"/>
        <v>OIR</v>
      </c>
      <c r="L411" s="3" t="str">
        <f t="shared" si="64"/>
        <v>OIRUpGapFill</v>
      </c>
      <c r="M411" s="3" t="str">
        <f t="shared" si="65"/>
        <v>Filled</v>
      </c>
      <c r="N411" s="3" t="str">
        <f t="shared" si="66"/>
        <v>UpGap</v>
      </c>
      <c r="O411">
        <v>327163</v>
      </c>
      <c r="T411"/>
    </row>
    <row r="412" spans="1:20" x14ac:dyDescent="0.25">
      <c r="A412" s="1">
        <v>38905</v>
      </c>
      <c r="B412" s="1" t="str">
        <f t="shared" si="58"/>
        <v>Fri</v>
      </c>
      <c r="C412" s="1" t="str">
        <f t="shared" si="59"/>
        <v>Jul</v>
      </c>
      <c r="D412" s="1" t="str">
        <f t="shared" si="60"/>
        <v>3rd QTR</v>
      </c>
      <c r="E412" s="1" t="str">
        <f t="shared" si="61"/>
        <v>2006</v>
      </c>
      <c r="F412" s="26">
        <v>103.05500000000001</v>
      </c>
      <c r="G412" s="2">
        <v>104.01</v>
      </c>
      <c r="H412" s="2">
        <v>103.05</v>
      </c>
      <c r="I412" s="26">
        <v>103.125</v>
      </c>
      <c r="J412" s="3">
        <f t="shared" si="62"/>
        <v>113</v>
      </c>
      <c r="K412" s="3" t="str">
        <f t="shared" si="63"/>
        <v>OIR</v>
      </c>
      <c r="L412" s="3" t="str">
        <f t="shared" si="64"/>
        <v>OIRDnGapFill</v>
      </c>
      <c r="M412" s="3" t="str">
        <f t="shared" si="65"/>
        <v>Filled</v>
      </c>
      <c r="N412" s="3" t="str">
        <f t="shared" si="66"/>
        <v>DnGap</v>
      </c>
      <c r="O412">
        <v>490674</v>
      </c>
      <c r="T412"/>
    </row>
    <row r="413" spans="1:20" x14ac:dyDescent="0.25">
      <c r="A413" s="1">
        <v>38908</v>
      </c>
      <c r="B413" s="1" t="str">
        <f t="shared" si="58"/>
        <v>Mon</v>
      </c>
      <c r="C413" s="1" t="str">
        <f t="shared" si="59"/>
        <v>Jul</v>
      </c>
      <c r="D413" s="1" t="str">
        <f t="shared" si="60"/>
        <v>3rd QTR</v>
      </c>
      <c r="E413" s="1" t="str">
        <f t="shared" si="61"/>
        <v>2006</v>
      </c>
      <c r="F413" s="26">
        <v>103.13</v>
      </c>
      <c r="G413" s="2">
        <v>103.13500000000001</v>
      </c>
      <c r="H413" s="2">
        <v>103.095</v>
      </c>
      <c r="I413" s="26">
        <v>103.125</v>
      </c>
      <c r="J413" s="3">
        <f t="shared" si="62"/>
        <v>17</v>
      </c>
      <c r="K413" s="3" t="str">
        <f t="shared" si="63"/>
        <v>OIR</v>
      </c>
      <c r="L413" s="3" t="str">
        <f t="shared" si="64"/>
        <v>OIRUpGapFill</v>
      </c>
      <c r="M413" s="3" t="str">
        <f t="shared" si="65"/>
        <v>Filled</v>
      </c>
      <c r="N413" s="3" t="str">
        <f t="shared" si="66"/>
        <v>UpGap</v>
      </c>
      <c r="O413">
        <v>172303</v>
      </c>
      <c r="T413"/>
    </row>
    <row r="414" spans="1:20" x14ac:dyDescent="0.25">
      <c r="A414" s="1">
        <v>38909</v>
      </c>
      <c r="B414" s="1" t="str">
        <f t="shared" si="58"/>
        <v>Tue</v>
      </c>
      <c r="C414" s="1" t="str">
        <f t="shared" si="59"/>
        <v>Jul</v>
      </c>
      <c r="D414" s="1" t="str">
        <f t="shared" si="60"/>
        <v>3rd QTR</v>
      </c>
      <c r="E414" s="1" t="str">
        <f t="shared" si="61"/>
        <v>2006</v>
      </c>
      <c r="F414" s="26">
        <v>103.13500000000001</v>
      </c>
      <c r="G414" s="2">
        <v>103.19</v>
      </c>
      <c r="H414" s="2">
        <v>103.12</v>
      </c>
      <c r="I414" s="26">
        <v>103.16500000000001</v>
      </c>
      <c r="J414" s="3">
        <f t="shared" si="62"/>
        <v>28</v>
      </c>
      <c r="K414" s="3" t="str">
        <f t="shared" si="63"/>
        <v>OIR</v>
      </c>
      <c r="L414" s="3" t="str">
        <f t="shared" si="64"/>
        <v>OIRUpGapFill</v>
      </c>
      <c r="M414" s="3" t="str">
        <f t="shared" si="65"/>
        <v>Filled</v>
      </c>
      <c r="N414" s="3" t="str">
        <f t="shared" si="66"/>
        <v>UpGap</v>
      </c>
      <c r="O414">
        <v>342599</v>
      </c>
      <c r="T414"/>
    </row>
    <row r="415" spans="1:20" x14ac:dyDescent="0.25">
      <c r="A415" s="1">
        <v>38910</v>
      </c>
      <c r="B415" s="1" t="str">
        <f t="shared" si="58"/>
        <v>Wed</v>
      </c>
      <c r="C415" s="1" t="str">
        <f t="shared" si="59"/>
        <v>Jul</v>
      </c>
      <c r="D415" s="1" t="str">
        <f t="shared" si="60"/>
        <v>3rd QTR</v>
      </c>
      <c r="E415" s="1" t="str">
        <f t="shared" si="61"/>
        <v>2006</v>
      </c>
      <c r="F415" s="26">
        <v>103.16</v>
      </c>
      <c r="G415" s="2">
        <v>103.17</v>
      </c>
      <c r="H415" s="2">
        <v>103.105</v>
      </c>
      <c r="I415" s="26">
        <v>103.16500000000001</v>
      </c>
      <c r="J415" s="3">
        <f t="shared" si="62"/>
        <v>26</v>
      </c>
      <c r="K415" s="3" t="str">
        <f t="shared" si="63"/>
        <v>OIR</v>
      </c>
      <c r="L415" s="3" t="str">
        <f t="shared" si="64"/>
        <v>OIRDnGapFill</v>
      </c>
      <c r="M415" s="3" t="str">
        <f t="shared" si="65"/>
        <v>Filled</v>
      </c>
      <c r="N415" s="3" t="str">
        <f t="shared" si="66"/>
        <v>DnGap</v>
      </c>
      <c r="O415">
        <v>343822</v>
      </c>
      <c r="T415"/>
    </row>
    <row r="416" spans="1:20" x14ac:dyDescent="0.25">
      <c r="A416" s="1">
        <v>38911</v>
      </c>
      <c r="B416" s="1" t="str">
        <f t="shared" si="58"/>
        <v>Thu</v>
      </c>
      <c r="C416" s="1" t="str">
        <f t="shared" si="59"/>
        <v>Jul</v>
      </c>
      <c r="D416" s="1" t="str">
        <f t="shared" si="60"/>
        <v>3rd QTR</v>
      </c>
      <c r="E416" s="1" t="str">
        <f t="shared" si="61"/>
        <v>2006</v>
      </c>
      <c r="F416" s="26">
        <v>103.16500000000001</v>
      </c>
      <c r="G416" s="2">
        <v>103.22</v>
      </c>
      <c r="H416" s="2">
        <v>103.145</v>
      </c>
      <c r="I416" s="26">
        <v>103.21</v>
      </c>
      <c r="J416" s="3">
        <f t="shared" si="62"/>
        <v>31</v>
      </c>
      <c r="K416" s="3" t="str">
        <f t="shared" si="63"/>
        <v>OIR</v>
      </c>
      <c r="L416" s="3" t="str">
        <f t="shared" si="64"/>
        <v>NoGap</v>
      </c>
      <c r="M416" s="3" t="str">
        <f t="shared" si="65"/>
        <v>NoGap</v>
      </c>
      <c r="N416" s="3" t="str">
        <f t="shared" si="66"/>
        <v>NoGap</v>
      </c>
      <c r="O416">
        <v>430767</v>
      </c>
      <c r="T416"/>
    </row>
    <row r="417" spans="1:20" x14ac:dyDescent="0.25">
      <c r="A417" s="1">
        <v>38912</v>
      </c>
      <c r="B417" s="1" t="str">
        <f t="shared" si="58"/>
        <v>Fri</v>
      </c>
      <c r="C417" s="1" t="str">
        <f t="shared" si="59"/>
        <v>Jul</v>
      </c>
      <c r="D417" s="1" t="str">
        <f t="shared" si="60"/>
        <v>3rd QTR</v>
      </c>
      <c r="E417" s="1" t="str">
        <f t="shared" si="61"/>
        <v>2006</v>
      </c>
      <c r="F417" s="26">
        <v>103.22499999999999</v>
      </c>
      <c r="G417" s="2">
        <v>103.265</v>
      </c>
      <c r="H417" s="2">
        <v>103.205</v>
      </c>
      <c r="I417" s="26">
        <v>103.245</v>
      </c>
      <c r="J417" s="3">
        <f t="shared" si="62"/>
        <v>25</v>
      </c>
      <c r="K417" s="3" t="str">
        <f t="shared" si="63"/>
        <v>OOR</v>
      </c>
      <c r="L417" s="3" t="str">
        <f t="shared" si="64"/>
        <v>OORUpGapFill</v>
      </c>
      <c r="M417" s="3" t="str">
        <f t="shared" si="65"/>
        <v>Filled</v>
      </c>
      <c r="N417" s="3" t="str">
        <f t="shared" si="66"/>
        <v>UpGap</v>
      </c>
      <c r="O417">
        <v>400563</v>
      </c>
      <c r="T417"/>
    </row>
    <row r="418" spans="1:20" x14ac:dyDescent="0.25">
      <c r="A418" s="1">
        <v>38915</v>
      </c>
      <c r="B418" s="1" t="str">
        <f t="shared" si="58"/>
        <v>Mon</v>
      </c>
      <c r="C418" s="1" t="str">
        <f t="shared" si="59"/>
        <v>Jul</v>
      </c>
      <c r="D418" s="1" t="str">
        <f t="shared" si="60"/>
        <v>3rd QTR</v>
      </c>
      <c r="E418" s="1" t="str">
        <f t="shared" si="61"/>
        <v>2006</v>
      </c>
      <c r="F418" s="26">
        <v>103.25</v>
      </c>
      <c r="G418" s="2">
        <v>103.26</v>
      </c>
      <c r="H418" s="2">
        <v>103.18</v>
      </c>
      <c r="I418" s="26">
        <v>103.22</v>
      </c>
      <c r="J418" s="3">
        <f t="shared" si="62"/>
        <v>32</v>
      </c>
      <c r="K418" s="3" t="str">
        <f t="shared" si="63"/>
        <v>OIR</v>
      </c>
      <c r="L418" s="3" t="str">
        <f t="shared" si="64"/>
        <v>OIRUpGapFill</v>
      </c>
      <c r="M418" s="3" t="str">
        <f t="shared" si="65"/>
        <v>Filled</v>
      </c>
      <c r="N418" s="3" t="str">
        <f t="shared" si="66"/>
        <v>UpGap</v>
      </c>
      <c r="O418">
        <v>268602</v>
      </c>
      <c r="T418"/>
    </row>
    <row r="419" spans="1:20" x14ac:dyDescent="0.25">
      <c r="A419" s="1">
        <v>38916</v>
      </c>
      <c r="B419" s="1" t="str">
        <f t="shared" si="58"/>
        <v>Tue</v>
      </c>
      <c r="C419" s="1" t="str">
        <f t="shared" si="59"/>
        <v>Jul</v>
      </c>
      <c r="D419" s="1" t="str">
        <f t="shared" si="60"/>
        <v>3rd QTR</v>
      </c>
      <c r="E419" s="1" t="str">
        <f t="shared" si="61"/>
        <v>2006</v>
      </c>
      <c r="F419" s="26">
        <v>103.22</v>
      </c>
      <c r="G419" s="2">
        <v>103.22499999999999</v>
      </c>
      <c r="H419" s="2">
        <v>103.11499999999999</v>
      </c>
      <c r="I419" s="26">
        <v>103.125</v>
      </c>
      <c r="J419" s="3">
        <f t="shared" si="62"/>
        <v>44</v>
      </c>
      <c r="K419" s="3" t="str">
        <f t="shared" si="63"/>
        <v>OIR</v>
      </c>
      <c r="L419" s="3" t="str">
        <f t="shared" si="64"/>
        <v>NoGap</v>
      </c>
      <c r="M419" s="3" t="str">
        <f t="shared" si="65"/>
        <v>NoGap</v>
      </c>
      <c r="N419" s="3" t="str">
        <f t="shared" si="66"/>
        <v>NoGap</v>
      </c>
      <c r="O419">
        <v>490984</v>
      </c>
      <c r="T419"/>
    </row>
    <row r="420" spans="1:20" x14ac:dyDescent="0.25">
      <c r="A420" s="1">
        <v>38917</v>
      </c>
      <c r="B420" s="1" t="str">
        <f t="shared" si="58"/>
        <v>Wed</v>
      </c>
      <c r="C420" s="1" t="str">
        <f t="shared" si="59"/>
        <v>Jul</v>
      </c>
      <c r="D420" s="1" t="str">
        <f t="shared" si="60"/>
        <v>3rd QTR</v>
      </c>
      <c r="E420" s="1" t="str">
        <f t="shared" si="61"/>
        <v>2006</v>
      </c>
      <c r="F420" s="26">
        <v>103.125</v>
      </c>
      <c r="G420" s="2">
        <v>103.255</v>
      </c>
      <c r="H420" s="2">
        <v>103.05</v>
      </c>
      <c r="I420" s="26">
        <v>103.24</v>
      </c>
      <c r="J420" s="3">
        <f t="shared" si="62"/>
        <v>82</v>
      </c>
      <c r="K420" s="3" t="str">
        <f t="shared" si="63"/>
        <v>OIR</v>
      </c>
      <c r="L420" s="3" t="str">
        <f t="shared" si="64"/>
        <v>NoGap</v>
      </c>
      <c r="M420" s="3" t="str">
        <f t="shared" si="65"/>
        <v>NoGap</v>
      </c>
      <c r="N420" s="3" t="str">
        <f t="shared" si="66"/>
        <v>NoGap</v>
      </c>
      <c r="O420">
        <v>756338</v>
      </c>
      <c r="T420"/>
    </row>
    <row r="421" spans="1:20" x14ac:dyDescent="0.25">
      <c r="A421" s="1">
        <v>38918</v>
      </c>
      <c r="B421" s="1" t="str">
        <f t="shared" si="58"/>
        <v>Thu</v>
      </c>
      <c r="C421" s="1" t="str">
        <f t="shared" si="59"/>
        <v>Jul</v>
      </c>
      <c r="D421" s="1" t="str">
        <f t="shared" si="60"/>
        <v>3rd QTR</v>
      </c>
      <c r="E421" s="1" t="str">
        <f t="shared" si="61"/>
        <v>2006</v>
      </c>
      <c r="F421" s="26">
        <v>103.245</v>
      </c>
      <c r="G421" s="2">
        <v>103.315</v>
      </c>
      <c r="H421" s="2">
        <v>103.2</v>
      </c>
      <c r="I421" s="26">
        <v>103.295</v>
      </c>
      <c r="J421" s="3">
        <f t="shared" si="62"/>
        <v>46</v>
      </c>
      <c r="K421" s="3" t="str">
        <f t="shared" si="63"/>
        <v>OIR</v>
      </c>
      <c r="L421" s="3" t="str">
        <f t="shared" si="64"/>
        <v>OIRUpGapFill</v>
      </c>
      <c r="M421" s="3" t="str">
        <f t="shared" si="65"/>
        <v>Filled</v>
      </c>
      <c r="N421" s="3" t="str">
        <f t="shared" si="66"/>
        <v>UpGap</v>
      </c>
      <c r="O421">
        <v>519830</v>
      </c>
      <c r="T421"/>
    </row>
    <row r="422" spans="1:20" x14ac:dyDescent="0.25">
      <c r="A422" s="1">
        <v>38919</v>
      </c>
      <c r="B422" s="1" t="str">
        <f t="shared" si="58"/>
        <v>Fri</v>
      </c>
      <c r="C422" s="1" t="str">
        <f t="shared" si="59"/>
        <v>Jul</v>
      </c>
      <c r="D422" s="1" t="str">
        <f t="shared" si="60"/>
        <v>3rd QTR</v>
      </c>
      <c r="E422" s="1" t="str">
        <f t="shared" si="61"/>
        <v>2006</v>
      </c>
      <c r="F422" s="26">
        <v>103.295</v>
      </c>
      <c r="G422" s="2">
        <v>104.02500000000001</v>
      </c>
      <c r="H422" s="2">
        <v>103.265</v>
      </c>
      <c r="I422" s="26">
        <v>103.28</v>
      </c>
      <c r="J422" s="3">
        <f t="shared" si="62"/>
        <v>33</v>
      </c>
      <c r="K422" s="3" t="str">
        <f t="shared" si="63"/>
        <v>OIR</v>
      </c>
      <c r="L422" s="3" t="str">
        <f t="shared" si="64"/>
        <v>NoGap</v>
      </c>
      <c r="M422" s="3" t="str">
        <f t="shared" si="65"/>
        <v>NoGap</v>
      </c>
      <c r="N422" s="3" t="str">
        <f t="shared" si="66"/>
        <v>NoGap</v>
      </c>
      <c r="O422">
        <v>426869</v>
      </c>
      <c r="T422"/>
    </row>
    <row r="423" spans="1:20" x14ac:dyDescent="0.25">
      <c r="A423" s="1">
        <v>38922</v>
      </c>
      <c r="B423" s="1" t="str">
        <f t="shared" si="58"/>
        <v>Mon</v>
      </c>
      <c r="C423" s="1" t="str">
        <f t="shared" si="59"/>
        <v>Jul</v>
      </c>
      <c r="D423" s="1" t="str">
        <f t="shared" si="60"/>
        <v>3rd QTR</v>
      </c>
      <c r="E423" s="1" t="str">
        <f t="shared" si="61"/>
        <v>2006</v>
      </c>
      <c r="F423" s="26">
        <v>103.27</v>
      </c>
      <c r="G423" s="2">
        <v>103.3</v>
      </c>
      <c r="H423" s="2">
        <v>103.245</v>
      </c>
      <c r="I423" s="26">
        <v>103.27500000000001</v>
      </c>
      <c r="J423" s="3">
        <f t="shared" si="62"/>
        <v>22</v>
      </c>
      <c r="K423" s="3" t="str">
        <f t="shared" si="63"/>
        <v>OIR</v>
      </c>
      <c r="L423" s="3" t="str">
        <f t="shared" si="64"/>
        <v>OIRDnGapFill</v>
      </c>
      <c r="M423" s="3" t="str">
        <f t="shared" si="65"/>
        <v>Filled</v>
      </c>
      <c r="N423" s="3" t="str">
        <f t="shared" si="66"/>
        <v>DnGap</v>
      </c>
      <c r="O423">
        <v>245531</v>
      </c>
      <c r="T423"/>
    </row>
    <row r="424" spans="1:20" x14ac:dyDescent="0.25">
      <c r="A424" s="1">
        <v>38923</v>
      </c>
      <c r="B424" s="1" t="str">
        <f t="shared" si="58"/>
        <v>Tue</v>
      </c>
      <c r="C424" s="1" t="str">
        <f t="shared" si="59"/>
        <v>Jul</v>
      </c>
      <c r="D424" s="1" t="str">
        <f t="shared" si="60"/>
        <v>3rd QTR</v>
      </c>
      <c r="E424" s="1" t="str">
        <f t="shared" si="61"/>
        <v>2006</v>
      </c>
      <c r="F424" s="26">
        <v>103.27500000000001</v>
      </c>
      <c r="G424" s="2">
        <v>103.31</v>
      </c>
      <c r="H424" s="2">
        <v>103.235</v>
      </c>
      <c r="I424" s="26">
        <v>103.25</v>
      </c>
      <c r="J424" s="3">
        <f t="shared" si="62"/>
        <v>31</v>
      </c>
      <c r="K424" s="3" t="str">
        <f t="shared" si="63"/>
        <v>OIR</v>
      </c>
      <c r="L424" s="3" t="str">
        <f t="shared" si="64"/>
        <v>NoGap</v>
      </c>
      <c r="M424" s="3" t="str">
        <f t="shared" si="65"/>
        <v>NoGap</v>
      </c>
      <c r="N424" s="3" t="str">
        <f t="shared" si="66"/>
        <v>NoGap</v>
      </c>
      <c r="O424">
        <v>387547</v>
      </c>
      <c r="T424"/>
    </row>
    <row r="425" spans="1:20" x14ac:dyDescent="0.25">
      <c r="A425" s="1">
        <v>38924</v>
      </c>
      <c r="B425" s="1" t="str">
        <f t="shared" si="58"/>
        <v>Wed</v>
      </c>
      <c r="C425" s="1" t="str">
        <f t="shared" si="59"/>
        <v>Jul</v>
      </c>
      <c r="D425" s="1" t="str">
        <f t="shared" si="60"/>
        <v>3rd QTR</v>
      </c>
      <c r="E425" s="1" t="str">
        <f t="shared" si="61"/>
        <v>2006</v>
      </c>
      <c r="F425" s="26">
        <v>103.245</v>
      </c>
      <c r="G425" s="2">
        <v>104.005</v>
      </c>
      <c r="H425" s="2">
        <v>103.22</v>
      </c>
      <c r="I425" s="26">
        <v>103.29</v>
      </c>
      <c r="J425" s="3">
        <f t="shared" si="62"/>
        <v>42</v>
      </c>
      <c r="K425" s="3" t="str">
        <f t="shared" si="63"/>
        <v>OIR</v>
      </c>
      <c r="L425" s="3" t="str">
        <f t="shared" si="64"/>
        <v>OIRDnGapFill</v>
      </c>
      <c r="M425" s="3" t="str">
        <f t="shared" si="65"/>
        <v>Filled</v>
      </c>
      <c r="N425" s="3" t="str">
        <f t="shared" si="66"/>
        <v>DnGap</v>
      </c>
      <c r="O425">
        <v>442746</v>
      </c>
      <c r="T425"/>
    </row>
    <row r="426" spans="1:20" x14ac:dyDescent="0.25">
      <c r="A426" s="1">
        <v>38925</v>
      </c>
      <c r="B426" s="1" t="str">
        <f t="shared" si="58"/>
        <v>Thu</v>
      </c>
      <c r="C426" s="1" t="str">
        <f t="shared" si="59"/>
        <v>Jul</v>
      </c>
      <c r="D426" s="1" t="str">
        <f t="shared" si="60"/>
        <v>3rd QTR</v>
      </c>
      <c r="E426" s="1" t="str">
        <f t="shared" si="61"/>
        <v>2006</v>
      </c>
      <c r="F426" s="26">
        <v>103.295</v>
      </c>
      <c r="G426" s="2">
        <v>104.015</v>
      </c>
      <c r="H426" s="2">
        <v>103.27</v>
      </c>
      <c r="I426" s="26">
        <v>103.29</v>
      </c>
      <c r="J426" s="3">
        <f t="shared" si="62"/>
        <v>27</v>
      </c>
      <c r="K426" s="3" t="str">
        <f t="shared" si="63"/>
        <v>OIR</v>
      </c>
      <c r="L426" s="3" t="str">
        <f t="shared" si="64"/>
        <v>OIRUpGapFill</v>
      </c>
      <c r="M426" s="3" t="str">
        <f t="shared" si="65"/>
        <v>Filled</v>
      </c>
      <c r="N426" s="3" t="str">
        <f t="shared" si="66"/>
        <v>UpGap</v>
      </c>
      <c r="O426">
        <v>417358</v>
      </c>
      <c r="T426"/>
    </row>
    <row r="427" spans="1:20" x14ac:dyDescent="0.25">
      <c r="A427" s="1">
        <v>38926</v>
      </c>
      <c r="B427" s="1" t="str">
        <f t="shared" si="58"/>
        <v>Fri</v>
      </c>
      <c r="C427" s="1" t="str">
        <f t="shared" si="59"/>
        <v>Jul</v>
      </c>
      <c r="D427" s="1" t="str">
        <f t="shared" si="60"/>
        <v>3rd QTR</v>
      </c>
      <c r="E427" s="1" t="str">
        <f t="shared" si="61"/>
        <v>2006</v>
      </c>
      <c r="F427" s="26">
        <v>103.3</v>
      </c>
      <c r="G427" s="2">
        <v>104.06</v>
      </c>
      <c r="H427" s="2">
        <v>103.27</v>
      </c>
      <c r="I427" s="26">
        <v>104.05500000000001</v>
      </c>
      <c r="J427" s="3">
        <f t="shared" si="62"/>
        <v>45</v>
      </c>
      <c r="K427" s="3" t="str">
        <f t="shared" si="63"/>
        <v>OIR</v>
      </c>
      <c r="L427" s="3" t="str">
        <f t="shared" si="64"/>
        <v>OIRUpGapFill</v>
      </c>
      <c r="M427" s="3" t="str">
        <f t="shared" si="65"/>
        <v>Filled</v>
      </c>
      <c r="N427" s="3" t="str">
        <f t="shared" si="66"/>
        <v>UpGap</v>
      </c>
      <c r="O427">
        <v>478358</v>
      </c>
      <c r="T427"/>
    </row>
    <row r="428" spans="1:20" x14ac:dyDescent="0.25">
      <c r="A428" s="1">
        <v>38929</v>
      </c>
      <c r="B428" s="1" t="str">
        <f t="shared" si="58"/>
        <v>Mon</v>
      </c>
      <c r="C428" s="1" t="str">
        <f t="shared" si="59"/>
        <v>Jul</v>
      </c>
      <c r="D428" s="1" t="str">
        <f t="shared" si="60"/>
        <v>3rd QTR</v>
      </c>
      <c r="E428" s="1" t="str">
        <f t="shared" si="61"/>
        <v>2006</v>
      </c>
      <c r="F428" s="26">
        <v>104.05</v>
      </c>
      <c r="G428" s="2">
        <v>104.08</v>
      </c>
      <c r="H428" s="2">
        <v>104.02</v>
      </c>
      <c r="I428" s="26">
        <v>104.07</v>
      </c>
      <c r="J428" s="3">
        <f t="shared" si="62"/>
        <v>25</v>
      </c>
      <c r="K428" s="3" t="str">
        <f t="shared" si="63"/>
        <v>OIR</v>
      </c>
      <c r="L428" s="3" t="str">
        <f t="shared" si="64"/>
        <v>OIRDnGapFill</v>
      </c>
      <c r="M428" s="3" t="str">
        <f t="shared" si="65"/>
        <v>Filled</v>
      </c>
      <c r="N428" s="3" t="str">
        <f t="shared" si="66"/>
        <v>DnGap</v>
      </c>
      <c r="O428">
        <v>302105</v>
      </c>
      <c r="T428"/>
    </row>
    <row r="429" spans="1:20" x14ac:dyDescent="0.25">
      <c r="A429" s="1">
        <v>38930</v>
      </c>
      <c r="B429" s="1" t="str">
        <f t="shared" si="58"/>
        <v>Tue</v>
      </c>
      <c r="C429" s="1" t="str">
        <f t="shared" si="59"/>
        <v>Aug</v>
      </c>
      <c r="D429" s="1" t="str">
        <f t="shared" si="60"/>
        <v>3rd QTR</v>
      </c>
      <c r="E429" s="1" t="str">
        <f t="shared" si="61"/>
        <v>2006</v>
      </c>
      <c r="F429" s="26">
        <v>104.075</v>
      </c>
      <c r="G429" s="2">
        <v>104.09</v>
      </c>
      <c r="H429" s="2">
        <v>104.02</v>
      </c>
      <c r="I429" s="26">
        <v>104.075</v>
      </c>
      <c r="J429" s="3">
        <f t="shared" si="62"/>
        <v>29</v>
      </c>
      <c r="K429" s="3" t="str">
        <f t="shared" si="63"/>
        <v>OIR</v>
      </c>
      <c r="L429" s="3" t="str">
        <f t="shared" si="64"/>
        <v>OIRUpGapFill</v>
      </c>
      <c r="M429" s="3" t="str">
        <f t="shared" si="65"/>
        <v>Filled</v>
      </c>
      <c r="N429" s="3" t="str">
        <f t="shared" si="66"/>
        <v>UpGap</v>
      </c>
      <c r="O429">
        <v>384198</v>
      </c>
      <c r="T429"/>
    </row>
    <row r="430" spans="1:20" x14ac:dyDescent="0.25">
      <c r="A430" s="1">
        <v>38931</v>
      </c>
      <c r="B430" s="1" t="str">
        <f t="shared" si="58"/>
        <v>Wed</v>
      </c>
      <c r="C430" s="1" t="str">
        <f t="shared" si="59"/>
        <v>Aug</v>
      </c>
      <c r="D430" s="1" t="str">
        <f t="shared" si="60"/>
        <v>3rd QTR</v>
      </c>
      <c r="E430" s="1" t="str">
        <f t="shared" si="61"/>
        <v>2006</v>
      </c>
      <c r="F430" s="26">
        <v>104.08</v>
      </c>
      <c r="G430" s="2">
        <v>104.11499999999999</v>
      </c>
      <c r="H430" s="2">
        <v>104.05</v>
      </c>
      <c r="I430" s="26">
        <v>104.095</v>
      </c>
      <c r="J430" s="3">
        <f t="shared" si="62"/>
        <v>26</v>
      </c>
      <c r="K430" s="3" t="str">
        <f t="shared" si="63"/>
        <v>OIR</v>
      </c>
      <c r="L430" s="3" t="str">
        <f t="shared" si="64"/>
        <v>OIRUpGapFill</v>
      </c>
      <c r="M430" s="3" t="str">
        <f t="shared" si="65"/>
        <v>Filled</v>
      </c>
      <c r="N430" s="3" t="str">
        <f t="shared" si="66"/>
        <v>UpGap</v>
      </c>
      <c r="O430">
        <v>475760</v>
      </c>
      <c r="T430"/>
    </row>
    <row r="431" spans="1:20" x14ac:dyDescent="0.25">
      <c r="A431" s="1">
        <v>38932</v>
      </c>
      <c r="B431" s="1" t="str">
        <f t="shared" si="58"/>
        <v>Thu</v>
      </c>
      <c r="C431" s="1" t="str">
        <f t="shared" si="59"/>
        <v>Aug</v>
      </c>
      <c r="D431" s="1" t="str">
        <f t="shared" si="60"/>
        <v>3rd QTR</v>
      </c>
      <c r="E431" s="1" t="str">
        <f t="shared" si="61"/>
        <v>2006</v>
      </c>
      <c r="F431" s="26">
        <v>104.095</v>
      </c>
      <c r="G431" s="2">
        <v>104.11499999999999</v>
      </c>
      <c r="H431" s="2">
        <v>104.04</v>
      </c>
      <c r="I431" s="26">
        <v>104.08499999999999</v>
      </c>
      <c r="J431" s="3">
        <f t="shared" si="62"/>
        <v>30</v>
      </c>
      <c r="K431" s="3" t="str">
        <f t="shared" si="63"/>
        <v>OIR</v>
      </c>
      <c r="L431" s="3" t="str">
        <f t="shared" si="64"/>
        <v>NoGap</v>
      </c>
      <c r="M431" s="3" t="str">
        <f t="shared" si="65"/>
        <v>NoGap</v>
      </c>
      <c r="N431" s="3" t="str">
        <f t="shared" si="66"/>
        <v>NoGap</v>
      </c>
      <c r="O431">
        <v>431452</v>
      </c>
      <c r="T431"/>
    </row>
    <row r="432" spans="1:20" x14ac:dyDescent="0.25">
      <c r="A432" s="1">
        <v>38933</v>
      </c>
      <c r="B432" s="1" t="str">
        <f t="shared" si="58"/>
        <v>Fri</v>
      </c>
      <c r="C432" s="1" t="str">
        <f t="shared" si="59"/>
        <v>Aug</v>
      </c>
      <c r="D432" s="1" t="str">
        <f t="shared" si="60"/>
        <v>3rd QTR</v>
      </c>
      <c r="E432" s="1" t="str">
        <f t="shared" si="61"/>
        <v>2006</v>
      </c>
      <c r="F432" s="26">
        <v>104.075</v>
      </c>
      <c r="G432" s="2">
        <v>104.2</v>
      </c>
      <c r="H432" s="2">
        <v>104.05500000000001</v>
      </c>
      <c r="I432" s="26">
        <v>104.17</v>
      </c>
      <c r="J432" s="3">
        <f t="shared" si="62"/>
        <v>58</v>
      </c>
      <c r="K432" s="3" t="str">
        <f t="shared" si="63"/>
        <v>OIR</v>
      </c>
      <c r="L432" s="3" t="str">
        <f t="shared" si="64"/>
        <v>OIRDnGapFill</v>
      </c>
      <c r="M432" s="3" t="str">
        <f t="shared" si="65"/>
        <v>Filled</v>
      </c>
      <c r="N432" s="3" t="str">
        <f t="shared" si="66"/>
        <v>DnGap</v>
      </c>
      <c r="O432">
        <v>453815</v>
      </c>
      <c r="T432"/>
    </row>
    <row r="433" spans="1:20" x14ac:dyDescent="0.25">
      <c r="A433" s="1">
        <v>38936</v>
      </c>
      <c r="B433" s="1" t="str">
        <f t="shared" si="58"/>
        <v>Mon</v>
      </c>
      <c r="C433" s="1" t="str">
        <f t="shared" si="59"/>
        <v>Aug</v>
      </c>
      <c r="D433" s="1" t="str">
        <f t="shared" si="60"/>
        <v>3rd QTR</v>
      </c>
      <c r="E433" s="1" t="str">
        <f t="shared" si="61"/>
        <v>2006</v>
      </c>
      <c r="F433" s="26">
        <v>104.175</v>
      </c>
      <c r="G433" s="2">
        <v>104.18</v>
      </c>
      <c r="H433" s="2">
        <v>104.11</v>
      </c>
      <c r="I433" s="26">
        <v>104.125</v>
      </c>
      <c r="J433" s="3">
        <f t="shared" si="62"/>
        <v>29</v>
      </c>
      <c r="K433" s="3" t="str">
        <f t="shared" si="63"/>
        <v>OIR</v>
      </c>
      <c r="L433" s="3" t="str">
        <f t="shared" si="64"/>
        <v>OIRUpGapFill</v>
      </c>
      <c r="M433" s="3" t="str">
        <f t="shared" si="65"/>
        <v>Filled</v>
      </c>
      <c r="N433" s="3" t="str">
        <f t="shared" si="66"/>
        <v>UpGap</v>
      </c>
      <c r="O433">
        <v>263761</v>
      </c>
      <c r="T433"/>
    </row>
    <row r="434" spans="1:20" x14ac:dyDescent="0.25">
      <c r="A434" s="1">
        <v>38937</v>
      </c>
      <c r="B434" s="1" t="str">
        <f t="shared" si="58"/>
        <v>Tue</v>
      </c>
      <c r="C434" s="1" t="str">
        <f t="shared" si="59"/>
        <v>Aug</v>
      </c>
      <c r="D434" s="1" t="str">
        <f t="shared" si="60"/>
        <v>3rd QTR</v>
      </c>
      <c r="E434" s="1" t="str">
        <f t="shared" si="61"/>
        <v>2006</v>
      </c>
      <c r="F434" s="26">
        <v>104.125</v>
      </c>
      <c r="G434" s="2">
        <v>104.18</v>
      </c>
      <c r="H434" s="2">
        <v>104.095</v>
      </c>
      <c r="I434" s="26">
        <v>104.155</v>
      </c>
      <c r="J434" s="3">
        <f t="shared" si="62"/>
        <v>35</v>
      </c>
      <c r="K434" s="3" t="str">
        <f t="shared" si="63"/>
        <v>OIR</v>
      </c>
      <c r="L434" s="3" t="str">
        <f t="shared" si="64"/>
        <v>NoGap</v>
      </c>
      <c r="M434" s="3" t="str">
        <f t="shared" si="65"/>
        <v>NoGap</v>
      </c>
      <c r="N434" s="3" t="str">
        <f t="shared" si="66"/>
        <v>NoGap</v>
      </c>
      <c r="O434">
        <v>395613</v>
      </c>
      <c r="T434"/>
    </row>
    <row r="435" spans="1:20" x14ac:dyDescent="0.25">
      <c r="A435" s="1">
        <v>38938</v>
      </c>
      <c r="B435" s="1" t="str">
        <f t="shared" si="58"/>
        <v>Wed</v>
      </c>
      <c r="C435" s="1" t="str">
        <f t="shared" si="59"/>
        <v>Aug</v>
      </c>
      <c r="D435" s="1" t="str">
        <f t="shared" si="60"/>
        <v>3rd QTR</v>
      </c>
      <c r="E435" s="1" t="str">
        <f t="shared" si="61"/>
        <v>2006</v>
      </c>
      <c r="F435" s="26">
        <v>104.16500000000001</v>
      </c>
      <c r="G435" s="2">
        <v>104.17</v>
      </c>
      <c r="H435" s="2">
        <v>104.12</v>
      </c>
      <c r="I435" s="26">
        <v>104.15</v>
      </c>
      <c r="J435" s="3">
        <f t="shared" si="62"/>
        <v>20</v>
      </c>
      <c r="K435" s="3" t="str">
        <f t="shared" si="63"/>
        <v>OIR</v>
      </c>
      <c r="L435" s="3" t="str">
        <f t="shared" si="64"/>
        <v>OIRUpGapFill</v>
      </c>
      <c r="M435" s="3" t="str">
        <f t="shared" si="65"/>
        <v>Filled</v>
      </c>
      <c r="N435" s="3" t="str">
        <f t="shared" si="66"/>
        <v>UpGap</v>
      </c>
      <c r="O435">
        <v>405784</v>
      </c>
      <c r="T435"/>
    </row>
    <row r="436" spans="1:20" x14ac:dyDescent="0.25">
      <c r="A436" s="1">
        <v>38939</v>
      </c>
      <c r="B436" s="1" t="str">
        <f t="shared" si="58"/>
        <v>Thu</v>
      </c>
      <c r="C436" s="1" t="str">
        <f t="shared" si="59"/>
        <v>Aug</v>
      </c>
      <c r="D436" s="1" t="str">
        <f t="shared" si="60"/>
        <v>3rd QTR</v>
      </c>
      <c r="E436" s="1" t="str">
        <f t="shared" si="61"/>
        <v>2006</v>
      </c>
      <c r="F436" s="26">
        <v>104.15</v>
      </c>
      <c r="G436" s="2">
        <v>104.185</v>
      </c>
      <c r="H436" s="2">
        <v>104.09</v>
      </c>
      <c r="I436" s="26">
        <v>104.14</v>
      </c>
      <c r="J436" s="3">
        <f t="shared" si="62"/>
        <v>38</v>
      </c>
      <c r="K436" s="3" t="str">
        <f t="shared" si="63"/>
        <v>OIR</v>
      </c>
      <c r="L436" s="3" t="str">
        <f t="shared" si="64"/>
        <v>NoGap</v>
      </c>
      <c r="M436" s="3" t="str">
        <f t="shared" si="65"/>
        <v>NoGap</v>
      </c>
      <c r="N436" s="3" t="str">
        <f t="shared" si="66"/>
        <v>NoGap</v>
      </c>
      <c r="O436">
        <v>417100</v>
      </c>
      <c r="T436"/>
    </row>
    <row r="437" spans="1:20" x14ac:dyDescent="0.25">
      <c r="A437" s="1">
        <v>38940</v>
      </c>
      <c r="B437" s="1" t="str">
        <f t="shared" si="58"/>
        <v>Fri</v>
      </c>
      <c r="C437" s="1" t="str">
        <f t="shared" si="59"/>
        <v>Aug</v>
      </c>
      <c r="D437" s="1" t="str">
        <f t="shared" si="60"/>
        <v>3rd QTR</v>
      </c>
      <c r="E437" s="1" t="str">
        <f t="shared" si="61"/>
        <v>2006</v>
      </c>
      <c r="F437" s="26">
        <v>104.13</v>
      </c>
      <c r="G437" s="2">
        <v>104.145</v>
      </c>
      <c r="H437" s="2">
        <v>104.06</v>
      </c>
      <c r="I437" s="26">
        <v>104.08</v>
      </c>
      <c r="J437" s="3">
        <f t="shared" si="62"/>
        <v>34</v>
      </c>
      <c r="K437" s="3" t="str">
        <f t="shared" si="63"/>
        <v>OIR</v>
      </c>
      <c r="L437" s="3" t="str">
        <f t="shared" si="64"/>
        <v>OIRDnGapFill</v>
      </c>
      <c r="M437" s="3" t="str">
        <f t="shared" si="65"/>
        <v>Filled</v>
      </c>
      <c r="N437" s="3" t="str">
        <f t="shared" si="66"/>
        <v>DnGap</v>
      </c>
      <c r="O437">
        <v>327474</v>
      </c>
      <c r="T437"/>
    </row>
    <row r="438" spans="1:20" x14ac:dyDescent="0.25">
      <c r="A438" s="1">
        <v>38943</v>
      </c>
      <c r="B438" s="1" t="str">
        <f t="shared" si="58"/>
        <v>Mon</v>
      </c>
      <c r="C438" s="1" t="str">
        <f t="shared" si="59"/>
        <v>Aug</v>
      </c>
      <c r="D438" s="1" t="str">
        <f t="shared" si="60"/>
        <v>3rd QTR</v>
      </c>
      <c r="E438" s="1" t="str">
        <f t="shared" si="61"/>
        <v>2006</v>
      </c>
      <c r="F438" s="26">
        <v>104.065</v>
      </c>
      <c r="G438" s="2">
        <v>104.065</v>
      </c>
      <c r="H438" s="2">
        <v>104.01</v>
      </c>
      <c r="I438" s="26">
        <v>104.02</v>
      </c>
      <c r="J438" s="3">
        <f t="shared" si="62"/>
        <v>22</v>
      </c>
      <c r="K438" s="3" t="str">
        <f t="shared" si="63"/>
        <v>OIR</v>
      </c>
      <c r="L438" s="3" t="str">
        <f t="shared" si="64"/>
        <v>NotFilled</v>
      </c>
      <c r="M438" s="3" t="str">
        <f t="shared" si="65"/>
        <v>NotFilled</v>
      </c>
      <c r="N438" s="3" t="str">
        <f t="shared" si="66"/>
        <v>DnGap</v>
      </c>
      <c r="O438">
        <v>297142</v>
      </c>
      <c r="T438"/>
    </row>
    <row r="439" spans="1:20" x14ac:dyDescent="0.25">
      <c r="A439" s="1">
        <v>38944</v>
      </c>
      <c r="B439" s="1" t="str">
        <f t="shared" si="58"/>
        <v>Tue</v>
      </c>
      <c r="C439" s="1" t="str">
        <f t="shared" si="59"/>
        <v>Aug</v>
      </c>
      <c r="D439" s="1" t="str">
        <f t="shared" si="60"/>
        <v>3rd QTR</v>
      </c>
      <c r="E439" s="1" t="str">
        <f t="shared" si="61"/>
        <v>2006</v>
      </c>
      <c r="F439" s="26">
        <v>104.02</v>
      </c>
      <c r="G439" s="2">
        <v>104.13</v>
      </c>
      <c r="H439" s="2">
        <v>104.005</v>
      </c>
      <c r="I439" s="26">
        <v>104.11</v>
      </c>
      <c r="J439" s="3">
        <f t="shared" si="62"/>
        <v>50</v>
      </c>
      <c r="K439" s="3" t="str">
        <f t="shared" si="63"/>
        <v>OIR</v>
      </c>
      <c r="L439" s="3" t="str">
        <f t="shared" si="64"/>
        <v>NoGap</v>
      </c>
      <c r="M439" s="3" t="str">
        <f t="shared" si="65"/>
        <v>NoGap</v>
      </c>
      <c r="N439" s="3" t="str">
        <f t="shared" si="66"/>
        <v>NoGap</v>
      </c>
      <c r="O439">
        <v>421206</v>
      </c>
      <c r="T439"/>
    </row>
    <row r="440" spans="1:20" x14ac:dyDescent="0.25">
      <c r="A440" s="1">
        <v>38945</v>
      </c>
      <c r="B440" s="1" t="str">
        <f t="shared" si="58"/>
        <v>Wed</v>
      </c>
      <c r="C440" s="1" t="str">
        <f t="shared" si="59"/>
        <v>Aug</v>
      </c>
      <c r="D440" s="1" t="str">
        <f t="shared" si="60"/>
        <v>3rd QTR</v>
      </c>
      <c r="E440" s="1" t="str">
        <f t="shared" si="61"/>
        <v>2006</v>
      </c>
      <c r="F440" s="26">
        <v>104.105</v>
      </c>
      <c r="G440" s="2">
        <v>104.215</v>
      </c>
      <c r="H440" s="2">
        <v>104.1</v>
      </c>
      <c r="I440" s="26">
        <v>104.19</v>
      </c>
      <c r="J440" s="3">
        <f t="shared" si="62"/>
        <v>47</v>
      </c>
      <c r="K440" s="3" t="str">
        <f t="shared" si="63"/>
        <v>OIR</v>
      </c>
      <c r="L440" s="3" t="str">
        <f t="shared" si="64"/>
        <v>OIRDnGapFill</v>
      </c>
      <c r="M440" s="3" t="str">
        <f t="shared" si="65"/>
        <v>Filled</v>
      </c>
      <c r="N440" s="3" t="str">
        <f t="shared" si="66"/>
        <v>DnGap</v>
      </c>
      <c r="O440">
        <v>510904</v>
      </c>
      <c r="T440"/>
    </row>
    <row r="441" spans="1:20" x14ac:dyDescent="0.25">
      <c r="A441" s="1">
        <v>38946</v>
      </c>
      <c r="B441" s="1" t="str">
        <f t="shared" si="58"/>
        <v>Thu</v>
      </c>
      <c r="C441" s="1" t="str">
        <f t="shared" si="59"/>
        <v>Aug</v>
      </c>
      <c r="D441" s="1" t="str">
        <f t="shared" si="60"/>
        <v>3rd QTR</v>
      </c>
      <c r="E441" s="1" t="str">
        <f t="shared" si="61"/>
        <v>2006</v>
      </c>
      <c r="F441" s="26">
        <v>104.19499999999999</v>
      </c>
      <c r="G441" s="2">
        <v>104.24</v>
      </c>
      <c r="H441" s="2">
        <v>104.16500000000001</v>
      </c>
      <c r="I441" s="26">
        <v>104.18</v>
      </c>
      <c r="J441" s="3">
        <f t="shared" si="62"/>
        <v>30</v>
      </c>
      <c r="K441" s="3" t="str">
        <f t="shared" si="63"/>
        <v>OIR</v>
      </c>
      <c r="L441" s="3" t="str">
        <f t="shared" si="64"/>
        <v>OIRUpGapFill</v>
      </c>
      <c r="M441" s="3" t="str">
        <f t="shared" si="65"/>
        <v>Filled</v>
      </c>
      <c r="N441" s="3" t="str">
        <f t="shared" si="66"/>
        <v>UpGap</v>
      </c>
      <c r="O441">
        <v>425484</v>
      </c>
      <c r="T441"/>
    </row>
    <row r="442" spans="1:20" x14ac:dyDescent="0.25">
      <c r="A442" s="1">
        <v>38947</v>
      </c>
      <c r="B442" s="1" t="str">
        <f t="shared" si="58"/>
        <v>Fri</v>
      </c>
      <c r="C442" s="1" t="str">
        <f t="shared" si="59"/>
        <v>Aug</v>
      </c>
      <c r="D442" s="1" t="str">
        <f t="shared" si="60"/>
        <v>3rd QTR</v>
      </c>
      <c r="E442" s="1" t="str">
        <f t="shared" si="61"/>
        <v>2006</v>
      </c>
      <c r="F442" s="26">
        <v>104.185</v>
      </c>
      <c r="G442" s="2">
        <v>104.23</v>
      </c>
      <c r="H442" s="2">
        <v>104.16500000000001</v>
      </c>
      <c r="I442" s="26">
        <v>104.22</v>
      </c>
      <c r="J442" s="3">
        <f t="shared" si="62"/>
        <v>26</v>
      </c>
      <c r="K442" s="3" t="str">
        <f t="shared" si="63"/>
        <v>OIR</v>
      </c>
      <c r="L442" s="3" t="str">
        <f t="shared" si="64"/>
        <v>OIRUpGapFill</v>
      </c>
      <c r="M442" s="3" t="str">
        <f t="shared" si="65"/>
        <v>Filled</v>
      </c>
      <c r="N442" s="3" t="str">
        <f t="shared" si="66"/>
        <v>UpGap</v>
      </c>
      <c r="O442">
        <v>307272</v>
      </c>
      <c r="T442"/>
    </row>
    <row r="443" spans="1:20" x14ac:dyDescent="0.25">
      <c r="A443" s="1">
        <v>38950</v>
      </c>
      <c r="B443" s="1" t="str">
        <f t="shared" si="58"/>
        <v>Mon</v>
      </c>
      <c r="C443" s="1" t="str">
        <f t="shared" si="59"/>
        <v>Aug</v>
      </c>
      <c r="D443" s="1" t="str">
        <f t="shared" si="60"/>
        <v>3rd QTR</v>
      </c>
      <c r="E443" s="1" t="str">
        <f t="shared" si="61"/>
        <v>2006</v>
      </c>
      <c r="F443" s="26">
        <v>104.22</v>
      </c>
      <c r="G443" s="2">
        <v>104.25</v>
      </c>
      <c r="H443" s="2">
        <v>104.21</v>
      </c>
      <c r="I443" s="26">
        <v>104.24</v>
      </c>
      <c r="J443" s="3">
        <f t="shared" si="62"/>
        <v>17</v>
      </c>
      <c r="K443" s="3" t="str">
        <f t="shared" si="63"/>
        <v>OIR</v>
      </c>
      <c r="L443" s="3" t="str">
        <f t="shared" si="64"/>
        <v>NoGap</v>
      </c>
      <c r="M443" s="3" t="str">
        <f t="shared" si="65"/>
        <v>NoGap</v>
      </c>
      <c r="N443" s="3" t="str">
        <f t="shared" si="66"/>
        <v>NoGap</v>
      </c>
      <c r="O443">
        <v>274451</v>
      </c>
      <c r="T443"/>
    </row>
    <row r="444" spans="1:20" x14ac:dyDescent="0.25">
      <c r="A444" s="1">
        <v>38951</v>
      </c>
      <c r="B444" s="1" t="str">
        <f t="shared" si="58"/>
        <v>Tue</v>
      </c>
      <c r="C444" s="1" t="str">
        <f t="shared" si="59"/>
        <v>Aug</v>
      </c>
      <c r="D444" s="1" t="str">
        <f t="shared" si="60"/>
        <v>3rd QTR</v>
      </c>
      <c r="E444" s="1" t="str">
        <f t="shared" si="61"/>
        <v>2006</v>
      </c>
      <c r="F444" s="26">
        <v>104.24</v>
      </c>
      <c r="G444" s="2">
        <v>104.27</v>
      </c>
      <c r="H444" s="2">
        <v>104.22</v>
      </c>
      <c r="I444" s="26">
        <v>104.245</v>
      </c>
      <c r="J444" s="3">
        <f t="shared" si="62"/>
        <v>20</v>
      </c>
      <c r="K444" s="3" t="str">
        <f t="shared" si="63"/>
        <v>OIR</v>
      </c>
      <c r="L444" s="3" t="str">
        <f t="shared" si="64"/>
        <v>NoGap</v>
      </c>
      <c r="M444" s="3" t="str">
        <f t="shared" si="65"/>
        <v>NoGap</v>
      </c>
      <c r="N444" s="3" t="str">
        <f t="shared" si="66"/>
        <v>NoGap</v>
      </c>
      <c r="O444">
        <v>416174</v>
      </c>
      <c r="T444"/>
    </row>
    <row r="445" spans="1:20" x14ac:dyDescent="0.25">
      <c r="A445" s="1">
        <v>38952</v>
      </c>
      <c r="B445" s="1" t="str">
        <f t="shared" si="58"/>
        <v>Wed</v>
      </c>
      <c r="C445" s="1" t="str">
        <f t="shared" si="59"/>
        <v>Aug</v>
      </c>
      <c r="D445" s="1" t="str">
        <f t="shared" si="60"/>
        <v>3rd QTR</v>
      </c>
      <c r="E445" s="1" t="str">
        <f t="shared" si="61"/>
        <v>2006</v>
      </c>
      <c r="F445" s="26">
        <v>104.24</v>
      </c>
      <c r="G445" s="2">
        <v>104.245</v>
      </c>
      <c r="H445" s="2">
        <v>104.19</v>
      </c>
      <c r="I445" s="26">
        <v>104.235</v>
      </c>
      <c r="J445" s="3">
        <f t="shared" si="62"/>
        <v>23</v>
      </c>
      <c r="K445" s="3" t="str">
        <f t="shared" si="63"/>
        <v>OIR</v>
      </c>
      <c r="L445" s="3" t="str">
        <f t="shared" si="64"/>
        <v>OIRDnGapFill</v>
      </c>
      <c r="M445" s="3" t="str">
        <f t="shared" si="65"/>
        <v>Filled</v>
      </c>
      <c r="N445" s="3" t="str">
        <f t="shared" si="66"/>
        <v>DnGap</v>
      </c>
      <c r="O445">
        <v>448961</v>
      </c>
      <c r="T445"/>
    </row>
    <row r="446" spans="1:20" x14ac:dyDescent="0.25">
      <c r="A446" s="1">
        <v>38953</v>
      </c>
      <c r="B446" s="1" t="str">
        <f t="shared" si="58"/>
        <v>Thu</v>
      </c>
      <c r="C446" s="1" t="str">
        <f t="shared" si="59"/>
        <v>Aug</v>
      </c>
      <c r="D446" s="1" t="str">
        <f t="shared" si="60"/>
        <v>3rd QTR</v>
      </c>
      <c r="E446" s="1" t="str">
        <f t="shared" si="61"/>
        <v>2006</v>
      </c>
      <c r="F446" s="26">
        <v>104.235</v>
      </c>
      <c r="G446" s="2">
        <v>104.26</v>
      </c>
      <c r="H446" s="2">
        <v>104.21</v>
      </c>
      <c r="I446" s="26">
        <v>104.23</v>
      </c>
      <c r="J446" s="3">
        <f t="shared" si="62"/>
        <v>21</v>
      </c>
      <c r="K446" s="3" t="str">
        <f t="shared" si="63"/>
        <v>OIR</v>
      </c>
      <c r="L446" s="3" t="str">
        <f t="shared" si="64"/>
        <v>NoGap</v>
      </c>
      <c r="M446" s="3" t="str">
        <f t="shared" si="65"/>
        <v>NoGap</v>
      </c>
      <c r="N446" s="3" t="str">
        <f t="shared" si="66"/>
        <v>NoGap</v>
      </c>
      <c r="O446">
        <v>431635</v>
      </c>
      <c r="T446"/>
    </row>
    <row r="447" spans="1:20" x14ac:dyDescent="0.25">
      <c r="A447" s="1">
        <v>38954</v>
      </c>
      <c r="B447" s="1" t="str">
        <f t="shared" si="58"/>
        <v>Fri</v>
      </c>
      <c r="C447" s="1" t="str">
        <f t="shared" si="59"/>
        <v>Aug</v>
      </c>
      <c r="D447" s="1" t="str">
        <f t="shared" si="60"/>
        <v>3rd QTR</v>
      </c>
      <c r="E447" s="1" t="str">
        <f t="shared" si="61"/>
        <v>2006</v>
      </c>
      <c r="F447" s="26">
        <v>104.23</v>
      </c>
      <c r="G447" s="2">
        <v>104.27</v>
      </c>
      <c r="H447" s="2">
        <v>104.215</v>
      </c>
      <c r="I447" s="26">
        <v>104.25</v>
      </c>
      <c r="J447" s="3">
        <f t="shared" si="62"/>
        <v>22</v>
      </c>
      <c r="K447" s="3" t="str">
        <f t="shared" si="63"/>
        <v>OIR</v>
      </c>
      <c r="L447" s="3" t="str">
        <f t="shared" si="64"/>
        <v>NoGap</v>
      </c>
      <c r="M447" s="3" t="str">
        <f t="shared" si="65"/>
        <v>NoGap</v>
      </c>
      <c r="N447" s="3" t="str">
        <f t="shared" si="66"/>
        <v>NoGap</v>
      </c>
      <c r="O447">
        <v>266449</v>
      </c>
      <c r="T447"/>
    </row>
    <row r="448" spans="1:20" x14ac:dyDescent="0.25">
      <c r="A448" s="1">
        <v>38957</v>
      </c>
      <c r="B448" s="1" t="str">
        <f t="shared" si="58"/>
        <v>Mon</v>
      </c>
      <c r="C448" s="1" t="str">
        <f t="shared" si="59"/>
        <v>Aug</v>
      </c>
      <c r="D448" s="1" t="str">
        <f t="shared" si="60"/>
        <v>3rd QTR</v>
      </c>
      <c r="E448" s="1" t="str">
        <f t="shared" si="61"/>
        <v>2006</v>
      </c>
      <c r="F448" s="26">
        <v>104.26</v>
      </c>
      <c r="G448" s="2">
        <v>104.26</v>
      </c>
      <c r="H448" s="2">
        <v>104.21</v>
      </c>
      <c r="I448" s="26">
        <v>104.235</v>
      </c>
      <c r="J448" s="3">
        <f t="shared" si="62"/>
        <v>21</v>
      </c>
      <c r="K448" s="3" t="str">
        <f t="shared" si="63"/>
        <v>OIR</v>
      </c>
      <c r="L448" s="3" t="str">
        <f t="shared" si="64"/>
        <v>OIRUpGapFill</v>
      </c>
      <c r="M448" s="3" t="str">
        <f t="shared" si="65"/>
        <v>Filled</v>
      </c>
      <c r="N448" s="3" t="str">
        <f t="shared" si="66"/>
        <v>UpGap</v>
      </c>
      <c r="O448">
        <v>563838</v>
      </c>
      <c r="T448"/>
    </row>
    <row r="449" spans="1:20" x14ac:dyDescent="0.25">
      <c r="A449" s="1">
        <v>38958</v>
      </c>
      <c r="B449" s="1" t="str">
        <f t="shared" si="58"/>
        <v>Tue</v>
      </c>
      <c r="C449" s="1" t="str">
        <f t="shared" si="59"/>
        <v>Aug</v>
      </c>
      <c r="D449" s="1" t="str">
        <f t="shared" si="60"/>
        <v>3rd QTR</v>
      </c>
      <c r="E449" s="1" t="str">
        <f t="shared" si="61"/>
        <v>2006</v>
      </c>
      <c r="F449" s="26">
        <v>104.235</v>
      </c>
      <c r="G449" s="2">
        <v>104.25</v>
      </c>
      <c r="H449" s="2">
        <v>104.105</v>
      </c>
      <c r="I449" s="26">
        <v>104.24</v>
      </c>
      <c r="J449" s="3">
        <f t="shared" si="62"/>
        <v>58</v>
      </c>
      <c r="K449" s="3" t="str">
        <f t="shared" si="63"/>
        <v>OIR</v>
      </c>
      <c r="L449" s="3" t="str">
        <f t="shared" si="64"/>
        <v>NoGap</v>
      </c>
      <c r="M449" s="3" t="str">
        <f t="shared" si="65"/>
        <v>NoGap</v>
      </c>
      <c r="N449" s="3" t="str">
        <f t="shared" si="66"/>
        <v>NoGap</v>
      </c>
      <c r="O449">
        <v>903073</v>
      </c>
      <c r="T449"/>
    </row>
    <row r="450" spans="1:20" x14ac:dyDescent="0.25">
      <c r="A450" s="1">
        <v>38959</v>
      </c>
      <c r="B450" s="1" t="str">
        <f t="shared" si="58"/>
        <v>Wed</v>
      </c>
      <c r="C450" s="1" t="str">
        <f t="shared" si="59"/>
        <v>Aug</v>
      </c>
      <c r="D450" s="1" t="str">
        <f t="shared" si="60"/>
        <v>3rd QTR</v>
      </c>
      <c r="E450" s="1" t="str">
        <f t="shared" si="61"/>
        <v>2006</v>
      </c>
      <c r="F450" s="26">
        <v>104.25</v>
      </c>
      <c r="G450" s="2">
        <v>104.29</v>
      </c>
      <c r="H450" s="2">
        <v>104.22499999999999</v>
      </c>
      <c r="I450" s="26">
        <v>104.27500000000001</v>
      </c>
      <c r="J450" s="3">
        <f t="shared" si="62"/>
        <v>27</v>
      </c>
      <c r="K450" s="3" t="str">
        <f t="shared" si="63"/>
        <v>OIR</v>
      </c>
      <c r="L450" s="3" t="str">
        <f t="shared" si="64"/>
        <v>OIRUpGapFill</v>
      </c>
      <c r="M450" s="3" t="str">
        <f t="shared" si="65"/>
        <v>Filled</v>
      </c>
      <c r="N450" s="3" t="str">
        <f t="shared" si="66"/>
        <v>UpGap</v>
      </c>
      <c r="O450">
        <v>731696</v>
      </c>
      <c r="T450"/>
    </row>
    <row r="451" spans="1:20" x14ac:dyDescent="0.25">
      <c r="A451" s="1">
        <v>38960</v>
      </c>
      <c r="B451" s="1" t="str">
        <f t="shared" si="58"/>
        <v>Thu</v>
      </c>
      <c r="C451" s="1" t="str">
        <f t="shared" si="59"/>
        <v>Aug</v>
      </c>
      <c r="D451" s="1" t="str">
        <f t="shared" si="60"/>
        <v>3rd QTR</v>
      </c>
      <c r="E451" s="1" t="str">
        <f t="shared" si="61"/>
        <v>2006</v>
      </c>
      <c r="F451" s="26">
        <v>104.315</v>
      </c>
      <c r="G451" s="2">
        <v>105.045</v>
      </c>
      <c r="H451" s="2">
        <v>104.3</v>
      </c>
      <c r="I451" s="26">
        <v>105.035</v>
      </c>
      <c r="J451" s="3">
        <f t="shared" si="62"/>
        <v>27</v>
      </c>
      <c r="K451" s="3" t="str">
        <f t="shared" si="63"/>
        <v>OOR</v>
      </c>
      <c r="L451" s="3" t="str">
        <f t="shared" si="64"/>
        <v>NotFilled</v>
      </c>
      <c r="M451" s="3" t="str">
        <f t="shared" si="65"/>
        <v>NotFilled</v>
      </c>
      <c r="N451" s="3" t="str">
        <f t="shared" si="66"/>
        <v>UpGap</v>
      </c>
      <c r="O451">
        <v>421804</v>
      </c>
      <c r="T451"/>
    </row>
    <row r="452" spans="1:20" x14ac:dyDescent="0.25">
      <c r="A452" s="1">
        <v>38961</v>
      </c>
      <c r="B452" s="1" t="str">
        <f t="shared" si="58"/>
        <v>Fri</v>
      </c>
      <c r="C452" s="1" t="str">
        <f t="shared" si="59"/>
        <v>Sep</v>
      </c>
      <c r="D452" s="1" t="str">
        <f t="shared" si="60"/>
        <v>3rd QTR</v>
      </c>
      <c r="E452" s="1" t="str">
        <f t="shared" si="61"/>
        <v>2006</v>
      </c>
      <c r="F452" s="26">
        <v>105.045</v>
      </c>
      <c r="G452" s="2">
        <v>105.065</v>
      </c>
      <c r="H452" s="2">
        <v>104.29</v>
      </c>
      <c r="I452" s="26">
        <v>105.05500000000001</v>
      </c>
      <c r="J452" s="3">
        <f t="shared" si="62"/>
        <v>37</v>
      </c>
      <c r="K452" s="3" t="str">
        <f t="shared" si="63"/>
        <v>OIR</v>
      </c>
      <c r="L452" s="3" t="str">
        <f t="shared" si="64"/>
        <v>OIRUpGapFill</v>
      </c>
      <c r="M452" s="3" t="str">
        <f t="shared" si="65"/>
        <v>Filled</v>
      </c>
      <c r="N452" s="3" t="str">
        <f t="shared" si="66"/>
        <v>UpGap</v>
      </c>
      <c r="O452">
        <v>423815</v>
      </c>
      <c r="T452"/>
    </row>
    <row r="453" spans="1:20" x14ac:dyDescent="0.25">
      <c r="A453" s="1">
        <v>38965</v>
      </c>
      <c r="B453" s="1" t="str">
        <f t="shared" si="58"/>
        <v>Tue</v>
      </c>
      <c r="C453" s="1" t="str">
        <f t="shared" si="59"/>
        <v>Sep</v>
      </c>
      <c r="D453" s="1" t="str">
        <f t="shared" si="60"/>
        <v>3rd QTR</v>
      </c>
      <c r="E453" s="1" t="str">
        <f t="shared" si="61"/>
        <v>2006</v>
      </c>
      <c r="F453" s="26">
        <v>105.05</v>
      </c>
      <c r="G453" s="2">
        <v>105.05</v>
      </c>
      <c r="H453" s="2">
        <v>104.3</v>
      </c>
      <c r="I453" s="26">
        <v>104.315</v>
      </c>
      <c r="J453" s="3">
        <f t="shared" si="62"/>
        <v>28</v>
      </c>
      <c r="K453" s="3" t="str">
        <f t="shared" si="63"/>
        <v>OIR</v>
      </c>
      <c r="L453" s="3" t="str">
        <f t="shared" si="64"/>
        <v>NotFilled</v>
      </c>
      <c r="M453" s="3" t="str">
        <f t="shared" si="65"/>
        <v>NotFilled</v>
      </c>
      <c r="N453" s="3" t="str">
        <f t="shared" si="66"/>
        <v>DnGap</v>
      </c>
      <c r="O453">
        <v>252367</v>
      </c>
      <c r="T453"/>
    </row>
    <row r="454" spans="1:20" x14ac:dyDescent="0.25">
      <c r="A454" s="1">
        <v>38966</v>
      </c>
      <c r="B454" s="1" t="str">
        <f t="shared" si="58"/>
        <v>Wed</v>
      </c>
      <c r="C454" s="1" t="str">
        <f t="shared" si="59"/>
        <v>Sep</v>
      </c>
      <c r="D454" s="1" t="str">
        <f t="shared" si="60"/>
        <v>3rd QTR</v>
      </c>
      <c r="E454" s="1" t="str">
        <f t="shared" si="61"/>
        <v>2006</v>
      </c>
      <c r="F454" s="26">
        <v>104.31</v>
      </c>
      <c r="G454" s="2">
        <v>105</v>
      </c>
      <c r="H454" s="2">
        <v>104.24</v>
      </c>
      <c r="I454" s="26">
        <v>104.285</v>
      </c>
      <c r="J454" s="3">
        <f t="shared" si="62"/>
        <v>32</v>
      </c>
      <c r="K454" s="3" t="str">
        <f t="shared" si="63"/>
        <v>OIR</v>
      </c>
      <c r="L454" s="3" t="str">
        <f t="shared" si="64"/>
        <v>OIRDnGapFill</v>
      </c>
      <c r="M454" s="3" t="str">
        <f t="shared" si="65"/>
        <v>Filled</v>
      </c>
      <c r="N454" s="3" t="str">
        <f t="shared" si="66"/>
        <v>DnGap</v>
      </c>
      <c r="O454">
        <v>516153</v>
      </c>
      <c r="T454"/>
    </row>
    <row r="455" spans="1:20" x14ac:dyDescent="0.25">
      <c r="A455" s="1">
        <v>38967</v>
      </c>
      <c r="B455" s="1" t="str">
        <f t="shared" si="58"/>
        <v>Thu</v>
      </c>
      <c r="C455" s="1" t="str">
        <f t="shared" si="59"/>
        <v>Sep</v>
      </c>
      <c r="D455" s="1" t="str">
        <f t="shared" si="60"/>
        <v>3rd QTR</v>
      </c>
      <c r="E455" s="1" t="str">
        <f t="shared" si="61"/>
        <v>2006</v>
      </c>
      <c r="F455" s="26">
        <v>104.29</v>
      </c>
      <c r="G455" s="2">
        <v>104.315</v>
      </c>
      <c r="H455" s="2">
        <v>104.245</v>
      </c>
      <c r="I455" s="26">
        <v>104.29</v>
      </c>
      <c r="J455" s="3">
        <f t="shared" si="62"/>
        <v>28</v>
      </c>
      <c r="K455" s="3" t="str">
        <f t="shared" si="63"/>
        <v>OIR</v>
      </c>
      <c r="L455" s="3" t="str">
        <f t="shared" si="64"/>
        <v>OIRUpGapFill</v>
      </c>
      <c r="M455" s="3" t="str">
        <f t="shared" si="65"/>
        <v>Filled</v>
      </c>
      <c r="N455" s="3" t="str">
        <f t="shared" si="66"/>
        <v>UpGap</v>
      </c>
      <c r="O455">
        <v>443169</v>
      </c>
      <c r="T455"/>
    </row>
    <row r="456" spans="1:20" x14ac:dyDescent="0.25">
      <c r="A456" s="1">
        <v>38968</v>
      </c>
      <c r="B456" s="1" t="str">
        <f t="shared" si="58"/>
        <v>Fri</v>
      </c>
      <c r="C456" s="1" t="str">
        <f t="shared" si="59"/>
        <v>Sep</v>
      </c>
      <c r="D456" s="1" t="str">
        <f t="shared" si="60"/>
        <v>3rd QTR</v>
      </c>
      <c r="E456" s="1" t="str">
        <f t="shared" si="61"/>
        <v>2006</v>
      </c>
      <c r="F456" s="26">
        <v>104.29</v>
      </c>
      <c r="G456" s="2">
        <v>105.02500000000001</v>
      </c>
      <c r="H456" s="2">
        <v>104.27500000000001</v>
      </c>
      <c r="I456" s="26">
        <v>105.005</v>
      </c>
      <c r="J456" s="3">
        <f t="shared" si="62"/>
        <v>28</v>
      </c>
      <c r="K456" s="3" t="str">
        <f t="shared" si="63"/>
        <v>OIR</v>
      </c>
      <c r="L456" s="3" t="str">
        <f t="shared" si="64"/>
        <v>NoGap</v>
      </c>
      <c r="M456" s="3" t="str">
        <f t="shared" si="65"/>
        <v>NoGap</v>
      </c>
      <c r="N456" s="3" t="str">
        <f t="shared" si="66"/>
        <v>NoGap</v>
      </c>
      <c r="O456">
        <v>306976</v>
      </c>
      <c r="T456"/>
    </row>
    <row r="457" spans="1:20" x14ac:dyDescent="0.25">
      <c r="A457" s="1">
        <v>38971</v>
      </c>
      <c r="B457" s="1" t="str">
        <f t="shared" si="58"/>
        <v>Mon</v>
      </c>
      <c r="C457" s="1" t="str">
        <f t="shared" si="59"/>
        <v>Sep</v>
      </c>
      <c r="D457" s="1" t="str">
        <f t="shared" si="60"/>
        <v>3rd QTR</v>
      </c>
      <c r="E457" s="1" t="str">
        <f t="shared" si="61"/>
        <v>2006</v>
      </c>
      <c r="F457" s="26">
        <v>104.30500000000001</v>
      </c>
      <c r="G457" s="2">
        <v>105.005</v>
      </c>
      <c r="H457" s="2">
        <v>104.255</v>
      </c>
      <c r="I457" s="26">
        <v>104.285</v>
      </c>
      <c r="J457" s="3">
        <f t="shared" si="62"/>
        <v>28</v>
      </c>
      <c r="K457" s="3" t="str">
        <f t="shared" si="63"/>
        <v>OIR</v>
      </c>
      <c r="L457" s="3" t="str">
        <f t="shared" si="64"/>
        <v>OIRDnGapFill</v>
      </c>
      <c r="M457" s="3" t="str">
        <f t="shared" si="65"/>
        <v>Filled</v>
      </c>
      <c r="N457" s="3" t="str">
        <f t="shared" si="66"/>
        <v>DnGap</v>
      </c>
      <c r="O457">
        <v>313046</v>
      </c>
      <c r="T457"/>
    </row>
    <row r="458" spans="1:20" x14ac:dyDescent="0.25">
      <c r="A458" s="1">
        <v>38972</v>
      </c>
      <c r="B458" s="1" t="str">
        <f t="shared" ref="B458:B521" si="67">TEXT(A458,"ddd")</f>
        <v>Tue</v>
      </c>
      <c r="C458" s="1" t="str">
        <f t="shared" ref="C458:C521" si="68">TEXT(A458,"mmm")</f>
        <v>Sep</v>
      </c>
      <c r="D458" s="1" t="str">
        <f t="shared" ref="D458:D521" si="69">IF(OR(C458="Jan",C458="Feb",C458="Mar"),"1ST QTR",IF(OR(C458="Apr",C458="May",C458="Jun"),"2nd QTR",IF(OR(C458="Jul",C458="Aug",C458="Sep"),"3rd QTR",IF(OR(C458="Oct",C458="Nov",C458="Dec"),"4th QTR",""))))</f>
        <v>3rd QTR</v>
      </c>
      <c r="E458" s="1" t="str">
        <f t="shared" ref="E458:E521" si="70">TEXT(A458,"yyyy")</f>
        <v>2006</v>
      </c>
      <c r="F458" s="26">
        <v>104.27500000000001</v>
      </c>
      <c r="G458" s="2">
        <v>105.005</v>
      </c>
      <c r="H458" s="2">
        <v>104.245</v>
      </c>
      <c r="I458" s="26">
        <v>104.31</v>
      </c>
      <c r="J458" s="3">
        <f t="shared" ref="J458:J521" si="71">IF(TRUNC(G458)-TRUNC(H458)=0,ROUNDUP((G458-H458)/0.25*100,0),IF(TRUNC(G458)-TRUNC(H458)=1,ROUNDUP(((G458-TRUNC(G458))*1000/320)*128,0)+128-ROUNDUP(((H458-TRUNC(H458))*1000/320)*128,0),IF(TRUNC(G458)-TRUNC(H458)=2,128+ROUNDUP(((G458-TRUNC(G458))*1000/320)*128,0)+128-ROUNDUP(((H458-TRUNC(H458))*1000/320)*128,0),IF(TRUNC(G458)-TRUNC(H458)=3,256+ROUNDUP(((G458-TRUNC(G458))*1000/320)*128,0)+128-ROUNDUP(((H458-TRUNC(H458))*1000/320)*128,0)))))</f>
        <v>31</v>
      </c>
      <c r="K458" s="3" t="str">
        <f t="shared" ref="K458:K521" si="72">IF(AND(F458&lt;=G457,F458&gt;=H457),"OIR","OOR")</f>
        <v>OIR</v>
      </c>
      <c r="L458" s="3" t="str">
        <f t="shared" ref="L458:L521" si="73">IF(F458=I457,"NoGap",IF(AND(K458="OIR",F458&gt;I457,H458&lt;=I457),"OIRUpGapFill",IF(AND(K458="OIR",F458&lt;I457,G458&gt;=I457),"OIRDnGapFill",IF(AND(K458="OOR",F458&gt;I457,H458&lt;=I457),"OORUpGapFill",IF(AND(K458="OOR",F458&lt;I457,G458&gt;=I457),"OORDnGapFill","NotFilled")))))</f>
        <v>OIRDnGapFill</v>
      </c>
      <c r="M458" s="3" t="str">
        <f t="shared" ref="M458:M521" si="74">IF(OR(L458="OIRUpGapFill",L458="OIRDnGapFill",L458="OORUpGapFill",L458="OORDnGapFill"),"Filled",IF(L458="NotFilled","NotFilled",IF(L458="NoGap","NoGap")))</f>
        <v>Filled</v>
      </c>
      <c r="N458" s="3" t="str">
        <f t="shared" ref="N458:N521" si="75">IF(F458-I457&lt;0,"DnGap",IF(F458-I457&gt;0,"UpGap",IF(M458="NoGap","NoGap")))</f>
        <v>DnGap</v>
      </c>
      <c r="O458">
        <v>384616</v>
      </c>
      <c r="T458"/>
    </row>
    <row r="459" spans="1:20" x14ac:dyDescent="0.25">
      <c r="A459" s="1">
        <v>38973</v>
      </c>
      <c r="B459" s="1" t="str">
        <f t="shared" si="67"/>
        <v>Wed</v>
      </c>
      <c r="C459" s="1" t="str">
        <f t="shared" si="68"/>
        <v>Sep</v>
      </c>
      <c r="D459" s="1" t="str">
        <f t="shared" si="69"/>
        <v>3rd QTR</v>
      </c>
      <c r="E459" s="1" t="str">
        <f t="shared" si="70"/>
        <v>2006</v>
      </c>
      <c r="F459" s="26">
        <v>104.315</v>
      </c>
      <c r="G459" s="2">
        <v>105.04</v>
      </c>
      <c r="H459" s="2">
        <v>104.30500000000001</v>
      </c>
      <c r="I459" s="26">
        <v>105.01</v>
      </c>
      <c r="J459" s="3">
        <f t="shared" si="71"/>
        <v>22</v>
      </c>
      <c r="K459" s="3" t="str">
        <f t="shared" si="72"/>
        <v>OIR</v>
      </c>
      <c r="L459" s="3" t="str">
        <f t="shared" si="73"/>
        <v>OIRUpGapFill</v>
      </c>
      <c r="M459" s="3" t="str">
        <f t="shared" si="74"/>
        <v>Filled</v>
      </c>
      <c r="N459" s="3" t="str">
        <f t="shared" si="75"/>
        <v>UpGap</v>
      </c>
      <c r="O459">
        <v>322470</v>
      </c>
      <c r="T459"/>
    </row>
    <row r="460" spans="1:20" x14ac:dyDescent="0.25">
      <c r="A460" s="1">
        <v>38974</v>
      </c>
      <c r="B460" s="1" t="str">
        <f t="shared" si="67"/>
        <v>Thu</v>
      </c>
      <c r="C460" s="1" t="str">
        <f t="shared" si="68"/>
        <v>Sep</v>
      </c>
      <c r="D460" s="1" t="str">
        <f t="shared" si="69"/>
        <v>3rd QTR</v>
      </c>
      <c r="E460" s="1" t="str">
        <f t="shared" si="70"/>
        <v>2006</v>
      </c>
      <c r="F460" s="26">
        <v>105.015</v>
      </c>
      <c r="G460" s="2">
        <v>105.075</v>
      </c>
      <c r="H460" s="2">
        <v>104.27500000000001</v>
      </c>
      <c r="I460" s="26">
        <v>104.29</v>
      </c>
      <c r="J460" s="3">
        <f t="shared" si="71"/>
        <v>48</v>
      </c>
      <c r="K460" s="3" t="str">
        <f t="shared" si="72"/>
        <v>OIR</v>
      </c>
      <c r="L460" s="3" t="str">
        <f t="shared" si="73"/>
        <v>OIRUpGapFill</v>
      </c>
      <c r="M460" s="3" t="str">
        <f t="shared" si="74"/>
        <v>Filled</v>
      </c>
      <c r="N460" s="3" t="str">
        <f t="shared" si="75"/>
        <v>UpGap</v>
      </c>
      <c r="O460">
        <v>425078</v>
      </c>
      <c r="T460"/>
    </row>
    <row r="461" spans="1:20" x14ac:dyDescent="0.25">
      <c r="A461" s="1">
        <v>38975</v>
      </c>
      <c r="B461" s="1" t="str">
        <f t="shared" si="67"/>
        <v>Fri</v>
      </c>
      <c r="C461" s="1" t="str">
        <f t="shared" si="68"/>
        <v>Sep</v>
      </c>
      <c r="D461" s="1" t="str">
        <f t="shared" si="69"/>
        <v>3rd QTR</v>
      </c>
      <c r="E461" s="1" t="str">
        <f t="shared" si="70"/>
        <v>2006</v>
      </c>
      <c r="F461" s="26">
        <v>104.285</v>
      </c>
      <c r="G461" s="2">
        <v>105.02</v>
      </c>
      <c r="H461" s="2">
        <v>104.255</v>
      </c>
      <c r="I461" s="26">
        <v>104.265</v>
      </c>
      <c r="J461" s="3">
        <f t="shared" si="71"/>
        <v>34</v>
      </c>
      <c r="K461" s="3" t="str">
        <f t="shared" si="72"/>
        <v>OIR</v>
      </c>
      <c r="L461" s="3" t="str">
        <f t="shared" si="73"/>
        <v>OIRDnGapFill</v>
      </c>
      <c r="M461" s="3" t="str">
        <f t="shared" si="74"/>
        <v>Filled</v>
      </c>
      <c r="N461" s="3" t="str">
        <f t="shared" si="75"/>
        <v>DnGap</v>
      </c>
      <c r="O461">
        <v>451448</v>
      </c>
      <c r="T461"/>
    </row>
    <row r="462" spans="1:20" x14ac:dyDescent="0.25">
      <c r="A462" s="1">
        <v>38978</v>
      </c>
      <c r="B462" s="1" t="str">
        <f t="shared" si="67"/>
        <v>Mon</v>
      </c>
      <c r="C462" s="1" t="str">
        <f t="shared" si="68"/>
        <v>Sep</v>
      </c>
      <c r="D462" s="1" t="str">
        <f t="shared" si="69"/>
        <v>3rd QTR</v>
      </c>
      <c r="E462" s="1" t="str">
        <f t="shared" si="70"/>
        <v>2006</v>
      </c>
      <c r="F462" s="26">
        <v>104.27</v>
      </c>
      <c r="G462" s="2">
        <v>104.27500000000001</v>
      </c>
      <c r="H462" s="2">
        <v>104.18</v>
      </c>
      <c r="I462" s="26">
        <v>104.24</v>
      </c>
      <c r="J462" s="3">
        <f t="shared" si="71"/>
        <v>38</v>
      </c>
      <c r="K462" s="3" t="str">
        <f t="shared" si="72"/>
        <v>OIR</v>
      </c>
      <c r="L462" s="3" t="str">
        <f t="shared" si="73"/>
        <v>OIRUpGapFill</v>
      </c>
      <c r="M462" s="3" t="str">
        <f t="shared" si="74"/>
        <v>Filled</v>
      </c>
      <c r="N462" s="3" t="str">
        <f t="shared" si="75"/>
        <v>UpGap</v>
      </c>
      <c r="O462">
        <v>404309</v>
      </c>
      <c r="T462"/>
    </row>
    <row r="463" spans="1:20" x14ac:dyDescent="0.25">
      <c r="A463" s="1">
        <v>38979</v>
      </c>
      <c r="B463" s="1" t="str">
        <f t="shared" si="67"/>
        <v>Tue</v>
      </c>
      <c r="C463" s="1" t="str">
        <f t="shared" si="68"/>
        <v>Sep</v>
      </c>
      <c r="D463" s="1" t="str">
        <f t="shared" si="69"/>
        <v>3rd QTR</v>
      </c>
      <c r="E463" s="1" t="str">
        <f t="shared" si="70"/>
        <v>2006</v>
      </c>
      <c r="F463" s="26">
        <v>104.24</v>
      </c>
      <c r="G463" s="2">
        <v>105.04</v>
      </c>
      <c r="H463" s="2">
        <v>104.21</v>
      </c>
      <c r="I463" s="26">
        <v>105.02500000000001</v>
      </c>
      <c r="J463" s="3">
        <f t="shared" si="71"/>
        <v>61</v>
      </c>
      <c r="K463" s="3" t="str">
        <f t="shared" si="72"/>
        <v>OIR</v>
      </c>
      <c r="L463" s="3" t="str">
        <f t="shared" si="73"/>
        <v>NoGap</v>
      </c>
      <c r="M463" s="3" t="str">
        <f t="shared" si="74"/>
        <v>NoGap</v>
      </c>
      <c r="N463" s="3" t="str">
        <f t="shared" si="75"/>
        <v>NoGap</v>
      </c>
      <c r="O463">
        <v>517611</v>
      </c>
      <c r="T463"/>
    </row>
    <row r="464" spans="1:20" x14ac:dyDescent="0.25">
      <c r="A464" s="1">
        <v>38980</v>
      </c>
      <c r="B464" s="1" t="str">
        <f t="shared" si="67"/>
        <v>Wed</v>
      </c>
      <c r="C464" s="1" t="str">
        <f t="shared" si="68"/>
        <v>Sep</v>
      </c>
      <c r="D464" s="1" t="str">
        <f t="shared" si="69"/>
        <v>3rd QTR</v>
      </c>
      <c r="E464" s="1" t="str">
        <f t="shared" si="70"/>
        <v>2006</v>
      </c>
      <c r="F464" s="26">
        <v>105.035</v>
      </c>
      <c r="G464" s="2">
        <v>105.07</v>
      </c>
      <c r="H464" s="2">
        <v>105.01</v>
      </c>
      <c r="I464" s="26">
        <v>105.02500000000001</v>
      </c>
      <c r="J464" s="3">
        <f t="shared" si="71"/>
        <v>24</v>
      </c>
      <c r="K464" s="3" t="str">
        <f t="shared" si="72"/>
        <v>OIR</v>
      </c>
      <c r="L464" s="3" t="str">
        <f t="shared" si="73"/>
        <v>OIRUpGapFill</v>
      </c>
      <c r="M464" s="3" t="str">
        <f t="shared" si="74"/>
        <v>Filled</v>
      </c>
      <c r="N464" s="3" t="str">
        <f t="shared" si="75"/>
        <v>UpGap</v>
      </c>
      <c r="O464">
        <v>382148</v>
      </c>
      <c r="T464"/>
    </row>
    <row r="465" spans="1:20" x14ac:dyDescent="0.25">
      <c r="A465" s="1">
        <v>38981</v>
      </c>
      <c r="B465" s="1" t="str">
        <f t="shared" si="67"/>
        <v>Thu</v>
      </c>
      <c r="C465" s="1" t="str">
        <f t="shared" si="68"/>
        <v>Sep</v>
      </c>
      <c r="D465" s="1" t="str">
        <f t="shared" si="69"/>
        <v>3rd QTR</v>
      </c>
      <c r="E465" s="1" t="str">
        <f t="shared" si="70"/>
        <v>2006</v>
      </c>
      <c r="F465" s="26">
        <v>105.02500000000001</v>
      </c>
      <c r="G465" s="2">
        <v>105.185</v>
      </c>
      <c r="H465" s="2">
        <v>105.005</v>
      </c>
      <c r="I465" s="26">
        <v>105.16</v>
      </c>
      <c r="J465" s="3">
        <f t="shared" si="71"/>
        <v>73</v>
      </c>
      <c r="K465" s="3" t="str">
        <f t="shared" si="72"/>
        <v>OIR</v>
      </c>
      <c r="L465" s="3" t="str">
        <f t="shared" si="73"/>
        <v>NoGap</v>
      </c>
      <c r="M465" s="3" t="str">
        <f t="shared" si="74"/>
        <v>NoGap</v>
      </c>
      <c r="N465" s="3" t="str">
        <f t="shared" si="75"/>
        <v>NoGap</v>
      </c>
      <c r="O465">
        <v>556344</v>
      </c>
      <c r="T465"/>
    </row>
    <row r="466" spans="1:20" x14ac:dyDescent="0.25">
      <c r="A466" s="1">
        <v>38982</v>
      </c>
      <c r="B466" s="1" t="str">
        <f t="shared" si="67"/>
        <v>Fri</v>
      </c>
      <c r="C466" s="1" t="str">
        <f t="shared" si="68"/>
        <v>Sep</v>
      </c>
      <c r="D466" s="1" t="str">
        <f t="shared" si="69"/>
        <v>3rd QTR</v>
      </c>
      <c r="E466" s="1" t="str">
        <f t="shared" si="70"/>
        <v>2006</v>
      </c>
      <c r="F466" s="26">
        <v>105.185</v>
      </c>
      <c r="G466" s="2">
        <v>105.265</v>
      </c>
      <c r="H466" s="2">
        <v>105.17</v>
      </c>
      <c r="I466" s="26">
        <v>105.23</v>
      </c>
      <c r="J466" s="3">
        <f t="shared" si="71"/>
        <v>38</v>
      </c>
      <c r="K466" s="3" t="str">
        <f t="shared" si="72"/>
        <v>OIR</v>
      </c>
      <c r="L466" s="3" t="str">
        <f t="shared" si="73"/>
        <v>NotFilled</v>
      </c>
      <c r="M466" s="3" t="str">
        <f t="shared" si="74"/>
        <v>NotFilled</v>
      </c>
      <c r="N466" s="3" t="str">
        <f t="shared" si="75"/>
        <v>UpGap</v>
      </c>
      <c r="O466">
        <v>484574</v>
      </c>
      <c r="T466"/>
    </row>
    <row r="467" spans="1:20" x14ac:dyDescent="0.25">
      <c r="A467" s="1">
        <v>38985</v>
      </c>
      <c r="B467" s="1" t="str">
        <f t="shared" si="67"/>
        <v>Mon</v>
      </c>
      <c r="C467" s="1" t="str">
        <f t="shared" si="68"/>
        <v>Sep</v>
      </c>
      <c r="D467" s="1" t="str">
        <f t="shared" si="69"/>
        <v>3rd QTR</v>
      </c>
      <c r="E467" s="1" t="str">
        <f t="shared" si="70"/>
        <v>2006</v>
      </c>
      <c r="F467" s="26">
        <v>105.235</v>
      </c>
      <c r="G467" s="2">
        <v>105.31</v>
      </c>
      <c r="H467" s="2">
        <v>105.22499999999999</v>
      </c>
      <c r="I467" s="26">
        <v>105.27</v>
      </c>
      <c r="J467" s="3">
        <f t="shared" si="71"/>
        <v>35</v>
      </c>
      <c r="K467" s="3" t="str">
        <f t="shared" si="72"/>
        <v>OIR</v>
      </c>
      <c r="L467" s="3" t="str">
        <f t="shared" si="73"/>
        <v>OIRUpGapFill</v>
      </c>
      <c r="M467" s="3" t="str">
        <f t="shared" si="74"/>
        <v>Filled</v>
      </c>
      <c r="N467" s="3" t="str">
        <f t="shared" si="75"/>
        <v>UpGap</v>
      </c>
      <c r="O467">
        <v>480924</v>
      </c>
      <c r="T467"/>
    </row>
    <row r="468" spans="1:20" x14ac:dyDescent="0.25">
      <c r="A468" s="1">
        <v>38986</v>
      </c>
      <c r="B468" s="1" t="str">
        <f t="shared" si="67"/>
        <v>Tue</v>
      </c>
      <c r="C468" s="1" t="str">
        <f t="shared" si="68"/>
        <v>Sep</v>
      </c>
      <c r="D468" s="1" t="str">
        <f t="shared" si="69"/>
        <v>3rd QTR</v>
      </c>
      <c r="E468" s="1" t="str">
        <f t="shared" si="70"/>
        <v>2006</v>
      </c>
      <c r="F468" s="26">
        <v>105.29</v>
      </c>
      <c r="G468" s="2">
        <v>105.3</v>
      </c>
      <c r="H468" s="2">
        <v>105.2</v>
      </c>
      <c r="I468" s="26">
        <v>105.215</v>
      </c>
      <c r="J468" s="3">
        <f t="shared" si="71"/>
        <v>40</v>
      </c>
      <c r="K468" s="3" t="str">
        <f t="shared" si="72"/>
        <v>OIR</v>
      </c>
      <c r="L468" s="3" t="str">
        <f t="shared" si="73"/>
        <v>OIRUpGapFill</v>
      </c>
      <c r="M468" s="3" t="str">
        <f t="shared" si="74"/>
        <v>Filled</v>
      </c>
      <c r="N468" s="3" t="str">
        <f t="shared" si="75"/>
        <v>UpGap</v>
      </c>
      <c r="O468">
        <v>528524</v>
      </c>
      <c r="T468"/>
    </row>
    <row r="469" spans="1:20" x14ac:dyDescent="0.25">
      <c r="A469" s="1">
        <v>38987</v>
      </c>
      <c r="B469" s="1" t="str">
        <f t="shared" si="67"/>
        <v>Wed</v>
      </c>
      <c r="C469" s="1" t="str">
        <f t="shared" si="68"/>
        <v>Sep</v>
      </c>
      <c r="D469" s="1" t="str">
        <f t="shared" si="69"/>
        <v>3rd QTR</v>
      </c>
      <c r="E469" s="1" t="str">
        <f t="shared" si="70"/>
        <v>2006</v>
      </c>
      <c r="F469" s="26">
        <v>105.215</v>
      </c>
      <c r="G469" s="2">
        <v>105.29</v>
      </c>
      <c r="H469" s="2">
        <v>105.19</v>
      </c>
      <c r="I469" s="26">
        <v>105.215</v>
      </c>
      <c r="J469" s="3">
        <f t="shared" si="71"/>
        <v>41</v>
      </c>
      <c r="K469" s="3" t="str">
        <f t="shared" si="72"/>
        <v>OIR</v>
      </c>
      <c r="L469" s="3" t="str">
        <f t="shared" si="73"/>
        <v>NoGap</v>
      </c>
      <c r="M469" s="3" t="str">
        <f t="shared" si="74"/>
        <v>NoGap</v>
      </c>
      <c r="N469" s="3" t="str">
        <f t="shared" si="75"/>
        <v>NoGap</v>
      </c>
      <c r="O469">
        <v>472301</v>
      </c>
      <c r="T469"/>
    </row>
    <row r="470" spans="1:20" x14ac:dyDescent="0.25">
      <c r="A470" s="1">
        <v>38988</v>
      </c>
      <c r="B470" s="1" t="str">
        <f t="shared" si="67"/>
        <v>Thu</v>
      </c>
      <c r="C470" s="1" t="str">
        <f t="shared" si="68"/>
        <v>Sep</v>
      </c>
      <c r="D470" s="1" t="str">
        <f t="shared" si="69"/>
        <v>3rd QTR</v>
      </c>
      <c r="E470" s="1" t="str">
        <f t="shared" si="70"/>
        <v>2006</v>
      </c>
      <c r="F470" s="26">
        <v>105.21</v>
      </c>
      <c r="G470" s="2">
        <v>105.22499999999999</v>
      </c>
      <c r="H470" s="2">
        <v>105.17</v>
      </c>
      <c r="I470" s="26">
        <v>105.185</v>
      </c>
      <c r="J470" s="3">
        <f t="shared" si="71"/>
        <v>22</v>
      </c>
      <c r="K470" s="3" t="str">
        <f t="shared" si="72"/>
        <v>OIR</v>
      </c>
      <c r="L470" s="3" t="str">
        <f t="shared" si="73"/>
        <v>OIRDnGapFill</v>
      </c>
      <c r="M470" s="3" t="str">
        <f t="shared" si="74"/>
        <v>Filled</v>
      </c>
      <c r="N470" s="3" t="str">
        <f t="shared" si="75"/>
        <v>DnGap</v>
      </c>
      <c r="O470">
        <v>344515</v>
      </c>
      <c r="T470"/>
    </row>
    <row r="471" spans="1:20" x14ac:dyDescent="0.25">
      <c r="A471" s="1">
        <v>38989</v>
      </c>
      <c r="B471" s="1" t="str">
        <f t="shared" si="67"/>
        <v>Fri</v>
      </c>
      <c r="C471" s="1" t="str">
        <f t="shared" si="68"/>
        <v>Sep</v>
      </c>
      <c r="D471" s="1" t="str">
        <f t="shared" si="69"/>
        <v>3rd QTR</v>
      </c>
      <c r="E471" s="1" t="str">
        <f t="shared" si="70"/>
        <v>2006</v>
      </c>
      <c r="F471" s="26">
        <v>105.2</v>
      </c>
      <c r="G471" s="2">
        <v>105.23</v>
      </c>
      <c r="H471" s="2">
        <v>105.125</v>
      </c>
      <c r="I471" s="26">
        <v>105.16500000000001</v>
      </c>
      <c r="J471" s="3">
        <f t="shared" si="71"/>
        <v>43</v>
      </c>
      <c r="K471" s="3" t="str">
        <f t="shared" si="72"/>
        <v>OIR</v>
      </c>
      <c r="L471" s="3" t="str">
        <f t="shared" si="73"/>
        <v>OIRUpGapFill</v>
      </c>
      <c r="M471" s="3" t="str">
        <f t="shared" si="74"/>
        <v>Filled</v>
      </c>
      <c r="N471" s="3" t="str">
        <f t="shared" si="75"/>
        <v>UpGap</v>
      </c>
      <c r="O471">
        <v>460735</v>
      </c>
      <c r="T471"/>
    </row>
    <row r="472" spans="1:20" x14ac:dyDescent="0.25">
      <c r="A472" s="1">
        <v>38992</v>
      </c>
      <c r="B472" s="1" t="str">
        <f t="shared" si="67"/>
        <v>Mon</v>
      </c>
      <c r="C472" s="1" t="str">
        <f t="shared" si="68"/>
        <v>Oct</v>
      </c>
      <c r="D472" s="1" t="str">
        <f t="shared" si="69"/>
        <v>4th QTR</v>
      </c>
      <c r="E472" s="1" t="str">
        <f t="shared" si="70"/>
        <v>2006</v>
      </c>
      <c r="F472" s="26">
        <v>105.16500000000001</v>
      </c>
      <c r="G472" s="2">
        <v>105.235</v>
      </c>
      <c r="H472" s="2">
        <v>105.13</v>
      </c>
      <c r="I472" s="26">
        <v>105.19499999999999</v>
      </c>
      <c r="J472" s="3">
        <f t="shared" si="71"/>
        <v>43</v>
      </c>
      <c r="K472" s="3" t="str">
        <f t="shared" si="72"/>
        <v>OIR</v>
      </c>
      <c r="L472" s="3" t="str">
        <f t="shared" si="73"/>
        <v>NoGap</v>
      </c>
      <c r="M472" s="3" t="str">
        <f t="shared" si="74"/>
        <v>NoGap</v>
      </c>
      <c r="N472" s="3" t="str">
        <f t="shared" si="75"/>
        <v>NoGap</v>
      </c>
      <c r="O472">
        <v>395269</v>
      </c>
      <c r="T472"/>
    </row>
    <row r="473" spans="1:20" x14ac:dyDescent="0.25">
      <c r="A473" s="1">
        <v>38993</v>
      </c>
      <c r="B473" s="1" t="str">
        <f t="shared" si="67"/>
        <v>Tue</v>
      </c>
      <c r="C473" s="1" t="str">
        <f t="shared" si="68"/>
        <v>Oct</v>
      </c>
      <c r="D473" s="1" t="str">
        <f t="shared" si="69"/>
        <v>4th QTR</v>
      </c>
      <c r="E473" s="1" t="str">
        <f t="shared" si="70"/>
        <v>2006</v>
      </c>
      <c r="F473" s="26">
        <v>105.21</v>
      </c>
      <c r="G473" s="2">
        <v>105.235</v>
      </c>
      <c r="H473" s="2">
        <v>105.17</v>
      </c>
      <c r="I473" s="26">
        <v>105.19499999999999</v>
      </c>
      <c r="J473" s="3">
        <f t="shared" si="71"/>
        <v>26</v>
      </c>
      <c r="K473" s="3" t="str">
        <f t="shared" si="72"/>
        <v>OIR</v>
      </c>
      <c r="L473" s="3" t="str">
        <f t="shared" si="73"/>
        <v>OIRUpGapFill</v>
      </c>
      <c r="M473" s="3" t="str">
        <f t="shared" si="74"/>
        <v>Filled</v>
      </c>
      <c r="N473" s="3" t="str">
        <f t="shared" si="75"/>
        <v>UpGap</v>
      </c>
      <c r="O473">
        <v>306234</v>
      </c>
      <c r="T473"/>
    </row>
    <row r="474" spans="1:20" x14ac:dyDescent="0.25">
      <c r="A474" s="1">
        <v>38994</v>
      </c>
      <c r="B474" s="1" t="str">
        <f t="shared" si="67"/>
        <v>Wed</v>
      </c>
      <c r="C474" s="1" t="str">
        <f t="shared" si="68"/>
        <v>Oct</v>
      </c>
      <c r="D474" s="1" t="str">
        <f t="shared" si="69"/>
        <v>4th QTR</v>
      </c>
      <c r="E474" s="1" t="str">
        <f t="shared" si="70"/>
        <v>2006</v>
      </c>
      <c r="F474" s="26">
        <v>105.19</v>
      </c>
      <c r="G474" s="2">
        <v>105.30500000000001</v>
      </c>
      <c r="H474" s="2">
        <v>105.175</v>
      </c>
      <c r="I474" s="26">
        <v>105.28</v>
      </c>
      <c r="J474" s="3">
        <f t="shared" si="71"/>
        <v>53</v>
      </c>
      <c r="K474" s="3" t="str">
        <f t="shared" si="72"/>
        <v>OIR</v>
      </c>
      <c r="L474" s="3" t="str">
        <f t="shared" si="73"/>
        <v>OIRDnGapFill</v>
      </c>
      <c r="M474" s="3" t="str">
        <f t="shared" si="74"/>
        <v>Filled</v>
      </c>
      <c r="N474" s="3" t="str">
        <f t="shared" si="75"/>
        <v>DnGap</v>
      </c>
      <c r="O474">
        <v>469525</v>
      </c>
      <c r="T474"/>
    </row>
    <row r="475" spans="1:20" x14ac:dyDescent="0.25">
      <c r="A475" s="1">
        <v>38995</v>
      </c>
      <c r="B475" s="1" t="str">
        <f t="shared" si="67"/>
        <v>Thu</v>
      </c>
      <c r="C475" s="1" t="str">
        <f t="shared" si="68"/>
        <v>Oct</v>
      </c>
      <c r="D475" s="1" t="str">
        <f t="shared" si="69"/>
        <v>4th QTR</v>
      </c>
      <c r="E475" s="1" t="str">
        <f t="shared" si="70"/>
        <v>2006</v>
      </c>
      <c r="F475" s="26">
        <v>105.29</v>
      </c>
      <c r="G475" s="2">
        <v>105.295</v>
      </c>
      <c r="H475" s="2">
        <v>105.19499999999999</v>
      </c>
      <c r="I475" s="26">
        <v>105.205</v>
      </c>
      <c r="J475" s="3">
        <f t="shared" si="71"/>
        <v>41</v>
      </c>
      <c r="K475" s="3" t="str">
        <f t="shared" si="72"/>
        <v>OIR</v>
      </c>
      <c r="L475" s="3" t="str">
        <f t="shared" si="73"/>
        <v>OIRUpGapFill</v>
      </c>
      <c r="M475" s="3" t="str">
        <f t="shared" si="74"/>
        <v>Filled</v>
      </c>
      <c r="N475" s="3" t="str">
        <f t="shared" si="75"/>
        <v>UpGap</v>
      </c>
      <c r="O475">
        <v>428835</v>
      </c>
      <c r="T475"/>
    </row>
    <row r="476" spans="1:20" x14ac:dyDescent="0.25">
      <c r="A476" s="1">
        <v>38996</v>
      </c>
      <c r="B476" s="1" t="str">
        <f t="shared" si="67"/>
        <v>Fri</v>
      </c>
      <c r="C476" s="1" t="str">
        <f t="shared" si="68"/>
        <v>Oct</v>
      </c>
      <c r="D476" s="1" t="str">
        <f t="shared" si="69"/>
        <v>4th QTR</v>
      </c>
      <c r="E476" s="1" t="str">
        <f t="shared" si="70"/>
        <v>2006</v>
      </c>
      <c r="F476" s="26">
        <v>105.215</v>
      </c>
      <c r="G476" s="2">
        <v>105.295</v>
      </c>
      <c r="H476" s="2">
        <v>105.065</v>
      </c>
      <c r="I476" s="26">
        <v>105.075</v>
      </c>
      <c r="J476" s="3">
        <f t="shared" si="71"/>
        <v>93</v>
      </c>
      <c r="K476" s="3" t="str">
        <f t="shared" si="72"/>
        <v>OIR</v>
      </c>
      <c r="L476" s="3" t="str">
        <f t="shared" si="73"/>
        <v>OIRUpGapFill</v>
      </c>
      <c r="M476" s="3" t="str">
        <f t="shared" si="74"/>
        <v>Filled</v>
      </c>
      <c r="N476" s="3" t="str">
        <f t="shared" si="75"/>
        <v>UpGap</v>
      </c>
      <c r="O476">
        <v>657626</v>
      </c>
      <c r="T476"/>
    </row>
    <row r="477" spans="1:20" x14ac:dyDescent="0.25">
      <c r="A477" s="1">
        <v>39000</v>
      </c>
      <c r="B477" s="1" t="str">
        <f t="shared" si="67"/>
        <v>Tue</v>
      </c>
      <c r="C477" s="1" t="str">
        <f t="shared" si="68"/>
        <v>Oct</v>
      </c>
      <c r="D477" s="1" t="str">
        <f t="shared" si="69"/>
        <v>4th QTR</v>
      </c>
      <c r="E477" s="1" t="str">
        <f t="shared" si="70"/>
        <v>2006</v>
      </c>
      <c r="F477" s="26">
        <v>105.075</v>
      </c>
      <c r="G477" s="2">
        <v>105.08</v>
      </c>
      <c r="H477" s="2">
        <v>104.3</v>
      </c>
      <c r="I477" s="26">
        <v>105</v>
      </c>
      <c r="J477" s="3">
        <f t="shared" si="71"/>
        <v>40</v>
      </c>
      <c r="K477" s="3" t="str">
        <f t="shared" si="72"/>
        <v>OIR</v>
      </c>
      <c r="L477" s="3" t="str">
        <f t="shared" si="73"/>
        <v>NoGap</v>
      </c>
      <c r="M477" s="3" t="str">
        <f t="shared" si="74"/>
        <v>NoGap</v>
      </c>
      <c r="N477" s="3" t="str">
        <f t="shared" si="75"/>
        <v>NoGap</v>
      </c>
      <c r="O477">
        <v>564994</v>
      </c>
      <c r="T477"/>
    </row>
    <row r="478" spans="1:20" x14ac:dyDescent="0.25">
      <c r="A478" s="1">
        <v>39001</v>
      </c>
      <c r="B478" s="1" t="str">
        <f t="shared" si="67"/>
        <v>Wed</v>
      </c>
      <c r="C478" s="1" t="str">
        <f t="shared" si="68"/>
        <v>Oct</v>
      </c>
      <c r="D478" s="1" t="str">
        <f t="shared" si="69"/>
        <v>4th QTR</v>
      </c>
      <c r="E478" s="1" t="str">
        <f t="shared" si="70"/>
        <v>2006</v>
      </c>
      <c r="F478" s="26">
        <v>104.30500000000001</v>
      </c>
      <c r="G478" s="2">
        <v>105.045</v>
      </c>
      <c r="H478" s="2">
        <v>104.24</v>
      </c>
      <c r="I478" s="26">
        <v>104.26</v>
      </c>
      <c r="J478" s="3">
        <f t="shared" si="71"/>
        <v>51</v>
      </c>
      <c r="K478" s="3" t="str">
        <f t="shared" si="72"/>
        <v>OIR</v>
      </c>
      <c r="L478" s="3" t="str">
        <f t="shared" si="73"/>
        <v>OIRDnGapFill</v>
      </c>
      <c r="M478" s="3" t="str">
        <f t="shared" si="74"/>
        <v>Filled</v>
      </c>
      <c r="N478" s="3" t="str">
        <f t="shared" si="75"/>
        <v>DnGap</v>
      </c>
      <c r="O478">
        <v>530352</v>
      </c>
      <c r="T478"/>
    </row>
    <row r="479" spans="1:20" x14ac:dyDescent="0.25">
      <c r="A479" s="1">
        <v>39002</v>
      </c>
      <c r="B479" s="1" t="str">
        <f t="shared" si="67"/>
        <v>Thu</v>
      </c>
      <c r="C479" s="1" t="str">
        <f t="shared" si="68"/>
        <v>Oct</v>
      </c>
      <c r="D479" s="1" t="str">
        <f t="shared" si="69"/>
        <v>4th QTR</v>
      </c>
      <c r="E479" s="1" t="str">
        <f t="shared" si="70"/>
        <v>2006</v>
      </c>
      <c r="F479" s="26">
        <v>104.265</v>
      </c>
      <c r="G479" s="2">
        <v>105</v>
      </c>
      <c r="H479" s="2">
        <v>104.26</v>
      </c>
      <c r="I479" s="26">
        <v>104.27</v>
      </c>
      <c r="J479" s="3">
        <f t="shared" si="71"/>
        <v>23</v>
      </c>
      <c r="K479" s="3" t="str">
        <f t="shared" si="72"/>
        <v>OIR</v>
      </c>
      <c r="L479" s="3" t="str">
        <f t="shared" si="73"/>
        <v>OIRUpGapFill</v>
      </c>
      <c r="M479" s="3" t="str">
        <f t="shared" si="74"/>
        <v>Filled</v>
      </c>
      <c r="N479" s="3" t="str">
        <f t="shared" si="75"/>
        <v>UpGap</v>
      </c>
      <c r="O479">
        <v>335767</v>
      </c>
      <c r="T479"/>
    </row>
    <row r="480" spans="1:20" x14ac:dyDescent="0.25">
      <c r="A480" s="1">
        <v>39003</v>
      </c>
      <c r="B480" s="1" t="str">
        <f t="shared" si="67"/>
        <v>Fri</v>
      </c>
      <c r="C480" s="1" t="str">
        <f t="shared" si="68"/>
        <v>Oct</v>
      </c>
      <c r="D480" s="1" t="str">
        <f t="shared" si="69"/>
        <v>4th QTR</v>
      </c>
      <c r="E480" s="1" t="str">
        <f t="shared" si="70"/>
        <v>2006</v>
      </c>
      <c r="F480" s="26">
        <v>104.28</v>
      </c>
      <c r="G480" s="2">
        <v>105.01</v>
      </c>
      <c r="H480" s="2">
        <v>104.22</v>
      </c>
      <c r="I480" s="26">
        <v>104.235</v>
      </c>
      <c r="J480" s="3">
        <f t="shared" si="71"/>
        <v>45</v>
      </c>
      <c r="K480" s="3" t="str">
        <f t="shared" si="72"/>
        <v>OIR</v>
      </c>
      <c r="L480" s="3" t="str">
        <f t="shared" si="73"/>
        <v>OIRUpGapFill</v>
      </c>
      <c r="M480" s="3" t="str">
        <f t="shared" si="74"/>
        <v>Filled</v>
      </c>
      <c r="N480" s="3" t="str">
        <f t="shared" si="75"/>
        <v>UpGap</v>
      </c>
      <c r="O480">
        <v>392824</v>
      </c>
      <c r="T480"/>
    </row>
    <row r="481" spans="1:20" x14ac:dyDescent="0.25">
      <c r="A481" s="1">
        <v>39006</v>
      </c>
      <c r="B481" s="1" t="str">
        <f t="shared" si="67"/>
        <v>Mon</v>
      </c>
      <c r="C481" s="1" t="str">
        <f t="shared" si="68"/>
        <v>Oct</v>
      </c>
      <c r="D481" s="1" t="str">
        <f t="shared" si="69"/>
        <v>4th QTR</v>
      </c>
      <c r="E481" s="1" t="str">
        <f t="shared" si="70"/>
        <v>2006</v>
      </c>
      <c r="F481" s="26">
        <v>104.235</v>
      </c>
      <c r="G481" s="2">
        <v>104.27500000000001</v>
      </c>
      <c r="H481" s="2">
        <v>104.22499999999999</v>
      </c>
      <c r="I481" s="26">
        <v>104.26</v>
      </c>
      <c r="J481" s="3">
        <f t="shared" si="71"/>
        <v>21</v>
      </c>
      <c r="K481" s="3" t="str">
        <f t="shared" si="72"/>
        <v>OIR</v>
      </c>
      <c r="L481" s="3" t="str">
        <f t="shared" si="73"/>
        <v>NoGap</v>
      </c>
      <c r="M481" s="3" t="str">
        <f t="shared" si="74"/>
        <v>NoGap</v>
      </c>
      <c r="N481" s="3" t="str">
        <f t="shared" si="75"/>
        <v>NoGap</v>
      </c>
      <c r="O481">
        <v>194884</v>
      </c>
      <c r="T481"/>
    </row>
    <row r="482" spans="1:20" x14ac:dyDescent="0.25">
      <c r="A482" s="1">
        <v>39007</v>
      </c>
      <c r="B482" s="1" t="str">
        <f t="shared" si="67"/>
        <v>Tue</v>
      </c>
      <c r="C482" s="1" t="str">
        <f t="shared" si="68"/>
        <v>Oct</v>
      </c>
      <c r="D482" s="1" t="str">
        <f t="shared" si="69"/>
        <v>4th QTR</v>
      </c>
      <c r="E482" s="1" t="str">
        <f t="shared" si="70"/>
        <v>2006</v>
      </c>
      <c r="F482" s="26">
        <v>104.27500000000001</v>
      </c>
      <c r="G482" s="2">
        <v>105.035</v>
      </c>
      <c r="H482" s="2">
        <v>104.25</v>
      </c>
      <c r="I482" s="26">
        <v>104.28</v>
      </c>
      <c r="J482" s="3">
        <f t="shared" si="71"/>
        <v>42</v>
      </c>
      <c r="K482" s="3" t="str">
        <f t="shared" si="72"/>
        <v>OIR</v>
      </c>
      <c r="L482" s="3" t="str">
        <f t="shared" si="73"/>
        <v>OIRUpGapFill</v>
      </c>
      <c r="M482" s="3" t="str">
        <f t="shared" si="74"/>
        <v>Filled</v>
      </c>
      <c r="N482" s="3" t="str">
        <f t="shared" si="75"/>
        <v>UpGap</v>
      </c>
      <c r="O482">
        <v>420552</v>
      </c>
      <c r="T482"/>
    </row>
    <row r="483" spans="1:20" x14ac:dyDescent="0.25">
      <c r="A483" s="1">
        <v>39008</v>
      </c>
      <c r="B483" s="1" t="str">
        <f t="shared" si="67"/>
        <v>Wed</v>
      </c>
      <c r="C483" s="1" t="str">
        <f t="shared" si="68"/>
        <v>Oct</v>
      </c>
      <c r="D483" s="1" t="str">
        <f t="shared" si="69"/>
        <v>4th QTR</v>
      </c>
      <c r="E483" s="1" t="str">
        <f t="shared" si="70"/>
        <v>2006</v>
      </c>
      <c r="F483" s="26">
        <v>104.28</v>
      </c>
      <c r="G483" s="2">
        <v>104.30500000000001</v>
      </c>
      <c r="H483" s="2">
        <v>104.23</v>
      </c>
      <c r="I483" s="26">
        <v>104.285</v>
      </c>
      <c r="J483" s="3">
        <f t="shared" si="71"/>
        <v>31</v>
      </c>
      <c r="K483" s="3" t="str">
        <f t="shared" si="72"/>
        <v>OIR</v>
      </c>
      <c r="L483" s="3" t="str">
        <f t="shared" si="73"/>
        <v>NoGap</v>
      </c>
      <c r="M483" s="3" t="str">
        <f t="shared" si="74"/>
        <v>NoGap</v>
      </c>
      <c r="N483" s="3" t="str">
        <f t="shared" si="75"/>
        <v>NoGap</v>
      </c>
      <c r="O483">
        <v>415257</v>
      </c>
      <c r="T483"/>
    </row>
    <row r="484" spans="1:20" x14ac:dyDescent="0.25">
      <c r="A484" s="1">
        <v>39009</v>
      </c>
      <c r="B484" s="1" t="str">
        <f t="shared" si="67"/>
        <v>Thu</v>
      </c>
      <c r="C484" s="1" t="str">
        <f t="shared" si="68"/>
        <v>Oct</v>
      </c>
      <c r="D484" s="1" t="str">
        <f t="shared" si="69"/>
        <v>4th QTR</v>
      </c>
      <c r="E484" s="1" t="str">
        <f t="shared" si="70"/>
        <v>2006</v>
      </c>
      <c r="F484" s="26">
        <v>104.295</v>
      </c>
      <c r="G484" s="2">
        <v>104.30500000000001</v>
      </c>
      <c r="H484" s="2">
        <v>104.23</v>
      </c>
      <c r="I484" s="26">
        <v>104.27</v>
      </c>
      <c r="J484" s="3">
        <f t="shared" si="71"/>
        <v>31</v>
      </c>
      <c r="K484" s="3" t="str">
        <f t="shared" si="72"/>
        <v>OIR</v>
      </c>
      <c r="L484" s="3" t="str">
        <f t="shared" si="73"/>
        <v>OIRUpGapFill</v>
      </c>
      <c r="M484" s="3" t="str">
        <f t="shared" si="74"/>
        <v>Filled</v>
      </c>
      <c r="N484" s="3" t="str">
        <f t="shared" si="75"/>
        <v>UpGap</v>
      </c>
      <c r="O484">
        <v>388259</v>
      </c>
      <c r="T484"/>
    </row>
    <row r="485" spans="1:20" x14ac:dyDescent="0.25">
      <c r="A485" s="1">
        <v>39010</v>
      </c>
      <c r="B485" s="1" t="str">
        <f t="shared" si="67"/>
        <v>Fri</v>
      </c>
      <c r="C485" s="1" t="str">
        <f t="shared" si="68"/>
        <v>Oct</v>
      </c>
      <c r="D485" s="1" t="str">
        <f t="shared" si="69"/>
        <v>4th QTR</v>
      </c>
      <c r="E485" s="1" t="str">
        <f t="shared" si="70"/>
        <v>2006</v>
      </c>
      <c r="F485" s="26">
        <v>104.265</v>
      </c>
      <c r="G485" s="2">
        <v>104.29</v>
      </c>
      <c r="H485" s="2">
        <v>104.245</v>
      </c>
      <c r="I485" s="26">
        <v>104.26</v>
      </c>
      <c r="J485" s="3">
        <f t="shared" si="71"/>
        <v>19</v>
      </c>
      <c r="K485" s="3" t="str">
        <f t="shared" si="72"/>
        <v>OIR</v>
      </c>
      <c r="L485" s="3" t="str">
        <f t="shared" si="73"/>
        <v>OIRDnGapFill</v>
      </c>
      <c r="M485" s="3" t="str">
        <f t="shared" si="74"/>
        <v>Filled</v>
      </c>
      <c r="N485" s="3" t="str">
        <f t="shared" si="75"/>
        <v>DnGap</v>
      </c>
      <c r="O485">
        <v>200283</v>
      </c>
      <c r="T485"/>
    </row>
    <row r="486" spans="1:20" x14ac:dyDescent="0.25">
      <c r="A486" s="1">
        <v>39013</v>
      </c>
      <c r="B486" s="1" t="str">
        <f t="shared" si="67"/>
        <v>Mon</v>
      </c>
      <c r="C486" s="1" t="str">
        <f t="shared" si="68"/>
        <v>Oct</v>
      </c>
      <c r="D486" s="1" t="str">
        <f t="shared" si="69"/>
        <v>4th QTR</v>
      </c>
      <c r="E486" s="1" t="str">
        <f t="shared" si="70"/>
        <v>2006</v>
      </c>
      <c r="F486" s="26">
        <v>104.255</v>
      </c>
      <c r="G486" s="2">
        <v>104.255</v>
      </c>
      <c r="H486" s="2">
        <v>104.17</v>
      </c>
      <c r="I486" s="26">
        <v>104.205</v>
      </c>
      <c r="J486" s="3">
        <f t="shared" si="71"/>
        <v>34</v>
      </c>
      <c r="K486" s="3" t="str">
        <f t="shared" si="72"/>
        <v>OIR</v>
      </c>
      <c r="L486" s="3" t="str">
        <f t="shared" si="73"/>
        <v>NotFilled</v>
      </c>
      <c r="M486" s="3" t="str">
        <f t="shared" si="74"/>
        <v>NotFilled</v>
      </c>
      <c r="N486" s="3" t="str">
        <f t="shared" si="75"/>
        <v>DnGap</v>
      </c>
      <c r="O486">
        <v>321207</v>
      </c>
      <c r="T486"/>
    </row>
    <row r="487" spans="1:20" x14ac:dyDescent="0.25">
      <c r="A487" s="1">
        <v>39014</v>
      </c>
      <c r="B487" s="1" t="str">
        <f t="shared" si="67"/>
        <v>Tue</v>
      </c>
      <c r="C487" s="1" t="str">
        <f t="shared" si="68"/>
        <v>Oct</v>
      </c>
      <c r="D487" s="1" t="str">
        <f t="shared" si="69"/>
        <v>4th QTR</v>
      </c>
      <c r="E487" s="1" t="str">
        <f t="shared" si="70"/>
        <v>2006</v>
      </c>
      <c r="F487" s="26">
        <v>104.19499999999999</v>
      </c>
      <c r="G487" s="2">
        <v>104.21</v>
      </c>
      <c r="H487" s="2">
        <v>104.185</v>
      </c>
      <c r="I487" s="26">
        <v>104.19499999999999</v>
      </c>
      <c r="J487" s="3">
        <f t="shared" si="71"/>
        <v>10</v>
      </c>
      <c r="K487" s="3" t="str">
        <f t="shared" si="72"/>
        <v>OIR</v>
      </c>
      <c r="L487" s="3" t="str">
        <f t="shared" si="73"/>
        <v>OIRDnGapFill</v>
      </c>
      <c r="M487" s="3" t="str">
        <f t="shared" si="74"/>
        <v>Filled</v>
      </c>
      <c r="N487" s="3" t="str">
        <f t="shared" si="75"/>
        <v>DnGap</v>
      </c>
      <c r="O487">
        <v>207453</v>
      </c>
      <c r="T487"/>
    </row>
    <row r="488" spans="1:20" x14ac:dyDescent="0.25">
      <c r="A488" s="1">
        <v>39015</v>
      </c>
      <c r="B488" s="1" t="str">
        <f t="shared" si="67"/>
        <v>Wed</v>
      </c>
      <c r="C488" s="1" t="str">
        <f t="shared" si="68"/>
        <v>Oct</v>
      </c>
      <c r="D488" s="1" t="str">
        <f t="shared" si="69"/>
        <v>4th QTR</v>
      </c>
      <c r="E488" s="1" t="str">
        <f t="shared" si="70"/>
        <v>2006</v>
      </c>
      <c r="F488" s="26">
        <v>104.19499999999999</v>
      </c>
      <c r="G488" s="2">
        <v>104.28</v>
      </c>
      <c r="H488" s="2">
        <v>104.17</v>
      </c>
      <c r="I488" s="26">
        <v>104.26</v>
      </c>
      <c r="J488" s="3">
        <f t="shared" si="71"/>
        <v>44</v>
      </c>
      <c r="K488" s="3" t="str">
        <f t="shared" si="72"/>
        <v>OIR</v>
      </c>
      <c r="L488" s="3" t="str">
        <f t="shared" si="73"/>
        <v>NoGap</v>
      </c>
      <c r="M488" s="3" t="str">
        <f t="shared" si="74"/>
        <v>NoGap</v>
      </c>
      <c r="N488" s="3" t="str">
        <f t="shared" si="75"/>
        <v>NoGap</v>
      </c>
      <c r="O488">
        <v>400772</v>
      </c>
      <c r="T488"/>
    </row>
    <row r="489" spans="1:20" x14ac:dyDescent="0.25">
      <c r="A489" s="1">
        <v>39016</v>
      </c>
      <c r="B489" s="1" t="str">
        <f t="shared" si="67"/>
        <v>Thu</v>
      </c>
      <c r="C489" s="1" t="str">
        <f t="shared" si="68"/>
        <v>Oct</v>
      </c>
      <c r="D489" s="1" t="str">
        <f t="shared" si="69"/>
        <v>4th QTR</v>
      </c>
      <c r="E489" s="1" t="str">
        <f t="shared" si="70"/>
        <v>2006</v>
      </c>
      <c r="F489" s="26">
        <v>104.27</v>
      </c>
      <c r="G489" s="2">
        <v>105.04</v>
      </c>
      <c r="H489" s="2">
        <v>104.265</v>
      </c>
      <c r="I489" s="26">
        <v>105.02500000000001</v>
      </c>
      <c r="J489" s="3">
        <f t="shared" si="71"/>
        <v>39</v>
      </c>
      <c r="K489" s="3" t="str">
        <f t="shared" si="72"/>
        <v>OIR</v>
      </c>
      <c r="L489" s="3" t="str">
        <f t="shared" si="73"/>
        <v>NotFilled</v>
      </c>
      <c r="M489" s="3" t="str">
        <f t="shared" si="74"/>
        <v>NotFilled</v>
      </c>
      <c r="N489" s="3" t="str">
        <f t="shared" si="75"/>
        <v>UpGap</v>
      </c>
      <c r="O489">
        <v>526295</v>
      </c>
      <c r="T489"/>
    </row>
    <row r="490" spans="1:20" x14ac:dyDescent="0.25">
      <c r="A490" s="1">
        <v>39017</v>
      </c>
      <c r="B490" s="1" t="str">
        <f t="shared" si="67"/>
        <v>Fri</v>
      </c>
      <c r="C490" s="1" t="str">
        <f t="shared" si="68"/>
        <v>Oct</v>
      </c>
      <c r="D490" s="1" t="str">
        <f t="shared" si="69"/>
        <v>4th QTR</v>
      </c>
      <c r="E490" s="1" t="str">
        <f t="shared" si="70"/>
        <v>2006</v>
      </c>
      <c r="F490" s="26">
        <v>105.02500000000001</v>
      </c>
      <c r="G490" s="2">
        <v>105.105</v>
      </c>
      <c r="H490" s="2">
        <v>105.01</v>
      </c>
      <c r="I490" s="26">
        <v>105.09</v>
      </c>
      <c r="J490" s="3">
        <f t="shared" si="71"/>
        <v>38</v>
      </c>
      <c r="K490" s="3" t="str">
        <f t="shared" si="72"/>
        <v>OIR</v>
      </c>
      <c r="L490" s="3" t="str">
        <f t="shared" si="73"/>
        <v>NoGap</v>
      </c>
      <c r="M490" s="3" t="str">
        <f t="shared" si="74"/>
        <v>NoGap</v>
      </c>
      <c r="N490" s="3" t="str">
        <f t="shared" si="75"/>
        <v>NoGap</v>
      </c>
      <c r="O490">
        <v>445626</v>
      </c>
      <c r="T490"/>
    </row>
    <row r="491" spans="1:20" x14ac:dyDescent="0.25">
      <c r="A491" s="1">
        <v>39020</v>
      </c>
      <c r="B491" s="1" t="str">
        <f t="shared" si="67"/>
        <v>Mon</v>
      </c>
      <c r="C491" s="1" t="str">
        <f t="shared" si="68"/>
        <v>Oct</v>
      </c>
      <c r="D491" s="1" t="str">
        <f t="shared" si="69"/>
        <v>4th QTR</v>
      </c>
      <c r="E491" s="1" t="str">
        <f t="shared" si="70"/>
        <v>2006</v>
      </c>
      <c r="F491" s="26">
        <v>105.08499999999999</v>
      </c>
      <c r="G491" s="2">
        <v>105.11499999999999</v>
      </c>
      <c r="H491" s="2">
        <v>105.065</v>
      </c>
      <c r="I491" s="26">
        <v>105.08499999999999</v>
      </c>
      <c r="J491" s="3">
        <f t="shared" si="71"/>
        <v>20</v>
      </c>
      <c r="K491" s="3" t="str">
        <f t="shared" si="72"/>
        <v>OIR</v>
      </c>
      <c r="L491" s="3" t="str">
        <f t="shared" si="73"/>
        <v>OIRDnGapFill</v>
      </c>
      <c r="M491" s="3" t="str">
        <f t="shared" si="74"/>
        <v>Filled</v>
      </c>
      <c r="N491" s="3" t="str">
        <f t="shared" si="75"/>
        <v>DnGap</v>
      </c>
      <c r="O491">
        <v>289810</v>
      </c>
      <c r="T491"/>
    </row>
    <row r="492" spans="1:20" x14ac:dyDescent="0.25">
      <c r="A492" s="1">
        <v>39021</v>
      </c>
      <c r="B492" s="1" t="str">
        <f t="shared" si="67"/>
        <v>Tue</v>
      </c>
      <c r="C492" s="1" t="str">
        <f t="shared" si="68"/>
        <v>Oct</v>
      </c>
      <c r="D492" s="1" t="str">
        <f t="shared" si="69"/>
        <v>4th QTR</v>
      </c>
      <c r="E492" s="1" t="str">
        <f t="shared" si="70"/>
        <v>2006</v>
      </c>
      <c r="F492" s="26">
        <v>105.09</v>
      </c>
      <c r="G492" s="2">
        <v>105.19</v>
      </c>
      <c r="H492" s="2">
        <v>105.07</v>
      </c>
      <c r="I492" s="26">
        <v>105.18</v>
      </c>
      <c r="J492" s="3">
        <f t="shared" si="71"/>
        <v>49</v>
      </c>
      <c r="K492" s="3" t="str">
        <f t="shared" si="72"/>
        <v>OIR</v>
      </c>
      <c r="L492" s="3" t="str">
        <f t="shared" si="73"/>
        <v>OIRUpGapFill</v>
      </c>
      <c r="M492" s="3" t="str">
        <f t="shared" si="74"/>
        <v>Filled</v>
      </c>
      <c r="N492" s="3" t="str">
        <f t="shared" si="75"/>
        <v>UpGap</v>
      </c>
      <c r="O492">
        <v>417709</v>
      </c>
      <c r="T492"/>
    </row>
    <row r="493" spans="1:20" x14ac:dyDescent="0.25">
      <c r="A493" s="1">
        <v>39022</v>
      </c>
      <c r="B493" s="1" t="str">
        <f t="shared" si="67"/>
        <v>Wed</v>
      </c>
      <c r="C493" s="1" t="str">
        <f t="shared" si="68"/>
        <v>Nov</v>
      </c>
      <c r="D493" s="1" t="str">
        <f t="shared" si="69"/>
        <v>4th QTR</v>
      </c>
      <c r="E493" s="1" t="str">
        <f t="shared" si="70"/>
        <v>2006</v>
      </c>
      <c r="F493" s="26">
        <v>105.18</v>
      </c>
      <c r="G493" s="2">
        <v>105.265</v>
      </c>
      <c r="H493" s="2">
        <v>105.15</v>
      </c>
      <c r="I493" s="26">
        <v>105.25</v>
      </c>
      <c r="J493" s="3">
        <f t="shared" si="71"/>
        <v>46</v>
      </c>
      <c r="K493" s="3" t="str">
        <f t="shared" si="72"/>
        <v>OIR</v>
      </c>
      <c r="L493" s="3" t="str">
        <f t="shared" si="73"/>
        <v>NoGap</v>
      </c>
      <c r="M493" s="3" t="str">
        <f t="shared" si="74"/>
        <v>NoGap</v>
      </c>
      <c r="N493" s="3" t="str">
        <f t="shared" si="75"/>
        <v>NoGap</v>
      </c>
      <c r="O493">
        <v>466491</v>
      </c>
      <c r="T493"/>
    </row>
    <row r="494" spans="1:20" x14ac:dyDescent="0.25">
      <c r="A494" s="1">
        <v>39023</v>
      </c>
      <c r="B494" s="1" t="str">
        <f t="shared" si="67"/>
        <v>Thu</v>
      </c>
      <c r="C494" s="1" t="str">
        <f t="shared" si="68"/>
        <v>Nov</v>
      </c>
      <c r="D494" s="1" t="str">
        <f t="shared" si="69"/>
        <v>4th QTR</v>
      </c>
      <c r="E494" s="1" t="str">
        <f t="shared" si="70"/>
        <v>2006</v>
      </c>
      <c r="F494" s="26">
        <v>105.245</v>
      </c>
      <c r="G494" s="2">
        <v>105.25</v>
      </c>
      <c r="H494" s="2">
        <v>105.185</v>
      </c>
      <c r="I494" s="26">
        <v>105.21</v>
      </c>
      <c r="J494" s="3">
        <f t="shared" si="71"/>
        <v>26</v>
      </c>
      <c r="K494" s="3" t="str">
        <f t="shared" si="72"/>
        <v>OIR</v>
      </c>
      <c r="L494" s="3" t="str">
        <f t="shared" si="73"/>
        <v>OIRDnGapFill</v>
      </c>
      <c r="M494" s="3" t="str">
        <f t="shared" si="74"/>
        <v>Filled</v>
      </c>
      <c r="N494" s="3" t="str">
        <f t="shared" si="75"/>
        <v>DnGap</v>
      </c>
      <c r="O494">
        <v>355230</v>
      </c>
      <c r="T494"/>
    </row>
    <row r="495" spans="1:20" x14ac:dyDescent="0.25">
      <c r="A495" s="1">
        <v>39024</v>
      </c>
      <c r="B495" s="1" t="str">
        <f t="shared" si="67"/>
        <v>Fri</v>
      </c>
      <c r="C495" s="1" t="str">
        <f t="shared" si="68"/>
        <v>Nov</v>
      </c>
      <c r="D495" s="1" t="str">
        <f t="shared" si="69"/>
        <v>4th QTR</v>
      </c>
      <c r="E495" s="1" t="str">
        <f t="shared" si="70"/>
        <v>2006</v>
      </c>
      <c r="F495" s="26">
        <v>105.205</v>
      </c>
      <c r="G495" s="2">
        <v>105.24</v>
      </c>
      <c r="H495" s="2">
        <v>105</v>
      </c>
      <c r="I495" s="26">
        <v>105.015</v>
      </c>
      <c r="J495" s="3">
        <f t="shared" si="71"/>
        <v>96</v>
      </c>
      <c r="K495" s="3" t="str">
        <f t="shared" si="72"/>
        <v>OIR</v>
      </c>
      <c r="L495" s="3" t="str">
        <f t="shared" si="73"/>
        <v>OIRDnGapFill</v>
      </c>
      <c r="M495" s="3" t="str">
        <f t="shared" si="74"/>
        <v>Filled</v>
      </c>
      <c r="N495" s="3" t="str">
        <f t="shared" si="75"/>
        <v>DnGap</v>
      </c>
      <c r="O495">
        <v>690140</v>
      </c>
      <c r="T495"/>
    </row>
    <row r="496" spans="1:20" x14ac:dyDescent="0.25">
      <c r="A496" s="1">
        <v>39027</v>
      </c>
      <c r="B496" s="1" t="str">
        <f t="shared" si="67"/>
        <v>Mon</v>
      </c>
      <c r="C496" s="1" t="str">
        <f t="shared" si="68"/>
        <v>Nov</v>
      </c>
      <c r="D496" s="1" t="str">
        <f t="shared" si="69"/>
        <v>4th QTR</v>
      </c>
      <c r="E496" s="1" t="str">
        <f t="shared" si="70"/>
        <v>2006</v>
      </c>
      <c r="F496" s="26">
        <v>105.01</v>
      </c>
      <c r="G496" s="2">
        <v>105.04</v>
      </c>
      <c r="H496" s="2">
        <v>104.3</v>
      </c>
      <c r="I496" s="26">
        <v>105.02</v>
      </c>
      <c r="J496" s="3">
        <f t="shared" si="71"/>
        <v>25</v>
      </c>
      <c r="K496" s="3" t="str">
        <f t="shared" si="72"/>
        <v>OIR</v>
      </c>
      <c r="L496" s="3" t="str">
        <f t="shared" si="73"/>
        <v>OIRDnGapFill</v>
      </c>
      <c r="M496" s="3" t="str">
        <f t="shared" si="74"/>
        <v>Filled</v>
      </c>
      <c r="N496" s="3" t="str">
        <f t="shared" si="75"/>
        <v>DnGap</v>
      </c>
      <c r="O496">
        <v>265234</v>
      </c>
      <c r="T496"/>
    </row>
    <row r="497" spans="1:20" x14ac:dyDescent="0.25">
      <c r="A497" s="1">
        <v>39028</v>
      </c>
      <c r="B497" s="1" t="str">
        <f t="shared" si="67"/>
        <v>Tue</v>
      </c>
      <c r="C497" s="1" t="str">
        <f t="shared" si="68"/>
        <v>Nov</v>
      </c>
      <c r="D497" s="1" t="str">
        <f t="shared" si="69"/>
        <v>4th QTR</v>
      </c>
      <c r="E497" s="1" t="str">
        <f t="shared" si="70"/>
        <v>2006</v>
      </c>
      <c r="F497" s="26">
        <v>105.035</v>
      </c>
      <c r="G497" s="2">
        <v>105.14</v>
      </c>
      <c r="H497" s="2">
        <v>105.02500000000001</v>
      </c>
      <c r="I497" s="26">
        <v>105.095</v>
      </c>
      <c r="J497" s="3">
        <f t="shared" si="71"/>
        <v>46</v>
      </c>
      <c r="K497" s="3" t="str">
        <f t="shared" si="72"/>
        <v>OIR</v>
      </c>
      <c r="L497" s="3" t="str">
        <f t="shared" si="73"/>
        <v>NotFilled</v>
      </c>
      <c r="M497" s="3" t="str">
        <f t="shared" si="74"/>
        <v>NotFilled</v>
      </c>
      <c r="N497" s="3" t="str">
        <f t="shared" si="75"/>
        <v>UpGap</v>
      </c>
      <c r="O497">
        <v>425664</v>
      </c>
      <c r="T497"/>
    </row>
    <row r="498" spans="1:20" x14ac:dyDescent="0.25">
      <c r="A498" s="1">
        <v>39029</v>
      </c>
      <c r="B498" s="1" t="str">
        <f t="shared" si="67"/>
        <v>Wed</v>
      </c>
      <c r="C498" s="1" t="str">
        <f t="shared" si="68"/>
        <v>Nov</v>
      </c>
      <c r="D498" s="1" t="str">
        <f t="shared" si="69"/>
        <v>4th QTR</v>
      </c>
      <c r="E498" s="1" t="str">
        <f t="shared" si="70"/>
        <v>2006</v>
      </c>
      <c r="F498" s="26">
        <v>105.095</v>
      </c>
      <c r="G498" s="2">
        <v>105.16</v>
      </c>
      <c r="H498" s="2">
        <v>105.08499999999999</v>
      </c>
      <c r="I498" s="26">
        <v>105.13500000000001</v>
      </c>
      <c r="J498" s="3">
        <f t="shared" si="71"/>
        <v>31</v>
      </c>
      <c r="K498" s="3" t="str">
        <f t="shared" si="72"/>
        <v>OIR</v>
      </c>
      <c r="L498" s="3" t="str">
        <f t="shared" si="73"/>
        <v>NoGap</v>
      </c>
      <c r="M498" s="3" t="str">
        <f t="shared" si="74"/>
        <v>NoGap</v>
      </c>
      <c r="N498" s="3" t="str">
        <f t="shared" si="75"/>
        <v>NoGap</v>
      </c>
      <c r="O498">
        <v>355248</v>
      </c>
      <c r="T498"/>
    </row>
    <row r="499" spans="1:20" x14ac:dyDescent="0.25">
      <c r="A499" s="1">
        <v>39030</v>
      </c>
      <c r="B499" s="1" t="str">
        <f t="shared" si="67"/>
        <v>Thu</v>
      </c>
      <c r="C499" s="1" t="str">
        <f t="shared" si="68"/>
        <v>Nov</v>
      </c>
      <c r="D499" s="1" t="str">
        <f t="shared" si="69"/>
        <v>4th QTR</v>
      </c>
      <c r="E499" s="1" t="str">
        <f t="shared" si="70"/>
        <v>2006</v>
      </c>
      <c r="F499" s="26">
        <v>105.13</v>
      </c>
      <c r="G499" s="2">
        <v>105.155</v>
      </c>
      <c r="H499" s="2">
        <v>105.105</v>
      </c>
      <c r="I499" s="26">
        <v>105.14</v>
      </c>
      <c r="J499" s="3">
        <f t="shared" si="71"/>
        <v>20</v>
      </c>
      <c r="K499" s="3" t="str">
        <f t="shared" si="72"/>
        <v>OIR</v>
      </c>
      <c r="L499" s="3" t="str">
        <f t="shared" si="73"/>
        <v>OIRDnGapFill</v>
      </c>
      <c r="M499" s="3" t="str">
        <f t="shared" si="74"/>
        <v>Filled</v>
      </c>
      <c r="N499" s="3" t="str">
        <f t="shared" si="75"/>
        <v>DnGap</v>
      </c>
      <c r="O499">
        <v>389667</v>
      </c>
      <c r="T499"/>
    </row>
    <row r="500" spans="1:20" x14ac:dyDescent="0.25">
      <c r="A500" s="1">
        <v>39031</v>
      </c>
      <c r="B500" s="1" t="str">
        <f t="shared" si="67"/>
        <v>Fri</v>
      </c>
      <c r="C500" s="1" t="str">
        <f t="shared" si="68"/>
        <v>Nov</v>
      </c>
      <c r="D500" s="1" t="str">
        <f t="shared" si="69"/>
        <v>4th QTR</v>
      </c>
      <c r="E500" s="1" t="str">
        <f t="shared" si="70"/>
        <v>2006</v>
      </c>
      <c r="F500" s="26">
        <v>105.145</v>
      </c>
      <c r="G500" s="2">
        <v>105.205</v>
      </c>
      <c r="H500" s="2">
        <v>105.13500000000001</v>
      </c>
      <c r="I500" s="26">
        <v>105.185</v>
      </c>
      <c r="J500" s="3">
        <f t="shared" si="71"/>
        <v>28</v>
      </c>
      <c r="K500" s="3" t="str">
        <f t="shared" si="72"/>
        <v>OIR</v>
      </c>
      <c r="L500" s="3" t="str">
        <f t="shared" si="73"/>
        <v>OIRUpGapFill</v>
      </c>
      <c r="M500" s="3" t="str">
        <f t="shared" si="74"/>
        <v>Filled</v>
      </c>
      <c r="N500" s="3" t="str">
        <f t="shared" si="75"/>
        <v>UpGap</v>
      </c>
      <c r="O500">
        <v>264893</v>
      </c>
      <c r="T500"/>
    </row>
    <row r="501" spans="1:20" x14ac:dyDescent="0.25">
      <c r="A501" s="1">
        <v>39034</v>
      </c>
      <c r="B501" s="1" t="str">
        <f t="shared" si="67"/>
        <v>Mon</v>
      </c>
      <c r="C501" s="1" t="str">
        <f t="shared" si="68"/>
        <v>Nov</v>
      </c>
      <c r="D501" s="1" t="str">
        <f t="shared" si="69"/>
        <v>4th QTR</v>
      </c>
      <c r="E501" s="1" t="str">
        <f t="shared" si="70"/>
        <v>2006</v>
      </c>
      <c r="F501" s="26">
        <v>105.18</v>
      </c>
      <c r="G501" s="2">
        <v>105.215</v>
      </c>
      <c r="H501" s="2">
        <v>105.105</v>
      </c>
      <c r="I501" s="26">
        <v>105.15</v>
      </c>
      <c r="J501" s="3">
        <f t="shared" si="71"/>
        <v>44</v>
      </c>
      <c r="K501" s="3" t="str">
        <f t="shared" si="72"/>
        <v>OIR</v>
      </c>
      <c r="L501" s="3" t="str">
        <f t="shared" si="73"/>
        <v>OIRDnGapFill</v>
      </c>
      <c r="M501" s="3" t="str">
        <f t="shared" si="74"/>
        <v>Filled</v>
      </c>
      <c r="N501" s="3" t="str">
        <f t="shared" si="75"/>
        <v>DnGap</v>
      </c>
      <c r="O501">
        <v>314372</v>
      </c>
      <c r="T501"/>
    </row>
    <row r="502" spans="1:20" x14ac:dyDescent="0.25">
      <c r="A502" s="1">
        <v>39035</v>
      </c>
      <c r="B502" s="1" t="str">
        <f t="shared" si="67"/>
        <v>Tue</v>
      </c>
      <c r="C502" s="1" t="str">
        <f t="shared" si="68"/>
        <v>Nov</v>
      </c>
      <c r="D502" s="1" t="str">
        <f t="shared" si="69"/>
        <v>4th QTR</v>
      </c>
      <c r="E502" s="1" t="str">
        <f t="shared" si="70"/>
        <v>2006</v>
      </c>
      <c r="F502" s="26">
        <v>105.13500000000001</v>
      </c>
      <c r="G502" s="2">
        <v>105.24</v>
      </c>
      <c r="H502" s="2">
        <v>105.1</v>
      </c>
      <c r="I502" s="26">
        <v>105.19</v>
      </c>
      <c r="J502" s="3">
        <f t="shared" si="71"/>
        <v>57</v>
      </c>
      <c r="K502" s="3" t="str">
        <f t="shared" si="72"/>
        <v>OIR</v>
      </c>
      <c r="L502" s="3" t="str">
        <f t="shared" si="73"/>
        <v>OIRDnGapFill</v>
      </c>
      <c r="M502" s="3" t="str">
        <f t="shared" si="74"/>
        <v>Filled</v>
      </c>
      <c r="N502" s="3" t="str">
        <f t="shared" si="75"/>
        <v>DnGap</v>
      </c>
      <c r="O502">
        <v>523730</v>
      </c>
      <c r="T502"/>
    </row>
    <row r="503" spans="1:20" x14ac:dyDescent="0.25">
      <c r="A503" s="1">
        <v>39036</v>
      </c>
      <c r="B503" s="1" t="str">
        <f t="shared" si="67"/>
        <v>Wed</v>
      </c>
      <c r="C503" s="1" t="str">
        <f t="shared" si="68"/>
        <v>Nov</v>
      </c>
      <c r="D503" s="1" t="str">
        <f t="shared" si="69"/>
        <v>4th QTR</v>
      </c>
      <c r="E503" s="1" t="str">
        <f t="shared" si="70"/>
        <v>2006</v>
      </c>
      <c r="F503" s="26">
        <v>105.185</v>
      </c>
      <c r="G503" s="2">
        <v>105.21</v>
      </c>
      <c r="H503" s="2">
        <v>105.08499999999999</v>
      </c>
      <c r="I503" s="26">
        <v>105.1</v>
      </c>
      <c r="J503" s="3">
        <f t="shared" si="71"/>
        <v>50</v>
      </c>
      <c r="K503" s="3" t="str">
        <f t="shared" si="72"/>
        <v>OIR</v>
      </c>
      <c r="L503" s="3" t="str">
        <f t="shared" si="73"/>
        <v>OIRDnGapFill</v>
      </c>
      <c r="M503" s="3" t="str">
        <f t="shared" si="74"/>
        <v>Filled</v>
      </c>
      <c r="N503" s="3" t="str">
        <f t="shared" si="75"/>
        <v>DnGap</v>
      </c>
      <c r="O503">
        <v>551399</v>
      </c>
      <c r="T503"/>
    </row>
    <row r="504" spans="1:20" x14ac:dyDescent="0.25">
      <c r="A504" s="1">
        <v>39037</v>
      </c>
      <c r="B504" s="1" t="str">
        <f t="shared" si="67"/>
        <v>Thu</v>
      </c>
      <c r="C504" s="1" t="str">
        <f t="shared" si="68"/>
        <v>Nov</v>
      </c>
      <c r="D504" s="1" t="str">
        <f t="shared" si="69"/>
        <v>4th QTR</v>
      </c>
      <c r="E504" s="1" t="str">
        <f t="shared" si="70"/>
        <v>2006</v>
      </c>
      <c r="F504" s="26">
        <v>105.095</v>
      </c>
      <c r="G504" s="2">
        <v>105.2</v>
      </c>
      <c r="H504" s="2">
        <v>105.02</v>
      </c>
      <c r="I504" s="26">
        <v>105.035</v>
      </c>
      <c r="J504" s="3">
        <f t="shared" si="71"/>
        <v>73</v>
      </c>
      <c r="K504" s="3" t="str">
        <f t="shared" si="72"/>
        <v>OIR</v>
      </c>
      <c r="L504" s="3" t="str">
        <f t="shared" si="73"/>
        <v>OIRDnGapFill</v>
      </c>
      <c r="M504" s="3" t="str">
        <f t="shared" si="74"/>
        <v>Filled</v>
      </c>
      <c r="N504" s="3" t="str">
        <f t="shared" si="75"/>
        <v>DnGap</v>
      </c>
      <c r="O504">
        <v>745994</v>
      </c>
      <c r="T504"/>
    </row>
    <row r="505" spans="1:20" x14ac:dyDescent="0.25">
      <c r="A505" s="1">
        <v>39038</v>
      </c>
      <c r="B505" s="1" t="str">
        <f t="shared" si="67"/>
        <v>Fri</v>
      </c>
      <c r="C505" s="1" t="str">
        <f t="shared" si="68"/>
        <v>Nov</v>
      </c>
      <c r="D505" s="1" t="str">
        <f t="shared" si="69"/>
        <v>4th QTR</v>
      </c>
      <c r="E505" s="1" t="str">
        <f t="shared" si="70"/>
        <v>2006</v>
      </c>
      <c r="F505" s="26">
        <v>105.02500000000001</v>
      </c>
      <c r="G505" s="2">
        <v>105.17</v>
      </c>
      <c r="H505" s="2">
        <v>105.02500000000001</v>
      </c>
      <c r="I505" s="26">
        <v>105.13500000000001</v>
      </c>
      <c r="J505" s="3">
        <f t="shared" si="71"/>
        <v>58</v>
      </c>
      <c r="K505" s="3" t="str">
        <f t="shared" si="72"/>
        <v>OIR</v>
      </c>
      <c r="L505" s="3" t="str">
        <f t="shared" si="73"/>
        <v>OIRDnGapFill</v>
      </c>
      <c r="M505" s="3" t="str">
        <f t="shared" si="74"/>
        <v>Filled</v>
      </c>
      <c r="N505" s="3" t="str">
        <f t="shared" si="75"/>
        <v>DnGap</v>
      </c>
      <c r="O505">
        <v>560785</v>
      </c>
      <c r="T505"/>
    </row>
    <row r="506" spans="1:20" x14ac:dyDescent="0.25">
      <c r="A506" s="1">
        <v>39041</v>
      </c>
      <c r="B506" s="1" t="str">
        <f t="shared" si="67"/>
        <v>Mon</v>
      </c>
      <c r="C506" s="1" t="str">
        <f t="shared" si="68"/>
        <v>Nov</v>
      </c>
      <c r="D506" s="1" t="str">
        <f t="shared" si="69"/>
        <v>4th QTR</v>
      </c>
      <c r="E506" s="1" t="str">
        <f t="shared" si="70"/>
        <v>2006</v>
      </c>
      <c r="F506" s="26">
        <v>105.145</v>
      </c>
      <c r="G506" s="2">
        <v>105.16500000000001</v>
      </c>
      <c r="H506" s="2">
        <v>105.11</v>
      </c>
      <c r="I506" s="26">
        <v>105.14</v>
      </c>
      <c r="J506" s="3">
        <f t="shared" si="71"/>
        <v>23</v>
      </c>
      <c r="K506" s="3" t="str">
        <f t="shared" si="72"/>
        <v>OIR</v>
      </c>
      <c r="L506" s="3" t="str">
        <f t="shared" si="73"/>
        <v>OIRUpGapFill</v>
      </c>
      <c r="M506" s="3" t="str">
        <f t="shared" si="74"/>
        <v>Filled</v>
      </c>
      <c r="N506" s="3" t="str">
        <f t="shared" si="75"/>
        <v>UpGap</v>
      </c>
      <c r="O506">
        <v>301953</v>
      </c>
      <c r="T506"/>
    </row>
    <row r="507" spans="1:20" x14ac:dyDescent="0.25">
      <c r="A507" s="1">
        <v>39042</v>
      </c>
      <c r="B507" s="1" t="str">
        <f t="shared" si="67"/>
        <v>Tue</v>
      </c>
      <c r="C507" s="1" t="str">
        <f t="shared" si="68"/>
        <v>Nov</v>
      </c>
      <c r="D507" s="1" t="str">
        <f t="shared" si="69"/>
        <v>4th QTR</v>
      </c>
      <c r="E507" s="1" t="str">
        <f t="shared" si="70"/>
        <v>2006</v>
      </c>
      <c r="F507" s="26">
        <v>105.13500000000001</v>
      </c>
      <c r="G507" s="2">
        <v>105.17</v>
      </c>
      <c r="H507" s="2">
        <v>105.105</v>
      </c>
      <c r="I507" s="26">
        <v>105.16</v>
      </c>
      <c r="J507" s="3">
        <f t="shared" si="71"/>
        <v>26</v>
      </c>
      <c r="K507" s="3" t="str">
        <f t="shared" si="72"/>
        <v>OIR</v>
      </c>
      <c r="L507" s="3" t="str">
        <f t="shared" si="73"/>
        <v>OIRDnGapFill</v>
      </c>
      <c r="M507" s="3" t="str">
        <f t="shared" si="74"/>
        <v>Filled</v>
      </c>
      <c r="N507" s="3" t="str">
        <f t="shared" si="75"/>
        <v>DnGap</v>
      </c>
      <c r="O507">
        <v>447458</v>
      </c>
      <c r="T507"/>
    </row>
    <row r="508" spans="1:20" x14ac:dyDescent="0.25">
      <c r="A508" s="1">
        <v>39043</v>
      </c>
      <c r="B508" s="1" t="str">
        <f t="shared" si="67"/>
        <v>Wed</v>
      </c>
      <c r="C508" s="1" t="str">
        <f t="shared" si="68"/>
        <v>Nov</v>
      </c>
      <c r="D508" s="1" t="str">
        <f t="shared" si="69"/>
        <v>4th QTR</v>
      </c>
      <c r="E508" s="1" t="str">
        <f t="shared" si="70"/>
        <v>2006</v>
      </c>
      <c r="F508" s="26">
        <v>105.17</v>
      </c>
      <c r="G508" s="2">
        <v>105.19499999999999</v>
      </c>
      <c r="H508" s="2">
        <v>105.15</v>
      </c>
      <c r="I508" s="26">
        <v>105.175</v>
      </c>
      <c r="J508" s="3">
        <f t="shared" si="71"/>
        <v>18</v>
      </c>
      <c r="K508" s="3" t="str">
        <f t="shared" si="72"/>
        <v>OIR</v>
      </c>
      <c r="L508" s="3" t="str">
        <f t="shared" si="73"/>
        <v>OIRUpGapFill</v>
      </c>
      <c r="M508" s="3" t="str">
        <f t="shared" si="74"/>
        <v>Filled</v>
      </c>
      <c r="N508" s="3" t="str">
        <f t="shared" si="75"/>
        <v>UpGap</v>
      </c>
      <c r="O508">
        <v>257045</v>
      </c>
      <c r="T508"/>
    </row>
    <row r="509" spans="1:20" x14ac:dyDescent="0.25">
      <c r="A509" s="1">
        <v>39045</v>
      </c>
      <c r="B509" s="1" t="str">
        <f t="shared" si="67"/>
        <v>Fri</v>
      </c>
      <c r="C509" s="1" t="str">
        <f t="shared" si="68"/>
        <v>Nov</v>
      </c>
      <c r="D509" s="1" t="str">
        <f t="shared" si="69"/>
        <v>4th QTR</v>
      </c>
      <c r="E509" s="1" t="str">
        <f t="shared" si="70"/>
        <v>2006</v>
      </c>
      <c r="F509" s="26">
        <v>105.17</v>
      </c>
      <c r="G509" s="2">
        <v>105.24</v>
      </c>
      <c r="H509" s="2">
        <v>105.16</v>
      </c>
      <c r="I509" s="26">
        <v>105.19499999999999</v>
      </c>
      <c r="J509" s="3">
        <f t="shared" si="71"/>
        <v>32</v>
      </c>
      <c r="K509" s="3" t="str">
        <f t="shared" si="72"/>
        <v>OIR</v>
      </c>
      <c r="L509" s="3" t="str">
        <f t="shared" si="73"/>
        <v>OIRDnGapFill</v>
      </c>
      <c r="M509" s="3" t="str">
        <f t="shared" si="74"/>
        <v>Filled</v>
      </c>
      <c r="N509" s="3" t="str">
        <f t="shared" si="75"/>
        <v>DnGap</v>
      </c>
      <c r="O509">
        <v>201869</v>
      </c>
      <c r="T509"/>
    </row>
    <row r="510" spans="1:20" x14ac:dyDescent="0.25">
      <c r="A510" s="1">
        <v>39048</v>
      </c>
      <c r="B510" s="1" t="str">
        <f t="shared" si="67"/>
        <v>Mon</v>
      </c>
      <c r="C510" s="1" t="str">
        <f t="shared" si="68"/>
        <v>Nov</v>
      </c>
      <c r="D510" s="1" t="str">
        <f t="shared" si="69"/>
        <v>4th QTR</v>
      </c>
      <c r="E510" s="1" t="str">
        <f t="shared" si="70"/>
        <v>2006</v>
      </c>
      <c r="F510" s="26">
        <v>105.185</v>
      </c>
      <c r="G510" s="2">
        <v>105.23</v>
      </c>
      <c r="H510" s="2">
        <v>105.125</v>
      </c>
      <c r="I510" s="26">
        <v>105.215</v>
      </c>
      <c r="J510" s="3">
        <f t="shared" si="71"/>
        <v>43</v>
      </c>
      <c r="K510" s="3" t="str">
        <f t="shared" si="72"/>
        <v>OIR</v>
      </c>
      <c r="L510" s="3" t="str">
        <f t="shared" si="73"/>
        <v>OIRDnGapFill</v>
      </c>
      <c r="M510" s="3" t="str">
        <f t="shared" si="74"/>
        <v>Filled</v>
      </c>
      <c r="N510" s="3" t="str">
        <f t="shared" si="75"/>
        <v>DnGap</v>
      </c>
      <c r="O510">
        <v>736942</v>
      </c>
      <c r="T510"/>
    </row>
    <row r="511" spans="1:20" x14ac:dyDescent="0.25">
      <c r="A511" s="1">
        <v>39049</v>
      </c>
      <c r="B511" s="1" t="str">
        <f t="shared" si="67"/>
        <v>Tue</v>
      </c>
      <c r="C511" s="1" t="str">
        <f t="shared" si="68"/>
        <v>Nov</v>
      </c>
      <c r="D511" s="1" t="str">
        <f t="shared" si="69"/>
        <v>4th QTR</v>
      </c>
      <c r="E511" s="1" t="str">
        <f t="shared" si="70"/>
        <v>2006</v>
      </c>
      <c r="F511" s="26">
        <v>105.22499999999999</v>
      </c>
      <c r="G511" s="2">
        <v>105.295</v>
      </c>
      <c r="H511" s="2">
        <v>105.19</v>
      </c>
      <c r="I511" s="26">
        <v>105.26</v>
      </c>
      <c r="J511" s="3">
        <f t="shared" si="71"/>
        <v>43</v>
      </c>
      <c r="K511" s="3" t="str">
        <f t="shared" si="72"/>
        <v>OIR</v>
      </c>
      <c r="L511" s="3" t="str">
        <f t="shared" si="73"/>
        <v>OIRUpGapFill</v>
      </c>
      <c r="M511" s="3" t="str">
        <f t="shared" si="74"/>
        <v>Filled</v>
      </c>
      <c r="N511" s="3" t="str">
        <f t="shared" si="75"/>
        <v>UpGap</v>
      </c>
      <c r="O511">
        <v>862603</v>
      </c>
      <c r="T511"/>
    </row>
    <row r="512" spans="1:20" x14ac:dyDescent="0.25">
      <c r="A512" s="1">
        <v>39050</v>
      </c>
      <c r="B512" s="1" t="str">
        <f t="shared" si="67"/>
        <v>Wed</v>
      </c>
      <c r="C512" s="1" t="str">
        <f t="shared" si="68"/>
        <v>Nov</v>
      </c>
      <c r="D512" s="1" t="str">
        <f t="shared" si="69"/>
        <v>4th QTR</v>
      </c>
      <c r="E512" s="1" t="str">
        <f t="shared" si="70"/>
        <v>2006</v>
      </c>
      <c r="F512" s="26">
        <v>105.265</v>
      </c>
      <c r="G512" s="2">
        <v>105.295</v>
      </c>
      <c r="H512" s="2">
        <v>105.22499999999999</v>
      </c>
      <c r="I512" s="26">
        <v>105.24</v>
      </c>
      <c r="J512" s="3">
        <f t="shared" si="71"/>
        <v>29</v>
      </c>
      <c r="K512" s="3" t="str">
        <f t="shared" si="72"/>
        <v>OIR</v>
      </c>
      <c r="L512" s="3" t="str">
        <f t="shared" si="73"/>
        <v>OIRUpGapFill</v>
      </c>
      <c r="M512" s="3" t="str">
        <f t="shared" si="74"/>
        <v>Filled</v>
      </c>
      <c r="N512" s="3" t="str">
        <f t="shared" si="75"/>
        <v>UpGap</v>
      </c>
      <c r="O512">
        <v>708163</v>
      </c>
      <c r="T512"/>
    </row>
    <row r="513" spans="1:20" x14ac:dyDescent="0.25">
      <c r="A513" s="1">
        <v>39051</v>
      </c>
      <c r="B513" s="1" t="str">
        <f t="shared" si="67"/>
        <v>Thu</v>
      </c>
      <c r="C513" s="1" t="str">
        <f t="shared" si="68"/>
        <v>Nov</v>
      </c>
      <c r="D513" s="1" t="str">
        <f t="shared" si="69"/>
        <v>4th QTR</v>
      </c>
      <c r="E513" s="1" t="str">
        <f t="shared" si="70"/>
        <v>2006</v>
      </c>
      <c r="F513" s="26">
        <v>105.28</v>
      </c>
      <c r="G513" s="2">
        <v>106.06</v>
      </c>
      <c r="H513" s="2">
        <v>105.27500000000001</v>
      </c>
      <c r="I513" s="26">
        <v>106.05</v>
      </c>
      <c r="J513" s="3">
        <f t="shared" si="71"/>
        <v>42</v>
      </c>
      <c r="K513" s="3" t="str">
        <f t="shared" si="72"/>
        <v>OIR</v>
      </c>
      <c r="L513" s="3" t="str">
        <f t="shared" si="73"/>
        <v>NotFilled</v>
      </c>
      <c r="M513" s="3" t="str">
        <f t="shared" si="74"/>
        <v>NotFilled</v>
      </c>
      <c r="N513" s="3" t="str">
        <f t="shared" si="75"/>
        <v>UpGap</v>
      </c>
      <c r="O513">
        <v>591300</v>
      </c>
      <c r="T513"/>
    </row>
    <row r="514" spans="1:20" x14ac:dyDescent="0.25">
      <c r="A514" s="1">
        <v>39052</v>
      </c>
      <c r="B514" s="1" t="str">
        <f t="shared" si="67"/>
        <v>Fri</v>
      </c>
      <c r="C514" s="1" t="str">
        <f t="shared" si="68"/>
        <v>Dec</v>
      </c>
      <c r="D514" s="1" t="str">
        <f t="shared" si="69"/>
        <v>4th QTR</v>
      </c>
      <c r="E514" s="1" t="str">
        <f t="shared" si="70"/>
        <v>2006</v>
      </c>
      <c r="F514" s="26">
        <v>106.06</v>
      </c>
      <c r="G514" s="2">
        <v>106.185</v>
      </c>
      <c r="H514" s="2">
        <v>106.02</v>
      </c>
      <c r="I514" s="26">
        <v>106.15</v>
      </c>
      <c r="J514" s="3">
        <f t="shared" si="71"/>
        <v>67</v>
      </c>
      <c r="K514" s="3" t="str">
        <f t="shared" si="72"/>
        <v>OIR</v>
      </c>
      <c r="L514" s="3" t="str">
        <f t="shared" si="73"/>
        <v>OIRUpGapFill</v>
      </c>
      <c r="M514" s="3" t="str">
        <f t="shared" si="74"/>
        <v>Filled</v>
      </c>
      <c r="N514" s="3" t="str">
        <f t="shared" si="75"/>
        <v>UpGap</v>
      </c>
      <c r="O514">
        <v>723085</v>
      </c>
      <c r="T514"/>
    </row>
    <row r="515" spans="1:20" x14ac:dyDescent="0.25">
      <c r="A515" s="1">
        <v>39055</v>
      </c>
      <c r="B515" s="1" t="str">
        <f t="shared" si="67"/>
        <v>Mon</v>
      </c>
      <c r="C515" s="1" t="str">
        <f t="shared" si="68"/>
        <v>Dec</v>
      </c>
      <c r="D515" s="1" t="str">
        <f t="shared" si="69"/>
        <v>4th QTR</v>
      </c>
      <c r="E515" s="1" t="str">
        <f t="shared" si="70"/>
        <v>2006</v>
      </c>
      <c r="F515" s="26">
        <v>106.15</v>
      </c>
      <c r="G515" s="2">
        <v>106.155</v>
      </c>
      <c r="H515" s="2">
        <v>106.105</v>
      </c>
      <c r="I515" s="26">
        <v>106.145</v>
      </c>
      <c r="J515" s="3">
        <f t="shared" si="71"/>
        <v>20</v>
      </c>
      <c r="K515" s="3" t="str">
        <f t="shared" si="72"/>
        <v>OIR</v>
      </c>
      <c r="L515" s="3" t="str">
        <f t="shared" si="73"/>
        <v>NoGap</v>
      </c>
      <c r="M515" s="3" t="str">
        <f t="shared" si="74"/>
        <v>NoGap</v>
      </c>
      <c r="N515" s="3" t="str">
        <f t="shared" si="75"/>
        <v>NoGap</v>
      </c>
      <c r="O515">
        <v>315312</v>
      </c>
      <c r="T515"/>
    </row>
    <row r="516" spans="1:20" x14ac:dyDescent="0.25">
      <c r="A516" s="1">
        <v>39056</v>
      </c>
      <c r="B516" s="1" t="str">
        <f t="shared" si="67"/>
        <v>Tue</v>
      </c>
      <c r="C516" s="1" t="str">
        <f t="shared" si="68"/>
        <v>Dec</v>
      </c>
      <c r="D516" s="1" t="str">
        <f t="shared" si="69"/>
        <v>4th QTR</v>
      </c>
      <c r="E516" s="1" t="str">
        <f t="shared" si="70"/>
        <v>2006</v>
      </c>
      <c r="F516" s="26">
        <v>106.155</v>
      </c>
      <c r="G516" s="2">
        <v>106.2</v>
      </c>
      <c r="H516" s="2">
        <v>106.1</v>
      </c>
      <c r="I516" s="26">
        <v>106.14</v>
      </c>
      <c r="J516" s="3">
        <f t="shared" si="71"/>
        <v>41</v>
      </c>
      <c r="K516" s="3" t="str">
        <f t="shared" si="72"/>
        <v>OIR</v>
      </c>
      <c r="L516" s="3" t="str">
        <f t="shared" si="73"/>
        <v>OIRUpGapFill</v>
      </c>
      <c r="M516" s="3" t="str">
        <f t="shared" si="74"/>
        <v>Filled</v>
      </c>
      <c r="N516" s="3" t="str">
        <f t="shared" si="75"/>
        <v>UpGap</v>
      </c>
      <c r="O516">
        <v>650063</v>
      </c>
      <c r="T516"/>
    </row>
    <row r="517" spans="1:20" x14ac:dyDescent="0.25">
      <c r="A517" s="1">
        <v>39057</v>
      </c>
      <c r="B517" s="1" t="str">
        <f t="shared" si="67"/>
        <v>Wed</v>
      </c>
      <c r="C517" s="1" t="str">
        <f t="shared" si="68"/>
        <v>Dec</v>
      </c>
      <c r="D517" s="1" t="str">
        <f t="shared" si="69"/>
        <v>4th QTR</v>
      </c>
      <c r="E517" s="1" t="str">
        <f t="shared" si="70"/>
        <v>2006</v>
      </c>
      <c r="F517" s="26">
        <v>106.13</v>
      </c>
      <c r="G517" s="2">
        <v>106.14</v>
      </c>
      <c r="H517" s="2">
        <v>106.05</v>
      </c>
      <c r="I517" s="26">
        <v>106.065</v>
      </c>
      <c r="J517" s="3">
        <f t="shared" si="71"/>
        <v>37</v>
      </c>
      <c r="K517" s="3" t="str">
        <f t="shared" si="72"/>
        <v>OIR</v>
      </c>
      <c r="L517" s="3" t="str">
        <f t="shared" si="73"/>
        <v>OIRDnGapFill</v>
      </c>
      <c r="M517" s="3" t="str">
        <f t="shared" si="74"/>
        <v>Filled</v>
      </c>
      <c r="N517" s="3" t="str">
        <f t="shared" si="75"/>
        <v>DnGap</v>
      </c>
      <c r="O517">
        <v>419126</v>
      </c>
      <c r="T517"/>
    </row>
    <row r="518" spans="1:20" x14ac:dyDescent="0.25">
      <c r="A518" s="1">
        <v>39058</v>
      </c>
      <c r="B518" s="1" t="str">
        <f t="shared" si="67"/>
        <v>Thu</v>
      </c>
      <c r="C518" s="1" t="str">
        <f t="shared" si="68"/>
        <v>Dec</v>
      </c>
      <c r="D518" s="1" t="str">
        <f t="shared" si="69"/>
        <v>4th QTR</v>
      </c>
      <c r="E518" s="1" t="str">
        <f t="shared" si="70"/>
        <v>2006</v>
      </c>
      <c r="F518" s="26">
        <v>106.05500000000001</v>
      </c>
      <c r="G518" s="2">
        <v>106.1</v>
      </c>
      <c r="H518" s="2">
        <v>106.02500000000001</v>
      </c>
      <c r="I518" s="26">
        <v>106.06</v>
      </c>
      <c r="J518" s="3">
        <f t="shared" si="71"/>
        <v>30</v>
      </c>
      <c r="K518" s="3" t="str">
        <f t="shared" si="72"/>
        <v>OIR</v>
      </c>
      <c r="L518" s="3" t="str">
        <f t="shared" si="73"/>
        <v>OIRDnGapFill</v>
      </c>
      <c r="M518" s="3" t="str">
        <f t="shared" si="74"/>
        <v>Filled</v>
      </c>
      <c r="N518" s="3" t="str">
        <f t="shared" si="75"/>
        <v>DnGap</v>
      </c>
      <c r="O518">
        <v>362267</v>
      </c>
      <c r="T518"/>
    </row>
    <row r="519" spans="1:20" x14ac:dyDescent="0.25">
      <c r="A519" s="1">
        <v>39059</v>
      </c>
      <c r="B519" s="1" t="str">
        <f t="shared" si="67"/>
        <v>Fri</v>
      </c>
      <c r="C519" s="1" t="str">
        <f t="shared" si="68"/>
        <v>Dec</v>
      </c>
      <c r="D519" s="1" t="str">
        <f t="shared" si="69"/>
        <v>4th QTR</v>
      </c>
      <c r="E519" s="1" t="str">
        <f t="shared" si="70"/>
        <v>2006</v>
      </c>
      <c r="F519" s="26">
        <v>106.06</v>
      </c>
      <c r="G519" s="2">
        <v>106.065</v>
      </c>
      <c r="H519" s="2">
        <v>105.25</v>
      </c>
      <c r="I519" s="26">
        <v>105.26</v>
      </c>
      <c r="J519" s="3">
        <f t="shared" si="71"/>
        <v>54</v>
      </c>
      <c r="K519" s="3" t="str">
        <f t="shared" si="72"/>
        <v>OIR</v>
      </c>
      <c r="L519" s="3" t="str">
        <f t="shared" si="73"/>
        <v>NoGap</v>
      </c>
      <c r="M519" s="3" t="str">
        <f t="shared" si="74"/>
        <v>NoGap</v>
      </c>
      <c r="N519" s="3" t="str">
        <f t="shared" si="75"/>
        <v>NoGap</v>
      </c>
      <c r="O519">
        <v>632655</v>
      </c>
      <c r="T519"/>
    </row>
    <row r="520" spans="1:20" x14ac:dyDescent="0.25">
      <c r="A520" s="1">
        <v>39062</v>
      </c>
      <c r="B520" s="1" t="str">
        <f t="shared" si="67"/>
        <v>Mon</v>
      </c>
      <c r="C520" s="1" t="str">
        <f t="shared" si="68"/>
        <v>Dec</v>
      </c>
      <c r="D520" s="1" t="str">
        <f t="shared" si="69"/>
        <v>4th QTR</v>
      </c>
      <c r="E520" s="1" t="str">
        <f t="shared" si="70"/>
        <v>2006</v>
      </c>
      <c r="F520" s="26">
        <v>105.265</v>
      </c>
      <c r="G520" s="2">
        <v>106</v>
      </c>
      <c r="H520" s="2">
        <v>105.25</v>
      </c>
      <c r="I520" s="26">
        <v>105.30500000000001</v>
      </c>
      <c r="J520" s="3">
        <f t="shared" si="71"/>
        <v>28</v>
      </c>
      <c r="K520" s="3" t="str">
        <f t="shared" si="72"/>
        <v>OIR</v>
      </c>
      <c r="L520" s="3" t="str">
        <f t="shared" si="73"/>
        <v>OIRUpGapFill</v>
      </c>
      <c r="M520" s="3" t="str">
        <f t="shared" si="74"/>
        <v>Filled</v>
      </c>
      <c r="N520" s="3" t="str">
        <f t="shared" si="75"/>
        <v>UpGap</v>
      </c>
      <c r="O520">
        <v>332295</v>
      </c>
      <c r="T520"/>
    </row>
    <row r="521" spans="1:20" x14ac:dyDescent="0.25">
      <c r="A521" s="1">
        <v>39063</v>
      </c>
      <c r="B521" s="1" t="str">
        <f t="shared" si="67"/>
        <v>Tue</v>
      </c>
      <c r="C521" s="1" t="str">
        <f t="shared" si="68"/>
        <v>Dec</v>
      </c>
      <c r="D521" s="1" t="str">
        <f t="shared" si="69"/>
        <v>4th QTR</v>
      </c>
      <c r="E521" s="1" t="str">
        <f t="shared" si="70"/>
        <v>2006</v>
      </c>
      <c r="F521" s="26">
        <v>105.3</v>
      </c>
      <c r="G521" s="2">
        <v>106.065</v>
      </c>
      <c r="H521" s="2">
        <v>105.29</v>
      </c>
      <c r="I521" s="26">
        <v>106.05</v>
      </c>
      <c r="J521" s="3">
        <f t="shared" si="71"/>
        <v>37</v>
      </c>
      <c r="K521" s="3" t="str">
        <f t="shared" si="72"/>
        <v>OIR</v>
      </c>
      <c r="L521" s="3" t="str">
        <f t="shared" si="73"/>
        <v>OIRDnGapFill</v>
      </c>
      <c r="M521" s="3" t="str">
        <f t="shared" si="74"/>
        <v>Filled</v>
      </c>
      <c r="N521" s="3" t="str">
        <f t="shared" si="75"/>
        <v>DnGap</v>
      </c>
      <c r="O521">
        <v>415917</v>
      </c>
      <c r="T521"/>
    </row>
    <row r="522" spans="1:20" x14ac:dyDescent="0.25">
      <c r="A522" s="1">
        <v>39064</v>
      </c>
      <c r="B522" s="1" t="str">
        <f t="shared" ref="B522:B585" si="76">TEXT(A522,"ddd")</f>
        <v>Wed</v>
      </c>
      <c r="C522" s="1" t="str">
        <f t="shared" ref="C522:C585" si="77">TEXT(A522,"mmm")</f>
        <v>Dec</v>
      </c>
      <c r="D522" s="1" t="str">
        <f t="shared" ref="D522:D585" si="78">IF(OR(C522="Jan",C522="Feb",C522="Mar"),"1ST QTR",IF(OR(C522="Apr",C522="May",C522="Jun"),"2nd QTR",IF(OR(C522="Jul",C522="Aug",C522="Sep"),"3rd QTR",IF(OR(C522="Oct",C522="Nov",C522="Dec"),"4th QTR",""))))</f>
        <v>4th QTR</v>
      </c>
      <c r="E522" s="1" t="str">
        <f t="shared" ref="E522:E585" si="79">TEXT(A522,"yyyy")</f>
        <v>2006</v>
      </c>
      <c r="F522" s="26">
        <v>106.05</v>
      </c>
      <c r="G522" s="2">
        <v>106.08</v>
      </c>
      <c r="H522" s="2">
        <v>105.22499999999999</v>
      </c>
      <c r="I522" s="26">
        <v>105.24</v>
      </c>
      <c r="J522" s="3">
        <f t="shared" ref="J522:J585" si="80">IF(TRUNC(G522)-TRUNC(H522)=0,ROUNDUP((G522-H522)/0.25*100,0),IF(TRUNC(G522)-TRUNC(H522)=1,ROUNDUP(((G522-TRUNC(G522))*1000/320)*128,0)+128-ROUNDUP(((H522-TRUNC(H522))*1000/320)*128,0),IF(TRUNC(G522)-TRUNC(H522)=2,128+ROUNDUP(((G522-TRUNC(G522))*1000/320)*128,0)+128-ROUNDUP(((H522-TRUNC(H522))*1000/320)*128,0),IF(TRUNC(G522)-TRUNC(H522)=3,256+ROUNDUP(((G522-TRUNC(G522))*1000/320)*128,0)+128-ROUNDUP(((H522-TRUNC(H522))*1000/320)*128,0)))))</f>
        <v>70</v>
      </c>
      <c r="K522" s="3" t="str">
        <f t="shared" ref="K522:K585" si="81">IF(AND(F522&lt;=G521,F522&gt;=H521),"OIR","OOR")</f>
        <v>OIR</v>
      </c>
      <c r="L522" s="3" t="str">
        <f t="shared" ref="L522:L585" si="82">IF(F522=I521,"NoGap",IF(AND(K522="OIR",F522&gt;I521,H522&lt;=I521),"OIRUpGapFill",IF(AND(K522="OIR",F522&lt;I521,G522&gt;=I521),"OIRDnGapFill",IF(AND(K522="OOR",F522&gt;I521,H522&lt;=I521),"OORUpGapFill",IF(AND(K522="OOR",F522&lt;I521,G522&gt;=I521),"OORDnGapFill","NotFilled")))))</f>
        <v>NoGap</v>
      </c>
      <c r="M522" s="3" t="str">
        <f t="shared" ref="M522:M585" si="83">IF(OR(L522="OIRUpGapFill",L522="OIRDnGapFill",L522="OORUpGapFill",L522="OORDnGapFill"),"Filled",IF(L522="NotFilled","NotFilled",IF(L522="NoGap","NoGap")))</f>
        <v>NoGap</v>
      </c>
      <c r="N522" s="3" t="str">
        <f t="shared" ref="N522:N585" si="84">IF(F522-I521&lt;0,"DnGap",IF(F522-I521&gt;0,"UpGap",IF(M522="NoGap","NoGap")))</f>
        <v>NoGap</v>
      </c>
      <c r="O522">
        <v>662641</v>
      </c>
      <c r="T522"/>
    </row>
    <row r="523" spans="1:20" x14ac:dyDescent="0.25">
      <c r="A523" s="1">
        <v>39065</v>
      </c>
      <c r="B523" s="1" t="str">
        <f t="shared" si="76"/>
        <v>Thu</v>
      </c>
      <c r="C523" s="1" t="str">
        <f t="shared" si="77"/>
        <v>Dec</v>
      </c>
      <c r="D523" s="1" t="str">
        <f t="shared" si="78"/>
        <v>4th QTR</v>
      </c>
      <c r="E523" s="1" t="str">
        <f t="shared" si="79"/>
        <v>2006</v>
      </c>
      <c r="F523" s="26">
        <v>105.23</v>
      </c>
      <c r="G523" s="2">
        <v>105.265</v>
      </c>
      <c r="H523" s="2">
        <v>105.19</v>
      </c>
      <c r="I523" s="26">
        <v>105.205</v>
      </c>
      <c r="J523" s="3">
        <f t="shared" si="80"/>
        <v>31</v>
      </c>
      <c r="K523" s="3" t="str">
        <f t="shared" si="81"/>
        <v>OIR</v>
      </c>
      <c r="L523" s="3" t="str">
        <f t="shared" si="82"/>
        <v>OIRDnGapFill</v>
      </c>
      <c r="M523" s="3" t="str">
        <f t="shared" si="83"/>
        <v>Filled</v>
      </c>
      <c r="N523" s="3" t="str">
        <f t="shared" si="84"/>
        <v>DnGap</v>
      </c>
      <c r="O523">
        <v>317735</v>
      </c>
      <c r="T523"/>
    </row>
    <row r="524" spans="1:20" x14ac:dyDescent="0.25">
      <c r="A524" s="1">
        <v>39066</v>
      </c>
      <c r="B524" s="1" t="str">
        <f t="shared" si="76"/>
        <v>Fri</v>
      </c>
      <c r="C524" s="1" t="str">
        <f t="shared" si="77"/>
        <v>Dec</v>
      </c>
      <c r="D524" s="1" t="str">
        <f t="shared" si="78"/>
        <v>4th QTR</v>
      </c>
      <c r="E524" s="1" t="str">
        <f t="shared" si="79"/>
        <v>2006</v>
      </c>
      <c r="F524" s="26">
        <v>105.2</v>
      </c>
      <c r="G524" s="2">
        <v>106.02500000000001</v>
      </c>
      <c r="H524" s="2">
        <v>105.175</v>
      </c>
      <c r="I524" s="26">
        <v>105.205</v>
      </c>
      <c r="J524" s="3">
        <f t="shared" si="80"/>
        <v>69</v>
      </c>
      <c r="K524" s="3" t="str">
        <f t="shared" si="81"/>
        <v>OIR</v>
      </c>
      <c r="L524" s="3" t="str">
        <f t="shared" si="82"/>
        <v>OIRDnGapFill</v>
      </c>
      <c r="M524" s="3" t="str">
        <f t="shared" si="83"/>
        <v>Filled</v>
      </c>
      <c r="N524" s="3" t="str">
        <f t="shared" si="84"/>
        <v>DnGap</v>
      </c>
      <c r="O524">
        <v>569387</v>
      </c>
      <c r="T524"/>
    </row>
    <row r="525" spans="1:20" x14ac:dyDescent="0.25">
      <c r="A525" s="1">
        <v>39069</v>
      </c>
      <c r="B525" s="1" t="str">
        <f t="shared" si="76"/>
        <v>Mon</v>
      </c>
      <c r="C525" s="1" t="str">
        <f t="shared" si="77"/>
        <v>Dec</v>
      </c>
      <c r="D525" s="1" t="str">
        <f t="shared" si="78"/>
        <v>4th QTR</v>
      </c>
      <c r="E525" s="1" t="str">
        <f t="shared" si="79"/>
        <v>2006</v>
      </c>
      <c r="F525" s="26">
        <v>105.205</v>
      </c>
      <c r="G525" s="2">
        <v>105.235</v>
      </c>
      <c r="H525" s="2">
        <v>105.185</v>
      </c>
      <c r="I525" s="26">
        <v>105.21</v>
      </c>
      <c r="J525" s="3">
        <f t="shared" si="80"/>
        <v>20</v>
      </c>
      <c r="K525" s="3" t="str">
        <f t="shared" si="81"/>
        <v>OIR</v>
      </c>
      <c r="L525" s="3" t="str">
        <f t="shared" si="82"/>
        <v>NoGap</v>
      </c>
      <c r="M525" s="3" t="str">
        <f t="shared" si="83"/>
        <v>NoGap</v>
      </c>
      <c r="N525" s="3" t="str">
        <f t="shared" si="84"/>
        <v>NoGap</v>
      </c>
      <c r="O525">
        <v>270463</v>
      </c>
      <c r="T525"/>
    </row>
    <row r="526" spans="1:20" x14ac:dyDescent="0.25">
      <c r="A526" s="1">
        <v>39070</v>
      </c>
      <c r="B526" s="1" t="str">
        <f t="shared" si="76"/>
        <v>Tue</v>
      </c>
      <c r="C526" s="1" t="str">
        <f t="shared" si="77"/>
        <v>Dec</v>
      </c>
      <c r="D526" s="1" t="str">
        <f t="shared" si="78"/>
        <v>4th QTR</v>
      </c>
      <c r="E526" s="1" t="str">
        <f t="shared" si="79"/>
        <v>2006</v>
      </c>
      <c r="F526" s="26">
        <v>105.215</v>
      </c>
      <c r="G526" s="2">
        <v>105.26</v>
      </c>
      <c r="H526" s="2">
        <v>105.13500000000001</v>
      </c>
      <c r="I526" s="26">
        <v>105.205</v>
      </c>
      <c r="J526" s="3">
        <f t="shared" si="80"/>
        <v>50</v>
      </c>
      <c r="K526" s="3" t="str">
        <f t="shared" si="81"/>
        <v>OIR</v>
      </c>
      <c r="L526" s="3" t="str">
        <f t="shared" si="82"/>
        <v>OIRUpGapFill</v>
      </c>
      <c r="M526" s="3" t="str">
        <f t="shared" si="83"/>
        <v>Filled</v>
      </c>
      <c r="N526" s="3" t="str">
        <f t="shared" si="84"/>
        <v>UpGap</v>
      </c>
      <c r="O526">
        <v>368105</v>
      </c>
      <c r="T526"/>
    </row>
    <row r="527" spans="1:20" x14ac:dyDescent="0.25">
      <c r="A527" s="1">
        <v>39071</v>
      </c>
      <c r="B527" s="1" t="str">
        <f t="shared" si="76"/>
        <v>Wed</v>
      </c>
      <c r="C527" s="1" t="str">
        <f t="shared" si="77"/>
        <v>Dec</v>
      </c>
      <c r="D527" s="1" t="str">
        <f t="shared" si="78"/>
        <v>4th QTR</v>
      </c>
      <c r="E527" s="1" t="str">
        <f t="shared" si="79"/>
        <v>2006</v>
      </c>
      <c r="F527" s="26">
        <v>105.21</v>
      </c>
      <c r="G527" s="2">
        <v>105.235</v>
      </c>
      <c r="H527" s="2">
        <v>105.19</v>
      </c>
      <c r="I527" s="26">
        <v>105.205</v>
      </c>
      <c r="J527" s="3">
        <f t="shared" si="80"/>
        <v>19</v>
      </c>
      <c r="K527" s="3" t="str">
        <f t="shared" si="81"/>
        <v>OIR</v>
      </c>
      <c r="L527" s="3" t="str">
        <f t="shared" si="82"/>
        <v>OIRUpGapFill</v>
      </c>
      <c r="M527" s="3" t="str">
        <f t="shared" si="83"/>
        <v>Filled</v>
      </c>
      <c r="N527" s="3" t="str">
        <f t="shared" si="84"/>
        <v>UpGap</v>
      </c>
      <c r="O527">
        <v>148608</v>
      </c>
      <c r="T527"/>
    </row>
    <row r="528" spans="1:20" x14ac:dyDescent="0.25">
      <c r="A528" s="1">
        <v>39072</v>
      </c>
      <c r="B528" s="1" t="str">
        <f t="shared" si="76"/>
        <v>Thu</v>
      </c>
      <c r="C528" s="1" t="str">
        <f t="shared" si="77"/>
        <v>Dec</v>
      </c>
      <c r="D528" s="1" t="str">
        <f t="shared" si="78"/>
        <v>4th QTR</v>
      </c>
      <c r="E528" s="1" t="str">
        <f t="shared" si="79"/>
        <v>2006</v>
      </c>
      <c r="F528" s="26">
        <v>105.205</v>
      </c>
      <c r="G528" s="2">
        <v>105.295</v>
      </c>
      <c r="H528" s="2">
        <v>105.19</v>
      </c>
      <c r="I528" s="26">
        <v>105.28</v>
      </c>
      <c r="J528" s="3">
        <f t="shared" si="80"/>
        <v>43</v>
      </c>
      <c r="K528" s="3" t="str">
        <f t="shared" si="81"/>
        <v>OIR</v>
      </c>
      <c r="L528" s="3" t="str">
        <f t="shared" si="82"/>
        <v>NoGap</v>
      </c>
      <c r="M528" s="3" t="str">
        <f t="shared" si="83"/>
        <v>NoGap</v>
      </c>
      <c r="N528" s="3" t="str">
        <f t="shared" si="84"/>
        <v>NoGap</v>
      </c>
      <c r="O528">
        <v>275334</v>
      </c>
      <c r="T528"/>
    </row>
    <row r="529" spans="1:20" x14ac:dyDescent="0.25">
      <c r="A529" s="1">
        <v>39073</v>
      </c>
      <c r="B529" s="1" t="str">
        <f t="shared" si="76"/>
        <v>Fri</v>
      </c>
      <c r="C529" s="1" t="str">
        <f t="shared" si="77"/>
        <v>Dec</v>
      </c>
      <c r="D529" s="1" t="str">
        <f t="shared" si="78"/>
        <v>4th QTR</v>
      </c>
      <c r="E529" s="1" t="str">
        <f t="shared" si="79"/>
        <v>2006</v>
      </c>
      <c r="F529" s="26">
        <v>105.28</v>
      </c>
      <c r="G529" s="2">
        <v>105.285</v>
      </c>
      <c r="H529" s="2">
        <v>105.155</v>
      </c>
      <c r="I529" s="26">
        <v>105.17</v>
      </c>
      <c r="J529" s="3">
        <f t="shared" si="80"/>
        <v>52</v>
      </c>
      <c r="K529" s="3" t="str">
        <f t="shared" si="81"/>
        <v>OIR</v>
      </c>
      <c r="L529" s="3" t="str">
        <f t="shared" si="82"/>
        <v>NoGap</v>
      </c>
      <c r="M529" s="3" t="str">
        <f t="shared" si="83"/>
        <v>NoGap</v>
      </c>
      <c r="N529" s="3" t="str">
        <f t="shared" si="84"/>
        <v>NoGap</v>
      </c>
      <c r="O529">
        <v>272710</v>
      </c>
      <c r="T529"/>
    </row>
    <row r="530" spans="1:20" x14ac:dyDescent="0.25">
      <c r="A530" s="1">
        <v>39077</v>
      </c>
      <c r="B530" s="1" t="str">
        <f t="shared" si="76"/>
        <v>Tue</v>
      </c>
      <c r="C530" s="1" t="str">
        <f t="shared" si="77"/>
        <v>Dec</v>
      </c>
      <c r="D530" s="1" t="str">
        <f t="shared" si="78"/>
        <v>4th QTR</v>
      </c>
      <c r="E530" s="1" t="str">
        <f t="shared" si="79"/>
        <v>2006</v>
      </c>
      <c r="F530" s="26">
        <v>105.16500000000001</v>
      </c>
      <c r="G530" s="2">
        <v>105.215</v>
      </c>
      <c r="H530" s="2">
        <v>105.155</v>
      </c>
      <c r="I530" s="26">
        <v>105.185</v>
      </c>
      <c r="J530" s="3">
        <f t="shared" si="80"/>
        <v>25</v>
      </c>
      <c r="K530" s="3" t="str">
        <f t="shared" si="81"/>
        <v>OIR</v>
      </c>
      <c r="L530" s="3" t="str">
        <f t="shared" si="82"/>
        <v>OIRDnGapFill</v>
      </c>
      <c r="M530" s="3" t="str">
        <f t="shared" si="83"/>
        <v>Filled</v>
      </c>
      <c r="N530" s="3" t="str">
        <f t="shared" si="84"/>
        <v>DnGap</v>
      </c>
      <c r="O530">
        <v>64763</v>
      </c>
      <c r="T530"/>
    </row>
    <row r="531" spans="1:20" x14ac:dyDescent="0.25">
      <c r="A531" s="1">
        <v>39078</v>
      </c>
      <c r="B531" s="1" t="str">
        <f t="shared" si="76"/>
        <v>Wed</v>
      </c>
      <c r="C531" s="1" t="str">
        <f t="shared" si="77"/>
        <v>Dec</v>
      </c>
      <c r="D531" s="1" t="str">
        <f t="shared" si="78"/>
        <v>4th QTR</v>
      </c>
      <c r="E531" s="1" t="str">
        <f t="shared" si="79"/>
        <v>2006</v>
      </c>
      <c r="F531" s="26">
        <v>105.19</v>
      </c>
      <c r="G531" s="2">
        <v>105.19499999999999</v>
      </c>
      <c r="H531" s="2">
        <v>105.08</v>
      </c>
      <c r="I531" s="26">
        <v>105.1</v>
      </c>
      <c r="J531" s="3">
        <f t="shared" si="80"/>
        <v>46</v>
      </c>
      <c r="K531" s="3" t="str">
        <f t="shared" si="81"/>
        <v>OIR</v>
      </c>
      <c r="L531" s="3" t="str">
        <f t="shared" si="82"/>
        <v>OIRUpGapFill</v>
      </c>
      <c r="M531" s="3" t="str">
        <f t="shared" si="83"/>
        <v>Filled</v>
      </c>
      <c r="N531" s="3" t="str">
        <f t="shared" si="84"/>
        <v>UpGap</v>
      </c>
      <c r="O531">
        <v>175254</v>
      </c>
      <c r="T531"/>
    </row>
    <row r="532" spans="1:20" x14ac:dyDescent="0.25">
      <c r="A532" s="1">
        <v>39079</v>
      </c>
      <c r="B532" s="1" t="str">
        <f t="shared" si="76"/>
        <v>Thu</v>
      </c>
      <c r="C532" s="1" t="str">
        <f t="shared" si="77"/>
        <v>Dec</v>
      </c>
      <c r="D532" s="1" t="str">
        <f t="shared" si="78"/>
        <v>4th QTR</v>
      </c>
      <c r="E532" s="1" t="str">
        <f t="shared" si="79"/>
        <v>2006</v>
      </c>
      <c r="F532" s="26">
        <v>105.095</v>
      </c>
      <c r="G532" s="2">
        <v>105.13</v>
      </c>
      <c r="H532" s="2">
        <v>104.31</v>
      </c>
      <c r="I532" s="26">
        <v>105.04</v>
      </c>
      <c r="J532" s="3">
        <f t="shared" si="80"/>
        <v>55</v>
      </c>
      <c r="K532" s="3" t="str">
        <f t="shared" si="81"/>
        <v>OIR</v>
      </c>
      <c r="L532" s="3" t="str">
        <f t="shared" si="82"/>
        <v>OIRDnGapFill</v>
      </c>
      <c r="M532" s="3" t="str">
        <f t="shared" si="83"/>
        <v>Filled</v>
      </c>
      <c r="N532" s="3" t="str">
        <f t="shared" si="84"/>
        <v>DnGap</v>
      </c>
      <c r="O532">
        <v>278044</v>
      </c>
      <c r="T532"/>
    </row>
    <row r="533" spans="1:20" x14ac:dyDescent="0.25">
      <c r="A533" s="1">
        <v>39080</v>
      </c>
      <c r="B533" s="1" t="str">
        <f t="shared" si="76"/>
        <v>Fri</v>
      </c>
      <c r="C533" s="1" t="str">
        <f t="shared" si="77"/>
        <v>Dec</v>
      </c>
      <c r="D533" s="1" t="str">
        <f t="shared" si="78"/>
        <v>4th QTR</v>
      </c>
      <c r="E533" s="1" t="str">
        <f t="shared" si="79"/>
        <v>2006</v>
      </c>
      <c r="F533" s="26">
        <v>105.04</v>
      </c>
      <c r="G533" s="2">
        <v>105.075</v>
      </c>
      <c r="H533" s="2">
        <v>104.315</v>
      </c>
      <c r="I533" s="26">
        <v>105.02</v>
      </c>
      <c r="J533" s="3">
        <f t="shared" si="80"/>
        <v>33</v>
      </c>
      <c r="K533" s="3" t="str">
        <f t="shared" si="81"/>
        <v>OIR</v>
      </c>
      <c r="L533" s="3" t="str">
        <f t="shared" si="82"/>
        <v>NoGap</v>
      </c>
      <c r="M533" s="3" t="str">
        <f t="shared" si="83"/>
        <v>NoGap</v>
      </c>
      <c r="N533" s="3" t="str">
        <f t="shared" si="84"/>
        <v>NoGap</v>
      </c>
      <c r="O533">
        <v>125125</v>
      </c>
      <c r="T533"/>
    </row>
    <row r="534" spans="1:20" x14ac:dyDescent="0.25">
      <c r="A534" s="1">
        <v>39084</v>
      </c>
      <c r="B534" s="1" t="str">
        <f t="shared" si="76"/>
        <v>Tue</v>
      </c>
      <c r="C534" s="1" t="str">
        <f t="shared" si="77"/>
        <v>Jan</v>
      </c>
      <c r="D534" s="1" t="str">
        <f t="shared" si="78"/>
        <v>1ST QTR</v>
      </c>
      <c r="E534" s="1" t="str">
        <f t="shared" si="79"/>
        <v>2007</v>
      </c>
      <c r="F534" s="26">
        <v>105.02</v>
      </c>
      <c r="G534" s="2">
        <v>105.095</v>
      </c>
      <c r="H534" s="2">
        <v>105.015</v>
      </c>
      <c r="I534" s="26">
        <v>105.045</v>
      </c>
      <c r="J534" s="3">
        <f t="shared" si="80"/>
        <v>32</v>
      </c>
      <c r="K534" s="3" t="str">
        <f t="shared" si="81"/>
        <v>OIR</v>
      </c>
      <c r="L534" s="3" t="str">
        <f t="shared" si="82"/>
        <v>NoGap</v>
      </c>
      <c r="M534" s="3" t="str">
        <f t="shared" si="83"/>
        <v>NoGap</v>
      </c>
      <c r="N534" s="3" t="str">
        <f t="shared" si="84"/>
        <v>NoGap</v>
      </c>
      <c r="O534">
        <v>152082</v>
      </c>
      <c r="T534"/>
    </row>
    <row r="535" spans="1:20" x14ac:dyDescent="0.25">
      <c r="A535" s="1">
        <v>39085</v>
      </c>
      <c r="B535" s="1" t="str">
        <f t="shared" si="76"/>
        <v>Wed</v>
      </c>
      <c r="C535" s="1" t="str">
        <f t="shared" si="77"/>
        <v>Jan</v>
      </c>
      <c r="D535" s="1" t="str">
        <f t="shared" si="78"/>
        <v>1ST QTR</v>
      </c>
      <c r="E535" s="1" t="str">
        <f t="shared" si="79"/>
        <v>2007</v>
      </c>
      <c r="F535" s="26">
        <v>105.05</v>
      </c>
      <c r="G535" s="2">
        <v>105.13500000000001</v>
      </c>
      <c r="H535" s="2">
        <v>105.035</v>
      </c>
      <c r="I535" s="26">
        <v>105.08</v>
      </c>
      <c r="J535" s="3">
        <f t="shared" si="80"/>
        <v>41</v>
      </c>
      <c r="K535" s="3" t="str">
        <f t="shared" si="81"/>
        <v>OIR</v>
      </c>
      <c r="L535" s="3" t="str">
        <f t="shared" si="82"/>
        <v>OIRUpGapFill</v>
      </c>
      <c r="M535" s="3" t="str">
        <f t="shared" si="83"/>
        <v>Filled</v>
      </c>
      <c r="N535" s="3" t="str">
        <f t="shared" si="84"/>
        <v>UpGap</v>
      </c>
      <c r="O535">
        <v>409253</v>
      </c>
      <c r="T535"/>
    </row>
    <row r="536" spans="1:20" x14ac:dyDescent="0.25">
      <c r="A536" s="1">
        <v>39086</v>
      </c>
      <c r="B536" s="1" t="str">
        <f t="shared" si="76"/>
        <v>Thu</v>
      </c>
      <c r="C536" s="1" t="str">
        <f t="shared" si="77"/>
        <v>Jan</v>
      </c>
      <c r="D536" s="1" t="str">
        <f t="shared" si="78"/>
        <v>1ST QTR</v>
      </c>
      <c r="E536" s="1" t="str">
        <f t="shared" si="79"/>
        <v>2007</v>
      </c>
      <c r="F536" s="26">
        <v>105.08499999999999</v>
      </c>
      <c r="G536" s="2">
        <v>105.17</v>
      </c>
      <c r="H536" s="2">
        <v>105.07</v>
      </c>
      <c r="I536" s="26">
        <v>105.145</v>
      </c>
      <c r="J536" s="3">
        <f t="shared" si="80"/>
        <v>41</v>
      </c>
      <c r="K536" s="3" t="str">
        <f t="shared" si="81"/>
        <v>OIR</v>
      </c>
      <c r="L536" s="3" t="str">
        <f t="shared" si="82"/>
        <v>OIRUpGapFill</v>
      </c>
      <c r="M536" s="3" t="str">
        <f t="shared" si="83"/>
        <v>Filled</v>
      </c>
      <c r="N536" s="3" t="str">
        <f t="shared" si="84"/>
        <v>UpGap</v>
      </c>
      <c r="O536">
        <v>421060</v>
      </c>
      <c r="T536"/>
    </row>
    <row r="537" spans="1:20" x14ac:dyDescent="0.25">
      <c r="A537" s="1">
        <v>39087</v>
      </c>
      <c r="B537" s="1" t="str">
        <f t="shared" si="76"/>
        <v>Fri</v>
      </c>
      <c r="C537" s="1" t="str">
        <f t="shared" si="77"/>
        <v>Jan</v>
      </c>
      <c r="D537" s="1" t="str">
        <f t="shared" si="78"/>
        <v>1ST QTR</v>
      </c>
      <c r="E537" s="1" t="str">
        <f t="shared" si="79"/>
        <v>2007</v>
      </c>
      <c r="F537" s="26">
        <v>105.16</v>
      </c>
      <c r="G537" s="2">
        <v>105.205</v>
      </c>
      <c r="H537" s="2">
        <v>105.01</v>
      </c>
      <c r="I537" s="26">
        <v>105.095</v>
      </c>
      <c r="J537" s="3">
        <f t="shared" si="80"/>
        <v>78</v>
      </c>
      <c r="K537" s="3" t="str">
        <f t="shared" si="81"/>
        <v>OIR</v>
      </c>
      <c r="L537" s="3" t="str">
        <f t="shared" si="82"/>
        <v>OIRUpGapFill</v>
      </c>
      <c r="M537" s="3" t="str">
        <f t="shared" si="83"/>
        <v>Filled</v>
      </c>
      <c r="N537" s="3" t="str">
        <f t="shared" si="84"/>
        <v>UpGap</v>
      </c>
      <c r="O537">
        <v>585310</v>
      </c>
      <c r="T537"/>
    </row>
    <row r="538" spans="1:20" x14ac:dyDescent="0.25">
      <c r="A538" s="1">
        <v>39090</v>
      </c>
      <c r="B538" s="1" t="str">
        <f t="shared" si="76"/>
        <v>Mon</v>
      </c>
      <c r="C538" s="1" t="str">
        <f t="shared" si="77"/>
        <v>Jan</v>
      </c>
      <c r="D538" s="1" t="str">
        <f t="shared" si="78"/>
        <v>1ST QTR</v>
      </c>
      <c r="E538" s="1" t="str">
        <f t="shared" si="79"/>
        <v>2007</v>
      </c>
      <c r="F538" s="26">
        <v>105.09</v>
      </c>
      <c r="G538" s="2">
        <v>105.1</v>
      </c>
      <c r="H538" s="2">
        <v>105.045</v>
      </c>
      <c r="I538" s="26">
        <v>105.075</v>
      </c>
      <c r="J538" s="3">
        <f t="shared" si="80"/>
        <v>22</v>
      </c>
      <c r="K538" s="3" t="str">
        <f t="shared" si="81"/>
        <v>OIR</v>
      </c>
      <c r="L538" s="3" t="str">
        <f t="shared" si="82"/>
        <v>OIRDnGapFill</v>
      </c>
      <c r="M538" s="3" t="str">
        <f t="shared" si="83"/>
        <v>Filled</v>
      </c>
      <c r="N538" s="3" t="str">
        <f t="shared" si="84"/>
        <v>DnGap</v>
      </c>
      <c r="O538">
        <v>305869</v>
      </c>
      <c r="T538"/>
    </row>
    <row r="539" spans="1:20" x14ac:dyDescent="0.25">
      <c r="A539" s="1">
        <v>39091</v>
      </c>
      <c r="B539" s="1" t="str">
        <f t="shared" si="76"/>
        <v>Tue</v>
      </c>
      <c r="C539" s="1" t="str">
        <f t="shared" si="77"/>
        <v>Jan</v>
      </c>
      <c r="D539" s="1" t="str">
        <f t="shared" si="78"/>
        <v>1ST QTR</v>
      </c>
      <c r="E539" s="1" t="str">
        <f t="shared" si="79"/>
        <v>2007</v>
      </c>
      <c r="F539" s="26">
        <v>105.08499999999999</v>
      </c>
      <c r="G539" s="2">
        <v>105.095</v>
      </c>
      <c r="H539" s="2">
        <v>105.045</v>
      </c>
      <c r="I539" s="26">
        <v>105.075</v>
      </c>
      <c r="J539" s="3">
        <f t="shared" si="80"/>
        <v>20</v>
      </c>
      <c r="K539" s="3" t="str">
        <f t="shared" si="81"/>
        <v>OIR</v>
      </c>
      <c r="L539" s="3" t="str">
        <f t="shared" si="82"/>
        <v>OIRUpGapFill</v>
      </c>
      <c r="M539" s="3" t="str">
        <f t="shared" si="83"/>
        <v>Filled</v>
      </c>
      <c r="N539" s="3" t="str">
        <f t="shared" si="84"/>
        <v>UpGap</v>
      </c>
      <c r="O539">
        <v>335567</v>
      </c>
      <c r="T539"/>
    </row>
    <row r="540" spans="1:20" x14ac:dyDescent="0.25">
      <c r="A540" s="1">
        <v>39092</v>
      </c>
      <c r="B540" s="1" t="str">
        <f t="shared" si="76"/>
        <v>Wed</v>
      </c>
      <c r="C540" s="1" t="str">
        <f t="shared" si="77"/>
        <v>Jan</v>
      </c>
      <c r="D540" s="1" t="str">
        <f t="shared" si="78"/>
        <v>1ST QTR</v>
      </c>
      <c r="E540" s="1" t="str">
        <f t="shared" si="79"/>
        <v>2007</v>
      </c>
      <c r="F540" s="26">
        <v>105.07</v>
      </c>
      <c r="G540" s="2">
        <v>105.095</v>
      </c>
      <c r="H540" s="2">
        <v>105.02</v>
      </c>
      <c r="I540" s="26">
        <v>105.05500000000001</v>
      </c>
      <c r="J540" s="3">
        <f t="shared" si="80"/>
        <v>31</v>
      </c>
      <c r="K540" s="3" t="str">
        <f t="shared" si="81"/>
        <v>OIR</v>
      </c>
      <c r="L540" s="3" t="str">
        <f t="shared" si="82"/>
        <v>OIRDnGapFill</v>
      </c>
      <c r="M540" s="3" t="str">
        <f t="shared" si="83"/>
        <v>Filled</v>
      </c>
      <c r="N540" s="3" t="str">
        <f t="shared" si="84"/>
        <v>DnGap</v>
      </c>
      <c r="O540">
        <v>478324</v>
      </c>
      <c r="T540"/>
    </row>
    <row r="541" spans="1:20" x14ac:dyDescent="0.25">
      <c r="A541" s="1">
        <v>39093</v>
      </c>
      <c r="B541" s="1" t="str">
        <f t="shared" si="76"/>
        <v>Thu</v>
      </c>
      <c r="C541" s="1" t="str">
        <f t="shared" si="77"/>
        <v>Jan</v>
      </c>
      <c r="D541" s="1" t="str">
        <f t="shared" si="78"/>
        <v>1ST QTR</v>
      </c>
      <c r="E541" s="1" t="str">
        <f t="shared" si="79"/>
        <v>2007</v>
      </c>
      <c r="F541" s="26">
        <v>105.04</v>
      </c>
      <c r="G541" s="2">
        <v>105.05</v>
      </c>
      <c r="H541" s="2">
        <v>104.265</v>
      </c>
      <c r="I541" s="26">
        <v>104.295</v>
      </c>
      <c r="J541" s="3">
        <f t="shared" si="80"/>
        <v>42</v>
      </c>
      <c r="K541" s="3" t="str">
        <f t="shared" si="81"/>
        <v>OIR</v>
      </c>
      <c r="L541" s="3" t="str">
        <f t="shared" si="82"/>
        <v>NotFilled</v>
      </c>
      <c r="M541" s="3" t="str">
        <f t="shared" si="83"/>
        <v>NotFilled</v>
      </c>
      <c r="N541" s="3" t="str">
        <f t="shared" si="84"/>
        <v>DnGap</v>
      </c>
      <c r="O541">
        <v>604587</v>
      </c>
      <c r="T541"/>
    </row>
    <row r="542" spans="1:20" x14ac:dyDescent="0.25">
      <c r="A542" s="1">
        <v>39094</v>
      </c>
      <c r="B542" s="1" t="str">
        <f t="shared" si="76"/>
        <v>Fri</v>
      </c>
      <c r="C542" s="1" t="str">
        <f t="shared" si="77"/>
        <v>Jan</v>
      </c>
      <c r="D542" s="1" t="str">
        <f t="shared" si="78"/>
        <v>1ST QTR</v>
      </c>
      <c r="E542" s="1" t="str">
        <f t="shared" si="79"/>
        <v>2007</v>
      </c>
      <c r="F542" s="26">
        <v>104.29</v>
      </c>
      <c r="G542" s="2">
        <v>104.30500000000001</v>
      </c>
      <c r="H542" s="2">
        <v>104.23</v>
      </c>
      <c r="I542" s="26">
        <v>104.255</v>
      </c>
      <c r="J542" s="3">
        <f t="shared" si="80"/>
        <v>31</v>
      </c>
      <c r="K542" s="3" t="str">
        <f t="shared" si="81"/>
        <v>OIR</v>
      </c>
      <c r="L542" s="3" t="str">
        <f t="shared" si="82"/>
        <v>OIRDnGapFill</v>
      </c>
      <c r="M542" s="3" t="str">
        <f t="shared" si="83"/>
        <v>Filled</v>
      </c>
      <c r="N542" s="3" t="str">
        <f t="shared" si="84"/>
        <v>DnGap</v>
      </c>
      <c r="O542">
        <v>386133</v>
      </c>
      <c r="T542"/>
    </row>
    <row r="543" spans="1:20" x14ac:dyDescent="0.25">
      <c r="A543" s="1">
        <v>39098</v>
      </c>
      <c r="B543" s="1" t="str">
        <f t="shared" si="76"/>
        <v>Tue</v>
      </c>
      <c r="C543" s="1" t="str">
        <f t="shared" si="77"/>
        <v>Jan</v>
      </c>
      <c r="D543" s="1" t="str">
        <f t="shared" si="78"/>
        <v>1ST QTR</v>
      </c>
      <c r="E543" s="1" t="str">
        <f t="shared" si="79"/>
        <v>2007</v>
      </c>
      <c r="F543" s="26">
        <v>104.25</v>
      </c>
      <c r="G543" s="2">
        <v>104.30500000000001</v>
      </c>
      <c r="H543" s="2">
        <v>104.245</v>
      </c>
      <c r="I543" s="26">
        <v>104.28</v>
      </c>
      <c r="J543" s="3">
        <f t="shared" si="80"/>
        <v>25</v>
      </c>
      <c r="K543" s="3" t="str">
        <f t="shared" si="81"/>
        <v>OIR</v>
      </c>
      <c r="L543" s="3" t="str">
        <f t="shared" si="82"/>
        <v>OIRDnGapFill</v>
      </c>
      <c r="M543" s="3" t="str">
        <f t="shared" si="83"/>
        <v>Filled</v>
      </c>
      <c r="N543" s="3" t="str">
        <f t="shared" si="84"/>
        <v>DnGap</v>
      </c>
      <c r="O543">
        <v>274490</v>
      </c>
      <c r="T543"/>
    </row>
    <row r="544" spans="1:20" x14ac:dyDescent="0.25">
      <c r="A544" s="1">
        <v>39099</v>
      </c>
      <c r="B544" s="1" t="str">
        <f t="shared" si="76"/>
        <v>Wed</v>
      </c>
      <c r="C544" s="1" t="str">
        <f t="shared" si="77"/>
        <v>Jan</v>
      </c>
      <c r="D544" s="1" t="str">
        <f t="shared" si="78"/>
        <v>1ST QTR</v>
      </c>
      <c r="E544" s="1" t="str">
        <f t="shared" si="79"/>
        <v>2007</v>
      </c>
      <c r="F544" s="26">
        <v>104.285</v>
      </c>
      <c r="G544" s="2">
        <v>104.31</v>
      </c>
      <c r="H544" s="2">
        <v>104.22</v>
      </c>
      <c r="I544" s="26">
        <v>104.22499999999999</v>
      </c>
      <c r="J544" s="3">
        <f t="shared" si="80"/>
        <v>37</v>
      </c>
      <c r="K544" s="3" t="str">
        <f t="shared" si="81"/>
        <v>OIR</v>
      </c>
      <c r="L544" s="3" t="str">
        <f t="shared" si="82"/>
        <v>OIRUpGapFill</v>
      </c>
      <c r="M544" s="3" t="str">
        <f t="shared" si="83"/>
        <v>Filled</v>
      </c>
      <c r="N544" s="3" t="str">
        <f t="shared" si="84"/>
        <v>UpGap</v>
      </c>
      <c r="O544">
        <v>379185</v>
      </c>
      <c r="T544"/>
    </row>
    <row r="545" spans="1:20" x14ac:dyDescent="0.25">
      <c r="A545" s="1">
        <v>39100</v>
      </c>
      <c r="B545" s="1" t="str">
        <f t="shared" si="76"/>
        <v>Thu</v>
      </c>
      <c r="C545" s="1" t="str">
        <f t="shared" si="77"/>
        <v>Jan</v>
      </c>
      <c r="D545" s="1" t="str">
        <f t="shared" si="78"/>
        <v>1ST QTR</v>
      </c>
      <c r="E545" s="1" t="str">
        <f t="shared" si="79"/>
        <v>2007</v>
      </c>
      <c r="F545" s="26">
        <v>104.23</v>
      </c>
      <c r="G545" s="2">
        <v>104.27</v>
      </c>
      <c r="H545" s="2">
        <v>104.16500000000001</v>
      </c>
      <c r="I545" s="26">
        <v>104.26</v>
      </c>
      <c r="J545" s="3">
        <f t="shared" si="80"/>
        <v>42</v>
      </c>
      <c r="K545" s="3" t="str">
        <f t="shared" si="81"/>
        <v>OIR</v>
      </c>
      <c r="L545" s="3" t="str">
        <f t="shared" si="82"/>
        <v>OIRUpGapFill</v>
      </c>
      <c r="M545" s="3" t="str">
        <f t="shared" si="83"/>
        <v>Filled</v>
      </c>
      <c r="N545" s="3" t="str">
        <f t="shared" si="84"/>
        <v>UpGap</v>
      </c>
      <c r="O545">
        <v>629145</v>
      </c>
      <c r="T545"/>
    </row>
    <row r="546" spans="1:20" x14ac:dyDescent="0.25">
      <c r="A546" s="1">
        <v>39101</v>
      </c>
      <c r="B546" s="1" t="str">
        <f t="shared" si="76"/>
        <v>Fri</v>
      </c>
      <c r="C546" s="1" t="str">
        <f t="shared" si="77"/>
        <v>Jan</v>
      </c>
      <c r="D546" s="1" t="str">
        <f t="shared" si="78"/>
        <v>1ST QTR</v>
      </c>
      <c r="E546" s="1" t="str">
        <f t="shared" si="79"/>
        <v>2007</v>
      </c>
      <c r="F546" s="26">
        <v>104.26</v>
      </c>
      <c r="G546" s="2">
        <v>104.285</v>
      </c>
      <c r="H546" s="2">
        <v>104.205</v>
      </c>
      <c r="I546" s="26">
        <v>104.23</v>
      </c>
      <c r="J546" s="3">
        <f t="shared" si="80"/>
        <v>32</v>
      </c>
      <c r="K546" s="3" t="str">
        <f t="shared" si="81"/>
        <v>OIR</v>
      </c>
      <c r="L546" s="3" t="str">
        <f t="shared" si="82"/>
        <v>NoGap</v>
      </c>
      <c r="M546" s="3" t="str">
        <f t="shared" si="83"/>
        <v>NoGap</v>
      </c>
      <c r="N546" s="3" t="str">
        <f t="shared" si="84"/>
        <v>NoGap</v>
      </c>
      <c r="O546">
        <v>389221</v>
      </c>
      <c r="T546"/>
    </row>
    <row r="547" spans="1:20" x14ac:dyDescent="0.25">
      <c r="A547" s="1">
        <v>39104</v>
      </c>
      <c r="B547" s="1" t="str">
        <f t="shared" si="76"/>
        <v>Mon</v>
      </c>
      <c r="C547" s="1" t="str">
        <f t="shared" si="77"/>
        <v>Jan</v>
      </c>
      <c r="D547" s="1" t="str">
        <f t="shared" si="78"/>
        <v>1ST QTR</v>
      </c>
      <c r="E547" s="1" t="str">
        <f t="shared" si="79"/>
        <v>2007</v>
      </c>
      <c r="F547" s="26">
        <v>104.22</v>
      </c>
      <c r="G547" s="2">
        <v>104.265</v>
      </c>
      <c r="H547" s="2">
        <v>104.205</v>
      </c>
      <c r="I547" s="26">
        <v>104.245</v>
      </c>
      <c r="J547" s="3">
        <f t="shared" si="80"/>
        <v>25</v>
      </c>
      <c r="K547" s="3" t="str">
        <f t="shared" si="81"/>
        <v>OIR</v>
      </c>
      <c r="L547" s="3" t="str">
        <f t="shared" si="82"/>
        <v>OIRDnGapFill</v>
      </c>
      <c r="M547" s="3" t="str">
        <f t="shared" si="83"/>
        <v>Filled</v>
      </c>
      <c r="N547" s="3" t="str">
        <f t="shared" si="84"/>
        <v>DnGap</v>
      </c>
      <c r="O547">
        <v>260803</v>
      </c>
      <c r="T547"/>
    </row>
    <row r="548" spans="1:20" x14ac:dyDescent="0.25">
      <c r="A548" s="1">
        <v>39105</v>
      </c>
      <c r="B548" s="1" t="str">
        <f t="shared" si="76"/>
        <v>Tue</v>
      </c>
      <c r="C548" s="1" t="str">
        <f t="shared" si="77"/>
        <v>Jan</v>
      </c>
      <c r="D548" s="1" t="str">
        <f t="shared" si="78"/>
        <v>1ST QTR</v>
      </c>
      <c r="E548" s="1" t="str">
        <f t="shared" si="79"/>
        <v>2007</v>
      </c>
      <c r="F548" s="26">
        <v>104.24</v>
      </c>
      <c r="G548" s="2">
        <v>104.26</v>
      </c>
      <c r="H548" s="2">
        <v>104.18</v>
      </c>
      <c r="I548" s="26">
        <v>104.19499999999999</v>
      </c>
      <c r="J548" s="3">
        <f t="shared" si="80"/>
        <v>32</v>
      </c>
      <c r="K548" s="3" t="str">
        <f t="shared" si="81"/>
        <v>OIR</v>
      </c>
      <c r="L548" s="3" t="str">
        <f t="shared" si="82"/>
        <v>OIRDnGapFill</v>
      </c>
      <c r="M548" s="3" t="str">
        <f t="shared" si="83"/>
        <v>Filled</v>
      </c>
      <c r="N548" s="3" t="str">
        <f t="shared" si="84"/>
        <v>DnGap</v>
      </c>
      <c r="O548">
        <v>435732</v>
      </c>
      <c r="T548"/>
    </row>
    <row r="549" spans="1:20" x14ac:dyDescent="0.25">
      <c r="A549" s="1">
        <v>39106</v>
      </c>
      <c r="B549" s="1" t="str">
        <f t="shared" si="76"/>
        <v>Wed</v>
      </c>
      <c r="C549" s="1" t="str">
        <f t="shared" si="77"/>
        <v>Jan</v>
      </c>
      <c r="D549" s="1" t="str">
        <f t="shared" si="78"/>
        <v>1ST QTR</v>
      </c>
      <c r="E549" s="1" t="str">
        <f t="shared" si="79"/>
        <v>2007</v>
      </c>
      <c r="F549" s="26">
        <v>104.18</v>
      </c>
      <c r="G549" s="2">
        <v>104.215</v>
      </c>
      <c r="H549" s="2">
        <v>104.175</v>
      </c>
      <c r="I549" s="26">
        <v>104.19499999999999</v>
      </c>
      <c r="J549" s="3">
        <f t="shared" si="80"/>
        <v>17</v>
      </c>
      <c r="K549" s="3" t="str">
        <f t="shared" si="81"/>
        <v>OIR</v>
      </c>
      <c r="L549" s="3" t="str">
        <f t="shared" si="82"/>
        <v>OIRDnGapFill</v>
      </c>
      <c r="M549" s="3" t="str">
        <f t="shared" si="83"/>
        <v>Filled</v>
      </c>
      <c r="N549" s="3" t="str">
        <f t="shared" si="84"/>
        <v>DnGap</v>
      </c>
      <c r="O549">
        <v>374560</v>
      </c>
      <c r="T549"/>
    </row>
    <row r="550" spans="1:20" x14ac:dyDescent="0.25">
      <c r="A550" s="1">
        <v>39107</v>
      </c>
      <c r="B550" s="1" t="str">
        <f t="shared" si="76"/>
        <v>Thu</v>
      </c>
      <c r="C550" s="1" t="str">
        <f t="shared" si="77"/>
        <v>Jan</v>
      </c>
      <c r="D550" s="1" t="str">
        <f t="shared" si="78"/>
        <v>1ST QTR</v>
      </c>
      <c r="E550" s="1" t="str">
        <f t="shared" si="79"/>
        <v>2007</v>
      </c>
      <c r="F550" s="26">
        <v>104.19</v>
      </c>
      <c r="G550" s="2">
        <v>104.205</v>
      </c>
      <c r="H550" s="2">
        <v>104.095</v>
      </c>
      <c r="I550" s="26">
        <v>104.12</v>
      </c>
      <c r="J550" s="3">
        <f t="shared" si="80"/>
        <v>44</v>
      </c>
      <c r="K550" s="3" t="str">
        <f t="shared" si="81"/>
        <v>OIR</v>
      </c>
      <c r="L550" s="3" t="str">
        <f t="shared" si="82"/>
        <v>OIRDnGapFill</v>
      </c>
      <c r="M550" s="3" t="str">
        <f t="shared" si="83"/>
        <v>Filled</v>
      </c>
      <c r="N550" s="3" t="str">
        <f t="shared" si="84"/>
        <v>DnGap</v>
      </c>
      <c r="O550">
        <v>539565</v>
      </c>
      <c r="T550"/>
    </row>
    <row r="551" spans="1:20" x14ac:dyDescent="0.25">
      <c r="A551" s="1">
        <v>39108</v>
      </c>
      <c r="B551" s="1" t="str">
        <f t="shared" si="76"/>
        <v>Fri</v>
      </c>
      <c r="C551" s="1" t="str">
        <f t="shared" si="77"/>
        <v>Jan</v>
      </c>
      <c r="D551" s="1" t="str">
        <f t="shared" si="78"/>
        <v>1ST QTR</v>
      </c>
      <c r="E551" s="1" t="str">
        <f t="shared" si="79"/>
        <v>2007</v>
      </c>
      <c r="F551" s="26">
        <v>104.1</v>
      </c>
      <c r="G551" s="2">
        <v>104.145</v>
      </c>
      <c r="H551" s="2">
        <v>104.06</v>
      </c>
      <c r="I551" s="26">
        <v>104.105</v>
      </c>
      <c r="J551" s="3">
        <f t="shared" si="80"/>
        <v>34</v>
      </c>
      <c r="K551" s="3" t="str">
        <f t="shared" si="81"/>
        <v>OIR</v>
      </c>
      <c r="L551" s="3" t="str">
        <f t="shared" si="82"/>
        <v>OIRDnGapFill</v>
      </c>
      <c r="M551" s="3" t="str">
        <f t="shared" si="83"/>
        <v>Filled</v>
      </c>
      <c r="N551" s="3" t="str">
        <f t="shared" si="84"/>
        <v>DnGap</v>
      </c>
      <c r="O551">
        <v>503491</v>
      </c>
      <c r="T551"/>
    </row>
    <row r="552" spans="1:20" x14ac:dyDescent="0.25">
      <c r="A552" s="1">
        <v>39111</v>
      </c>
      <c r="B552" s="1" t="str">
        <f t="shared" si="76"/>
        <v>Mon</v>
      </c>
      <c r="C552" s="1" t="str">
        <f t="shared" si="77"/>
        <v>Jan</v>
      </c>
      <c r="D552" s="1" t="str">
        <f t="shared" si="78"/>
        <v>1ST QTR</v>
      </c>
      <c r="E552" s="1" t="str">
        <f t="shared" si="79"/>
        <v>2007</v>
      </c>
      <c r="F552" s="26">
        <v>104.105</v>
      </c>
      <c r="G552" s="2">
        <v>104.13</v>
      </c>
      <c r="H552" s="2">
        <v>104.075</v>
      </c>
      <c r="I552" s="26">
        <v>104.09</v>
      </c>
      <c r="J552" s="3">
        <f t="shared" si="80"/>
        <v>22</v>
      </c>
      <c r="K552" s="3" t="str">
        <f t="shared" si="81"/>
        <v>OIR</v>
      </c>
      <c r="L552" s="3" t="str">
        <f t="shared" si="82"/>
        <v>NoGap</v>
      </c>
      <c r="M552" s="3" t="str">
        <f t="shared" si="83"/>
        <v>NoGap</v>
      </c>
      <c r="N552" s="3" t="str">
        <f t="shared" si="84"/>
        <v>NoGap</v>
      </c>
      <c r="O552">
        <v>285964</v>
      </c>
      <c r="T552"/>
    </row>
    <row r="553" spans="1:20" x14ac:dyDescent="0.25">
      <c r="A553" s="1">
        <v>39112</v>
      </c>
      <c r="B553" s="1" t="str">
        <f t="shared" si="76"/>
        <v>Tue</v>
      </c>
      <c r="C553" s="1" t="str">
        <f t="shared" si="77"/>
        <v>Jan</v>
      </c>
      <c r="D553" s="1" t="str">
        <f t="shared" si="78"/>
        <v>1ST QTR</v>
      </c>
      <c r="E553" s="1" t="str">
        <f t="shared" si="79"/>
        <v>2007</v>
      </c>
      <c r="F553" s="26">
        <v>104.08499999999999</v>
      </c>
      <c r="G553" s="2">
        <v>104.12</v>
      </c>
      <c r="H553" s="2">
        <v>104.08</v>
      </c>
      <c r="I553" s="26">
        <v>104.11</v>
      </c>
      <c r="J553" s="3">
        <f t="shared" si="80"/>
        <v>17</v>
      </c>
      <c r="K553" s="3" t="str">
        <f t="shared" si="81"/>
        <v>OIR</v>
      </c>
      <c r="L553" s="3" t="str">
        <f t="shared" si="82"/>
        <v>OIRDnGapFill</v>
      </c>
      <c r="M553" s="3" t="str">
        <f t="shared" si="83"/>
        <v>Filled</v>
      </c>
      <c r="N553" s="3" t="str">
        <f t="shared" si="84"/>
        <v>DnGap</v>
      </c>
      <c r="O553">
        <v>267435</v>
      </c>
      <c r="T553"/>
    </row>
    <row r="554" spans="1:20" x14ac:dyDescent="0.25">
      <c r="A554" s="1">
        <v>39113</v>
      </c>
      <c r="B554" s="1" t="str">
        <f t="shared" si="76"/>
        <v>Wed</v>
      </c>
      <c r="C554" s="1" t="str">
        <f t="shared" si="77"/>
        <v>Jan</v>
      </c>
      <c r="D554" s="1" t="str">
        <f t="shared" si="78"/>
        <v>1ST QTR</v>
      </c>
      <c r="E554" s="1" t="str">
        <f t="shared" si="79"/>
        <v>2007</v>
      </c>
      <c r="F554" s="26">
        <v>104.11499999999999</v>
      </c>
      <c r="G554" s="2">
        <v>104.2</v>
      </c>
      <c r="H554" s="2">
        <v>104.075</v>
      </c>
      <c r="I554" s="26">
        <v>104.17</v>
      </c>
      <c r="J554" s="3">
        <f t="shared" si="80"/>
        <v>50</v>
      </c>
      <c r="K554" s="3" t="str">
        <f t="shared" si="81"/>
        <v>OIR</v>
      </c>
      <c r="L554" s="3" t="str">
        <f t="shared" si="82"/>
        <v>OIRUpGapFill</v>
      </c>
      <c r="M554" s="3" t="str">
        <f t="shared" si="83"/>
        <v>Filled</v>
      </c>
      <c r="N554" s="3" t="str">
        <f t="shared" si="84"/>
        <v>UpGap</v>
      </c>
      <c r="O554">
        <v>645016</v>
      </c>
      <c r="T554"/>
    </row>
    <row r="555" spans="1:20" x14ac:dyDescent="0.25">
      <c r="A555" s="1">
        <v>39114</v>
      </c>
      <c r="B555" s="1" t="str">
        <f t="shared" si="76"/>
        <v>Thu</v>
      </c>
      <c r="C555" s="1" t="str">
        <f t="shared" si="77"/>
        <v>Feb</v>
      </c>
      <c r="D555" s="1" t="str">
        <f t="shared" si="78"/>
        <v>1ST QTR</v>
      </c>
      <c r="E555" s="1" t="str">
        <f t="shared" si="79"/>
        <v>2007</v>
      </c>
      <c r="F555" s="26">
        <v>104.185</v>
      </c>
      <c r="G555" s="2">
        <v>104.26</v>
      </c>
      <c r="H555" s="2">
        <v>104.13500000000001</v>
      </c>
      <c r="I555" s="26">
        <v>104.15</v>
      </c>
      <c r="J555" s="3">
        <f t="shared" si="80"/>
        <v>50</v>
      </c>
      <c r="K555" s="3" t="str">
        <f t="shared" si="81"/>
        <v>OIR</v>
      </c>
      <c r="L555" s="3" t="str">
        <f t="shared" si="82"/>
        <v>OIRUpGapFill</v>
      </c>
      <c r="M555" s="3" t="str">
        <f t="shared" si="83"/>
        <v>Filled</v>
      </c>
      <c r="N555" s="3" t="str">
        <f t="shared" si="84"/>
        <v>UpGap</v>
      </c>
      <c r="O555">
        <v>609771</v>
      </c>
      <c r="T555"/>
    </row>
    <row r="556" spans="1:20" x14ac:dyDescent="0.25">
      <c r="A556" s="1">
        <v>39115</v>
      </c>
      <c r="B556" s="1" t="str">
        <f t="shared" si="76"/>
        <v>Fri</v>
      </c>
      <c r="C556" s="1" t="str">
        <f t="shared" si="77"/>
        <v>Feb</v>
      </c>
      <c r="D556" s="1" t="str">
        <f t="shared" si="78"/>
        <v>1ST QTR</v>
      </c>
      <c r="E556" s="1" t="str">
        <f t="shared" si="79"/>
        <v>2007</v>
      </c>
      <c r="F556" s="26">
        <v>104.145</v>
      </c>
      <c r="G556" s="2">
        <v>104.215</v>
      </c>
      <c r="H556" s="2">
        <v>104.12</v>
      </c>
      <c r="I556" s="26">
        <v>104.16500000000001</v>
      </c>
      <c r="J556" s="3">
        <f t="shared" si="80"/>
        <v>38</v>
      </c>
      <c r="K556" s="3" t="str">
        <f t="shared" si="81"/>
        <v>OIR</v>
      </c>
      <c r="L556" s="3" t="str">
        <f t="shared" si="82"/>
        <v>OIRDnGapFill</v>
      </c>
      <c r="M556" s="3" t="str">
        <f t="shared" si="83"/>
        <v>Filled</v>
      </c>
      <c r="N556" s="3" t="str">
        <f t="shared" si="84"/>
        <v>DnGap</v>
      </c>
      <c r="O556">
        <v>550814</v>
      </c>
      <c r="T556"/>
    </row>
    <row r="557" spans="1:20" x14ac:dyDescent="0.25">
      <c r="A557" s="1">
        <v>39118</v>
      </c>
      <c r="B557" s="1" t="str">
        <f t="shared" si="76"/>
        <v>Mon</v>
      </c>
      <c r="C557" s="1" t="str">
        <f t="shared" si="77"/>
        <v>Feb</v>
      </c>
      <c r="D557" s="1" t="str">
        <f t="shared" si="78"/>
        <v>1ST QTR</v>
      </c>
      <c r="E557" s="1" t="str">
        <f t="shared" si="79"/>
        <v>2007</v>
      </c>
      <c r="F557" s="26">
        <v>104.17</v>
      </c>
      <c r="G557" s="2">
        <v>104.21</v>
      </c>
      <c r="H557" s="2">
        <v>104.16</v>
      </c>
      <c r="I557" s="26">
        <v>104.19499999999999</v>
      </c>
      <c r="J557" s="3">
        <f t="shared" si="80"/>
        <v>20</v>
      </c>
      <c r="K557" s="3" t="str">
        <f t="shared" si="81"/>
        <v>OIR</v>
      </c>
      <c r="L557" s="3" t="str">
        <f t="shared" si="82"/>
        <v>OIRUpGapFill</v>
      </c>
      <c r="M557" s="3" t="str">
        <f t="shared" si="83"/>
        <v>Filled</v>
      </c>
      <c r="N557" s="3" t="str">
        <f t="shared" si="84"/>
        <v>UpGap</v>
      </c>
      <c r="O557">
        <v>193478</v>
      </c>
      <c r="T557"/>
    </row>
    <row r="558" spans="1:20" x14ac:dyDescent="0.25">
      <c r="A558" s="1">
        <v>39119</v>
      </c>
      <c r="B558" s="1" t="str">
        <f t="shared" si="76"/>
        <v>Tue</v>
      </c>
      <c r="C558" s="1" t="str">
        <f t="shared" si="77"/>
        <v>Feb</v>
      </c>
      <c r="D558" s="1" t="str">
        <f t="shared" si="78"/>
        <v>1ST QTR</v>
      </c>
      <c r="E558" s="1" t="str">
        <f t="shared" si="79"/>
        <v>2007</v>
      </c>
      <c r="F558" s="26">
        <v>104.19499999999999</v>
      </c>
      <c r="G558" s="2">
        <v>104.26</v>
      </c>
      <c r="H558" s="2">
        <v>104.16500000000001</v>
      </c>
      <c r="I558" s="26">
        <v>104.25</v>
      </c>
      <c r="J558" s="3">
        <f t="shared" si="80"/>
        <v>38</v>
      </c>
      <c r="K558" s="3" t="str">
        <f t="shared" si="81"/>
        <v>OIR</v>
      </c>
      <c r="L558" s="3" t="str">
        <f t="shared" si="82"/>
        <v>NoGap</v>
      </c>
      <c r="M558" s="3" t="str">
        <f t="shared" si="83"/>
        <v>NoGap</v>
      </c>
      <c r="N558" s="3" t="str">
        <f t="shared" si="84"/>
        <v>NoGap</v>
      </c>
      <c r="O558">
        <v>456277</v>
      </c>
      <c r="T558"/>
    </row>
    <row r="559" spans="1:20" x14ac:dyDescent="0.25">
      <c r="A559" s="1">
        <v>39120</v>
      </c>
      <c r="B559" s="1" t="str">
        <f t="shared" si="76"/>
        <v>Wed</v>
      </c>
      <c r="C559" s="1" t="str">
        <f t="shared" si="77"/>
        <v>Feb</v>
      </c>
      <c r="D559" s="1" t="str">
        <f t="shared" si="78"/>
        <v>1ST QTR</v>
      </c>
      <c r="E559" s="1" t="str">
        <f t="shared" si="79"/>
        <v>2007</v>
      </c>
      <c r="F559" s="26">
        <v>104.25</v>
      </c>
      <c r="G559" s="2">
        <v>104.3</v>
      </c>
      <c r="H559" s="2">
        <v>104.23</v>
      </c>
      <c r="I559" s="26">
        <v>104.285</v>
      </c>
      <c r="J559" s="3">
        <f t="shared" si="80"/>
        <v>28</v>
      </c>
      <c r="K559" s="3" t="str">
        <f t="shared" si="81"/>
        <v>OIR</v>
      </c>
      <c r="L559" s="3" t="str">
        <f t="shared" si="82"/>
        <v>NoGap</v>
      </c>
      <c r="M559" s="3" t="str">
        <f t="shared" si="83"/>
        <v>NoGap</v>
      </c>
      <c r="N559" s="3" t="str">
        <f t="shared" si="84"/>
        <v>NoGap</v>
      </c>
      <c r="O559">
        <v>498978</v>
      </c>
      <c r="T559"/>
    </row>
    <row r="560" spans="1:20" x14ac:dyDescent="0.25">
      <c r="A560" s="1">
        <v>39121</v>
      </c>
      <c r="B560" s="1" t="str">
        <f t="shared" si="76"/>
        <v>Thu</v>
      </c>
      <c r="C560" s="1" t="str">
        <f t="shared" si="77"/>
        <v>Feb</v>
      </c>
      <c r="D560" s="1" t="str">
        <f t="shared" si="78"/>
        <v>1ST QTR</v>
      </c>
      <c r="E560" s="1" t="str">
        <f t="shared" si="79"/>
        <v>2007</v>
      </c>
      <c r="F560" s="26">
        <v>104.285</v>
      </c>
      <c r="G560" s="2">
        <v>104.31</v>
      </c>
      <c r="H560" s="2">
        <v>104.25</v>
      </c>
      <c r="I560" s="26">
        <v>104.285</v>
      </c>
      <c r="J560" s="3">
        <f t="shared" si="80"/>
        <v>25</v>
      </c>
      <c r="K560" s="3" t="str">
        <f t="shared" si="81"/>
        <v>OIR</v>
      </c>
      <c r="L560" s="3" t="str">
        <f t="shared" si="82"/>
        <v>NoGap</v>
      </c>
      <c r="M560" s="3" t="str">
        <f t="shared" si="83"/>
        <v>NoGap</v>
      </c>
      <c r="N560" s="3" t="str">
        <f t="shared" si="84"/>
        <v>NoGap</v>
      </c>
      <c r="O560">
        <v>367595</v>
      </c>
      <c r="T560"/>
    </row>
    <row r="561" spans="1:20" x14ac:dyDescent="0.25">
      <c r="A561" s="1">
        <v>39122</v>
      </c>
      <c r="B561" s="1" t="str">
        <f t="shared" si="76"/>
        <v>Fri</v>
      </c>
      <c r="C561" s="1" t="str">
        <f t="shared" si="77"/>
        <v>Feb</v>
      </c>
      <c r="D561" s="1" t="str">
        <f t="shared" si="78"/>
        <v>1ST QTR</v>
      </c>
      <c r="E561" s="1" t="str">
        <f t="shared" si="79"/>
        <v>2007</v>
      </c>
      <c r="F561" s="26">
        <v>104.28</v>
      </c>
      <c r="G561" s="2">
        <v>104.285</v>
      </c>
      <c r="H561" s="2">
        <v>104.2</v>
      </c>
      <c r="I561" s="26">
        <v>104.22499999999999</v>
      </c>
      <c r="J561" s="3">
        <f t="shared" si="80"/>
        <v>34</v>
      </c>
      <c r="K561" s="3" t="str">
        <f t="shared" si="81"/>
        <v>OIR</v>
      </c>
      <c r="L561" s="3" t="str">
        <f t="shared" si="82"/>
        <v>OIRDnGapFill</v>
      </c>
      <c r="M561" s="3" t="str">
        <f t="shared" si="83"/>
        <v>Filled</v>
      </c>
      <c r="N561" s="3" t="str">
        <f t="shared" si="84"/>
        <v>DnGap</v>
      </c>
      <c r="O561">
        <v>478048</v>
      </c>
      <c r="T561"/>
    </row>
    <row r="562" spans="1:20" x14ac:dyDescent="0.25">
      <c r="A562" s="1">
        <v>39125</v>
      </c>
      <c r="B562" s="1" t="str">
        <f t="shared" si="76"/>
        <v>Mon</v>
      </c>
      <c r="C562" s="1" t="str">
        <f t="shared" si="77"/>
        <v>Feb</v>
      </c>
      <c r="D562" s="1" t="str">
        <f t="shared" si="78"/>
        <v>1ST QTR</v>
      </c>
      <c r="E562" s="1" t="str">
        <f t="shared" si="79"/>
        <v>2007</v>
      </c>
      <c r="F562" s="26">
        <v>104.23</v>
      </c>
      <c r="G562" s="2">
        <v>104.235</v>
      </c>
      <c r="H562" s="2">
        <v>104.18</v>
      </c>
      <c r="I562" s="26">
        <v>104.19499999999999</v>
      </c>
      <c r="J562" s="3">
        <f t="shared" si="80"/>
        <v>22</v>
      </c>
      <c r="K562" s="3" t="str">
        <f t="shared" si="81"/>
        <v>OIR</v>
      </c>
      <c r="L562" s="3" t="str">
        <f t="shared" si="82"/>
        <v>OIRUpGapFill</v>
      </c>
      <c r="M562" s="3" t="str">
        <f t="shared" si="83"/>
        <v>Filled</v>
      </c>
      <c r="N562" s="3" t="str">
        <f t="shared" si="84"/>
        <v>UpGap</v>
      </c>
      <c r="O562">
        <v>287488</v>
      </c>
      <c r="T562"/>
    </row>
    <row r="563" spans="1:20" x14ac:dyDescent="0.25">
      <c r="A563" s="1">
        <v>39126</v>
      </c>
      <c r="B563" s="1" t="str">
        <f t="shared" si="76"/>
        <v>Tue</v>
      </c>
      <c r="C563" s="1" t="str">
        <f t="shared" si="77"/>
        <v>Feb</v>
      </c>
      <c r="D563" s="1" t="str">
        <f t="shared" si="78"/>
        <v>1ST QTR</v>
      </c>
      <c r="E563" s="1" t="str">
        <f t="shared" si="79"/>
        <v>2007</v>
      </c>
      <c r="F563" s="26">
        <v>104.19</v>
      </c>
      <c r="G563" s="2">
        <v>104.22</v>
      </c>
      <c r="H563" s="2">
        <v>104.16500000000001</v>
      </c>
      <c r="I563" s="26">
        <v>104.18</v>
      </c>
      <c r="J563" s="3">
        <f t="shared" si="80"/>
        <v>22</v>
      </c>
      <c r="K563" s="3" t="str">
        <f t="shared" si="81"/>
        <v>OIR</v>
      </c>
      <c r="L563" s="3" t="str">
        <f t="shared" si="82"/>
        <v>OIRDnGapFill</v>
      </c>
      <c r="M563" s="3" t="str">
        <f t="shared" si="83"/>
        <v>Filled</v>
      </c>
      <c r="N563" s="3" t="str">
        <f t="shared" si="84"/>
        <v>DnGap</v>
      </c>
      <c r="O563">
        <v>371748</v>
      </c>
      <c r="T563"/>
    </row>
    <row r="564" spans="1:20" x14ac:dyDescent="0.25">
      <c r="A564" s="1">
        <v>39127</v>
      </c>
      <c r="B564" s="1" t="str">
        <f t="shared" si="76"/>
        <v>Wed</v>
      </c>
      <c r="C564" s="1" t="str">
        <f t="shared" si="77"/>
        <v>Feb</v>
      </c>
      <c r="D564" s="1" t="str">
        <f t="shared" si="78"/>
        <v>1ST QTR</v>
      </c>
      <c r="E564" s="1" t="str">
        <f t="shared" si="79"/>
        <v>2007</v>
      </c>
      <c r="F564" s="26">
        <v>104.18</v>
      </c>
      <c r="G564" s="2">
        <v>104.315</v>
      </c>
      <c r="H564" s="2">
        <v>104.175</v>
      </c>
      <c r="I564" s="26">
        <v>104.3</v>
      </c>
      <c r="J564" s="3">
        <f t="shared" si="80"/>
        <v>57</v>
      </c>
      <c r="K564" s="3" t="str">
        <f t="shared" si="81"/>
        <v>OIR</v>
      </c>
      <c r="L564" s="3" t="str">
        <f t="shared" si="82"/>
        <v>NoGap</v>
      </c>
      <c r="M564" s="3" t="str">
        <f t="shared" si="83"/>
        <v>NoGap</v>
      </c>
      <c r="N564" s="3" t="str">
        <f t="shared" si="84"/>
        <v>NoGap</v>
      </c>
      <c r="O564">
        <v>619577</v>
      </c>
      <c r="T564"/>
    </row>
    <row r="565" spans="1:20" x14ac:dyDescent="0.25">
      <c r="A565" s="1">
        <v>39128</v>
      </c>
      <c r="B565" s="1" t="str">
        <f t="shared" si="76"/>
        <v>Thu</v>
      </c>
      <c r="C565" s="1" t="str">
        <f t="shared" si="77"/>
        <v>Feb</v>
      </c>
      <c r="D565" s="1" t="str">
        <f t="shared" si="78"/>
        <v>1ST QTR</v>
      </c>
      <c r="E565" s="1" t="str">
        <f t="shared" si="79"/>
        <v>2007</v>
      </c>
      <c r="F565" s="26">
        <v>104.29</v>
      </c>
      <c r="G565" s="2">
        <v>105.05</v>
      </c>
      <c r="H565" s="2">
        <v>104.27</v>
      </c>
      <c r="I565" s="26">
        <v>105.02</v>
      </c>
      <c r="J565" s="3">
        <f t="shared" si="80"/>
        <v>40</v>
      </c>
      <c r="K565" s="3" t="str">
        <f t="shared" si="81"/>
        <v>OIR</v>
      </c>
      <c r="L565" s="3" t="str">
        <f t="shared" si="82"/>
        <v>OIRDnGapFill</v>
      </c>
      <c r="M565" s="3" t="str">
        <f t="shared" si="83"/>
        <v>Filled</v>
      </c>
      <c r="N565" s="3" t="str">
        <f t="shared" si="84"/>
        <v>DnGap</v>
      </c>
      <c r="O565">
        <v>670679</v>
      </c>
      <c r="T565"/>
    </row>
    <row r="566" spans="1:20" x14ac:dyDescent="0.25">
      <c r="A566" s="1">
        <v>39129</v>
      </c>
      <c r="B566" s="1" t="str">
        <f t="shared" si="76"/>
        <v>Fri</v>
      </c>
      <c r="C566" s="1" t="str">
        <f t="shared" si="77"/>
        <v>Feb</v>
      </c>
      <c r="D566" s="1" t="str">
        <f t="shared" si="78"/>
        <v>1ST QTR</v>
      </c>
      <c r="E566" s="1" t="str">
        <f t="shared" si="79"/>
        <v>2007</v>
      </c>
      <c r="F566" s="26">
        <v>105.01</v>
      </c>
      <c r="G566" s="2">
        <v>105.09</v>
      </c>
      <c r="H566" s="2">
        <v>105.005</v>
      </c>
      <c r="I566" s="26">
        <v>105.03</v>
      </c>
      <c r="J566" s="3">
        <f t="shared" si="80"/>
        <v>35</v>
      </c>
      <c r="K566" s="3" t="str">
        <f t="shared" si="81"/>
        <v>OIR</v>
      </c>
      <c r="L566" s="3" t="str">
        <f t="shared" si="82"/>
        <v>OIRDnGapFill</v>
      </c>
      <c r="M566" s="3" t="str">
        <f t="shared" si="83"/>
        <v>Filled</v>
      </c>
      <c r="N566" s="3" t="str">
        <f t="shared" si="84"/>
        <v>DnGap</v>
      </c>
      <c r="O566">
        <v>429326</v>
      </c>
      <c r="T566"/>
    </row>
    <row r="567" spans="1:20" x14ac:dyDescent="0.25">
      <c r="A567" s="1">
        <v>39133</v>
      </c>
      <c r="B567" s="1" t="str">
        <f t="shared" si="76"/>
        <v>Tue</v>
      </c>
      <c r="C567" s="1" t="str">
        <f t="shared" si="77"/>
        <v>Feb</v>
      </c>
      <c r="D567" s="1" t="str">
        <f t="shared" si="78"/>
        <v>1ST QTR</v>
      </c>
      <c r="E567" s="1" t="str">
        <f t="shared" si="79"/>
        <v>2007</v>
      </c>
      <c r="F567" s="26">
        <v>105.03</v>
      </c>
      <c r="G567" s="2">
        <v>105.05</v>
      </c>
      <c r="H567" s="2">
        <v>104.31</v>
      </c>
      <c r="I567" s="26">
        <v>105.045</v>
      </c>
      <c r="J567" s="3">
        <f t="shared" si="80"/>
        <v>23</v>
      </c>
      <c r="K567" s="3" t="str">
        <f t="shared" si="81"/>
        <v>OIR</v>
      </c>
      <c r="L567" s="3" t="str">
        <f t="shared" si="82"/>
        <v>NoGap</v>
      </c>
      <c r="M567" s="3" t="str">
        <f t="shared" si="83"/>
        <v>NoGap</v>
      </c>
      <c r="N567" s="3" t="str">
        <f t="shared" si="84"/>
        <v>NoGap</v>
      </c>
      <c r="O567">
        <v>281087</v>
      </c>
      <c r="T567"/>
    </row>
    <row r="568" spans="1:20" x14ac:dyDescent="0.25">
      <c r="A568" s="1">
        <v>39134</v>
      </c>
      <c r="B568" s="1" t="str">
        <f t="shared" si="76"/>
        <v>Wed</v>
      </c>
      <c r="C568" s="1" t="str">
        <f t="shared" si="77"/>
        <v>Feb</v>
      </c>
      <c r="D568" s="1" t="str">
        <f t="shared" si="78"/>
        <v>1ST QTR</v>
      </c>
      <c r="E568" s="1" t="str">
        <f t="shared" si="79"/>
        <v>2007</v>
      </c>
      <c r="F568" s="26">
        <v>105.045</v>
      </c>
      <c r="G568" s="2">
        <v>105.07</v>
      </c>
      <c r="H568" s="2">
        <v>104.30500000000001</v>
      </c>
      <c r="I568" s="26">
        <v>105.02500000000001</v>
      </c>
      <c r="J568" s="3">
        <f t="shared" si="80"/>
        <v>33</v>
      </c>
      <c r="K568" s="3" t="str">
        <f t="shared" si="81"/>
        <v>OIR</v>
      </c>
      <c r="L568" s="3" t="str">
        <f t="shared" si="82"/>
        <v>NoGap</v>
      </c>
      <c r="M568" s="3" t="str">
        <f t="shared" si="83"/>
        <v>NoGap</v>
      </c>
      <c r="N568" s="3" t="str">
        <f t="shared" si="84"/>
        <v>NoGap</v>
      </c>
      <c r="O568">
        <v>513938</v>
      </c>
      <c r="T568"/>
    </row>
    <row r="569" spans="1:20" x14ac:dyDescent="0.25">
      <c r="A569" s="1">
        <v>39135</v>
      </c>
      <c r="B569" s="1" t="str">
        <f t="shared" si="76"/>
        <v>Thu</v>
      </c>
      <c r="C569" s="1" t="str">
        <f t="shared" si="77"/>
        <v>Feb</v>
      </c>
      <c r="D569" s="1" t="str">
        <f t="shared" si="78"/>
        <v>1ST QTR</v>
      </c>
      <c r="E569" s="1" t="str">
        <f t="shared" si="79"/>
        <v>2007</v>
      </c>
      <c r="F569" s="26">
        <v>105.02500000000001</v>
      </c>
      <c r="G569" s="2">
        <v>105.02500000000001</v>
      </c>
      <c r="H569" s="2">
        <v>104.27500000000001</v>
      </c>
      <c r="I569" s="26">
        <v>104.295</v>
      </c>
      <c r="J569" s="3">
        <f t="shared" si="80"/>
        <v>28</v>
      </c>
      <c r="K569" s="3" t="str">
        <f t="shared" si="81"/>
        <v>OIR</v>
      </c>
      <c r="L569" s="3" t="str">
        <f t="shared" si="82"/>
        <v>NoGap</v>
      </c>
      <c r="M569" s="3" t="str">
        <f t="shared" si="83"/>
        <v>NoGap</v>
      </c>
      <c r="N569" s="3" t="str">
        <f t="shared" si="84"/>
        <v>NoGap</v>
      </c>
      <c r="O569">
        <v>644535</v>
      </c>
      <c r="T569"/>
    </row>
    <row r="570" spans="1:20" x14ac:dyDescent="0.25">
      <c r="A570" s="1">
        <v>39136</v>
      </c>
      <c r="B570" s="1" t="str">
        <f t="shared" si="76"/>
        <v>Fri</v>
      </c>
      <c r="C570" s="1" t="str">
        <f t="shared" si="77"/>
        <v>Feb</v>
      </c>
      <c r="D570" s="1" t="str">
        <f t="shared" si="78"/>
        <v>1ST QTR</v>
      </c>
      <c r="E570" s="1" t="str">
        <f t="shared" si="79"/>
        <v>2007</v>
      </c>
      <c r="F570" s="26">
        <v>104.285</v>
      </c>
      <c r="G570" s="2">
        <v>105.075</v>
      </c>
      <c r="H570" s="2">
        <v>104.27500000000001</v>
      </c>
      <c r="I570" s="26">
        <v>105.045</v>
      </c>
      <c r="J570" s="3">
        <f t="shared" si="80"/>
        <v>48</v>
      </c>
      <c r="K570" s="3" t="str">
        <f t="shared" si="81"/>
        <v>OIR</v>
      </c>
      <c r="L570" s="3" t="str">
        <f t="shared" si="82"/>
        <v>OIRDnGapFill</v>
      </c>
      <c r="M570" s="3" t="str">
        <f t="shared" si="83"/>
        <v>Filled</v>
      </c>
      <c r="N570" s="3" t="str">
        <f t="shared" si="84"/>
        <v>DnGap</v>
      </c>
      <c r="O570">
        <v>741539</v>
      </c>
      <c r="T570"/>
    </row>
    <row r="571" spans="1:20" x14ac:dyDescent="0.25">
      <c r="A571" s="1">
        <v>39139</v>
      </c>
      <c r="B571" s="1" t="str">
        <f t="shared" si="76"/>
        <v>Mon</v>
      </c>
      <c r="C571" s="1" t="str">
        <f t="shared" si="77"/>
        <v>Feb</v>
      </c>
      <c r="D571" s="1" t="str">
        <f t="shared" si="78"/>
        <v>1ST QTR</v>
      </c>
      <c r="E571" s="1" t="str">
        <f t="shared" si="79"/>
        <v>2007</v>
      </c>
      <c r="F571" s="26">
        <v>105.05</v>
      </c>
      <c r="G571" s="2">
        <v>105.11</v>
      </c>
      <c r="H571" s="2">
        <v>105.05</v>
      </c>
      <c r="I571" s="26">
        <v>105.1</v>
      </c>
      <c r="J571" s="3">
        <f t="shared" si="80"/>
        <v>25</v>
      </c>
      <c r="K571" s="3" t="str">
        <f t="shared" si="81"/>
        <v>OIR</v>
      </c>
      <c r="L571" s="3" t="str">
        <f t="shared" si="82"/>
        <v>NotFilled</v>
      </c>
      <c r="M571" s="3" t="str">
        <f t="shared" si="83"/>
        <v>NotFilled</v>
      </c>
      <c r="N571" s="3" t="str">
        <f t="shared" si="84"/>
        <v>UpGap</v>
      </c>
      <c r="O571">
        <v>739458</v>
      </c>
      <c r="T571"/>
    </row>
    <row r="572" spans="1:20" x14ac:dyDescent="0.25">
      <c r="A572" s="1">
        <v>39140</v>
      </c>
      <c r="B572" s="1" t="str">
        <f t="shared" si="76"/>
        <v>Tue</v>
      </c>
      <c r="C572" s="1" t="str">
        <f t="shared" si="77"/>
        <v>Feb</v>
      </c>
      <c r="D572" s="1" t="str">
        <f t="shared" si="78"/>
        <v>1ST QTR</v>
      </c>
      <c r="E572" s="1" t="str">
        <f t="shared" si="79"/>
        <v>2007</v>
      </c>
      <c r="F572" s="26">
        <v>105.105</v>
      </c>
      <c r="G572" s="2">
        <v>106.06</v>
      </c>
      <c r="H572" s="2">
        <v>105.095</v>
      </c>
      <c r="I572" s="26">
        <v>105.29</v>
      </c>
      <c r="J572" s="3">
        <f t="shared" si="80"/>
        <v>115</v>
      </c>
      <c r="K572" s="3" t="str">
        <f t="shared" si="81"/>
        <v>OIR</v>
      </c>
      <c r="L572" s="3" t="str">
        <f t="shared" si="82"/>
        <v>OIRUpGapFill</v>
      </c>
      <c r="M572" s="3" t="str">
        <f t="shared" si="83"/>
        <v>Filled</v>
      </c>
      <c r="N572" s="3" t="str">
        <f t="shared" si="84"/>
        <v>UpGap</v>
      </c>
      <c r="O572">
        <v>1253670</v>
      </c>
      <c r="T572"/>
    </row>
    <row r="573" spans="1:20" x14ac:dyDescent="0.25">
      <c r="A573" s="1">
        <v>39141</v>
      </c>
      <c r="B573" s="1" t="str">
        <f t="shared" si="76"/>
        <v>Wed</v>
      </c>
      <c r="C573" s="1" t="str">
        <f t="shared" si="77"/>
        <v>Feb</v>
      </c>
      <c r="D573" s="1" t="str">
        <f t="shared" si="78"/>
        <v>1ST QTR</v>
      </c>
      <c r="E573" s="1" t="str">
        <f t="shared" si="79"/>
        <v>2007</v>
      </c>
      <c r="F573" s="26">
        <v>106.035</v>
      </c>
      <c r="G573" s="2">
        <v>106.04</v>
      </c>
      <c r="H573" s="2">
        <v>105.245</v>
      </c>
      <c r="I573" s="26">
        <v>105.30500000000001</v>
      </c>
      <c r="J573" s="3">
        <f t="shared" si="80"/>
        <v>46</v>
      </c>
      <c r="K573" s="3" t="str">
        <f t="shared" si="81"/>
        <v>OIR</v>
      </c>
      <c r="L573" s="3" t="str">
        <f t="shared" si="82"/>
        <v>OIRUpGapFill</v>
      </c>
      <c r="M573" s="3" t="str">
        <f t="shared" si="83"/>
        <v>Filled</v>
      </c>
      <c r="N573" s="3" t="str">
        <f t="shared" si="84"/>
        <v>UpGap</v>
      </c>
      <c r="O573">
        <v>881397</v>
      </c>
      <c r="T573"/>
    </row>
    <row r="574" spans="1:20" x14ac:dyDescent="0.25">
      <c r="A574" s="1">
        <v>39142</v>
      </c>
      <c r="B574" s="1" t="str">
        <f t="shared" si="76"/>
        <v>Thu</v>
      </c>
      <c r="C574" s="1" t="str">
        <f t="shared" si="77"/>
        <v>Mar</v>
      </c>
      <c r="D574" s="1" t="str">
        <f t="shared" si="78"/>
        <v>1ST QTR</v>
      </c>
      <c r="E574" s="1" t="str">
        <f t="shared" si="79"/>
        <v>2007</v>
      </c>
      <c r="F574" s="26">
        <v>105.27500000000001</v>
      </c>
      <c r="G574" s="2">
        <v>106.09</v>
      </c>
      <c r="H574" s="2">
        <v>105.265</v>
      </c>
      <c r="I574" s="26">
        <v>105.30500000000001</v>
      </c>
      <c r="J574" s="3">
        <f t="shared" si="80"/>
        <v>59</v>
      </c>
      <c r="K574" s="3" t="str">
        <f t="shared" si="81"/>
        <v>OIR</v>
      </c>
      <c r="L574" s="3" t="str">
        <f t="shared" si="82"/>
        <v>OIRDnGapFill</v>
      </c>
      <c r="M574" s="3" t="str">
        <f t="shared" si="83"/>
        <v>Filled</v>
      </c>
      <c r="N574" s="3" t="str">
        <f t="shared" si="84"/>
        <v>DnGap</v>
      </c>
      <c r="O574">
        <v>877150</v>
      </c>
      <c r="T574"/>
    </row>
    <row r="575" spans="1:20" x14ac:dyDescent="0.25">
      <c r="A575" s="1">
        <v>39143</v>
      </c>
      <c r="B575" s="1" t="str">
        <f t="shared" si="76"/>
        <v>Fri</v>
      </c>
      <c r="C575" s="1" t="str">
        <f t="shared" si="77"/>
        <v>Mar</v>
      </c>
      <c r="D575" s="1" t="str">
        <f t="shared" si="78"/>
        <v>1ST QTR</v>
      </c>
      <c r="E575" s="1" t="str">
        <f t="shared" si="79"/>
        <v>2007</v>
      </c>
      <c r="F575" s="26">
        <v>105.30500000000001</v>
      </c>
      <c r="G575" s="2">
        <v>106.08</v>
      </c>
      <c r="H575" s="2">
        <v>105.285</v>
      </c>
      <c r="I575" s="26">
        <v>106.05500000000001</v>
      </c>
      <c r="J575" s="3">
        <f t="shared" si="80"/>
        <v>46</v>
      </c>
      <c r="K575" s="3" t="str">
        <f t="shared" si="81"/>
        <v>OIR</v>
      </c>
      <c r="L575" s="3" t="str">
        <f t="shared" si="82"/>
        <v>NoGap</v>
      </c>
      <c r="M575" s="3" t="str">
        <f t="shared" si="83"/>
        <v>NoGap</v>
      </c>
      <c r="N575" s="3" t="str">
        <f t="shared" si="84"/>
        <v>NoGap</v>
      </c>
      <c r="O575">
        <v>668599</v>
      </c>
      <c r="T575"/>
    </row>
    <row r="576" spans="1:20" x14ac:dyDescent="0.25">
      <c r="A576" s="1">
        <v>39146</v>
      </c>
      <c r="B576" s="1" t="str">
        <f t="shared" si="76"/>
        <v>Mon</v>
      </c>
      <c r="C576" s="1" t="str">
        <f t="shared" si="77"/>
        <v>Mar</v>
      </c>
      <c r="D576" s="1" t="str">
        <f t="shared" si="78"/>
        <v>1ST QTR</v>
      </c>
      <c r="E576" s="1" t="str">
        <f t="shared" si="79"/>
        <v>2007</v>
      </c>
      <c r="F576" s="26">
        <v>106.08</v>
      </c>
      <c r="G576" s="2">
        <v>106.17</v>
      </c>
      <c r="H576" s="2">
        <v>106.02500000000001</v>
      </c>
      <c r="I576" s="26">
        <v>106.04</v>
      </c>
      <c r="J576" s="3">
        <f t="shared" si="80"/>
        <v>58</v>
      </c>
      <c r="K576" s="3" t="str">
        <f t="shared" si="81"/>
        <v>OIR</v>
      </c>
      <c r="L576" s="3" t="str">
        <f t="shared" si="82"/>
        <v>OIRUpGapFill</v>
      </c>
      <c r="M576" s="3" t="str">
        <f t="shared" si="83"/>
        <v>Filled</v>
      </c>
      <c r="N576" s="3" t="str">
        <f t="shared" si="84"/>
        <v>UpGap</v>
      </c>
      <c r="O576">
        <v>773472</v>
      </c>
      <c r="T576"/>
    </row>
    <row r="577" spans="1:20" x14ac:dyDescent="0.25">
      <c r="A577" s="1">
        <v>39147</v>
      </c>
      <c r="B577" s="1" t="str">
        <f t="shared" si="76"/>
        <v>Tue</v>
      </c>
      <c r="C577" s="1" t="str">
        <f t="shared" si="77"/>
        <v>Mar</v>
      </c>
      <c r="D577" s="1" t="str">
        <f t="shared" si="78"/>
        <v>1ST QTR</v>
      </c>
      <c r="E577" s="1" t="str">
        <f t="shared" si="79"/>
        <v>2007</v>
      </c>
      <c r="F577" s="26">
        <v>106.07</v>
      </c>
      <c r="G577" s="2">
        <v>106.07</v>
      </c>
      <c r="H577" s="2">
        <v>105.30500000000001</v>
      </c>
      <c r="I577" s="26">
        <v>106.01</v>
      </c>
      <c r="J577" s="3">
        <f t="shared" si="80"/>
        <v>33</v>
      </c>
      <c r="K577" s="3" t="str">
        <f t="shared" si="81"/>
        <v>OIR</v>
      </c>
      <c r="L577" s="3" t="str">
        <f t="shared" si="82"/>
        <v>OIRUpGapFill</v>
      </c>
      <c r="M577" s="3" t="str">
        <f t="shared" si="83"/>
        <v>Filled</v>
      </c>
      <c r="N577" s="3" t="str">
        <f t="shared" si="84"/>
        <v>UpGap</v>
      </c>
      <c r="O577">
        <v>662188</v>
      </c>
      <c r="T577"/>
    </row>
    <row r="578" spans="1:20" x14ac:dyDescent="0.25">
      <c r="A578" s="1">
        <v>39148</v>
      </c>
      <c r="B578" s="1" t="str">
        <f t="shared" si="76"/>
        <v>Wed</v>
      </c>
      <c r="C578" s="1" t="str">
        <f t="shared" si="77"/>
        <v>Mar</v>
      </c>
      <c r="D578" s="1" t="str">
        <f t="shared" si="78"/>
        <v>1ST QTR</v>
      </c>
      <c r="E578" s="1" t="str">
        <f t="shared" si="79"/>
        <v>2007</v>
      </c>
      <c r="F578" s="26">
        <v>106</v>
      </c>
      <c r="G578" s="2">
        <v>106.08</v>
      </c>
      <c r="H578" s="2">
        <v>105.31</v>
      </c>
      <c r="I578" s="26">
        <v>106.06</v>
      </c>
      <c r="J578" s="3">
        <f t="shared" si="80"/>
        <v>35</v>
      </c>
      <c r="K578" s="3" t="str">
        <f t="shared" si="81"/>
        <v>OIR</v>
      </c>
      <c r="L578" s="3" t="str">
        <f t="shared" si="82"/>
        <v>OIRDnGapFill</v>
      </c>
      <c r="M578" s="3" t="str">
        <f t="shared" si="83"/>
        <v>Filled</v>
      </c>
      <c r="N578" s="3" t="str">
        <f t="shared" si="84"/>
        <v>DnGap</v>
      </c>
      <c r="O578">
        <v>566784</v>
      </c>
      <c r="T578"/>
    </row>
    <row r="579" spans="1:20" x14ac:dyDescent="0.25">
      <c r="A579" s="1">
        <v>39149</v>
      </c>
      <c r="B579" s="1" t="str">
        <f t="shared" si="76"/>
        <v>Thu</v>
      </c>
      <c r="C579" s="1" t="str">
        <f t="shared" si="77"/>
        <v>Mar</v>
      </c>
      <c r="D579" s="1" t="str">
        <f t="shared" si="78"/>
        <v>1ST QTR</v>
      </c>
      <c r="E579" s="1" t="str">
        <f t="shared" si="79"/>
        <v>2007</v>
      </c>
      <c r="F579" s="26">
        <v>106.07</v>
      </c>
      <c r="G579" s="2">
        <v>106.08</v>
      </c>
      <c r="H579" s="2">
        <v>106</v>
      </c>
      <c r="I579" s="26">
        <v>106.05500000000001</v>
      </c>
      <c r="J579" s="3">
        <f t="shared" si="80"/>
        <v>32</v>
      </c>
      <c r="K579" s="3" t="str">
        <f t="shared" si="81"/>
        <v>OIR</v>
      </c>
      <c r="L579" s="3" t="str">
        <f t="shared" si="82"/>
        <v>OIRUpGapFill</v>
      </c>
      <c r="M579" s="3" t="str">
        <f t="shared" si="83"/>
        <v>Filled</v>
      </c>
      <c r="N579" s="3" t="str">
        <f t="shared" si="84"/>
        <v>UpGap</v>
      </c>
      <c r="O579">
        <v>440189</v>
      </c>
      <c r="T579"/>
    </row>
    <row r="580" spans="1:20" x14ac:dyDescent="0.25">
      <c r="A580" s="1">
        <v>39150</v>
      </c>
      <c r="B580" s="1" t="str">
        <f t="shared" si="76"/>
        <v>Fri</v>
      </c>
      <c r="C580" s="1" t="str">
        <f t="shared" si="77"/>
        <v>Mar</v>
      </c>
      <c r="D580" s="1" t="str">
        <f t="shared" si="78"/>
        <v>1ST QTR</v>
      </c>
      <c r="E580" s="1" t="str">
        <f t="shared" si="79"/>
        <v>2007</v>
      </c>
      <c r="F580" s="26">
        <v>106.05500000000001</v>
      </c>
      <c r="G580" s="2">
        <v>106.05500000000001</v>
      </c>
      <c r="H580" s="2">
        <v>105.21</v>
      </c>
      <c r="I580" s="26">
        <v>105.24</v>
      </c>
      <c r="J580" s="3">
        <f t="shared" si="80"/>
        <v>67</v>
      </c>
      <c r="K580" s="3" t="str">
        <f t="shared" si="81"/>
        <v>OIR</v>
      </c>
      <c r="L580" s="3" t="str">
        <f t="shared" si="82"/>
        <v>NoGap</v>
      </c>
      <c r="M580" s="3" t="str">
        <f t="shared" si="83"/>
        <v>NoGap</v>
      </c>
      <c r="N580" s="3" t="str">
        <f t="shared" si="84"/>
        <v>NoGap</v>
      </c>
      <c r="O580">
        <v>789848</v>
      </c>
      <c r="T580"/>
    </row>
    <row r="581" spans="1:20" x14ac:dyDescent="0.25">
      <c r="A581" s="1">
        <v>39153</v>
      </c>
      <c r="B581" s="1" t="str">
        <f t="shared" si="76"/>
        <v>Mon</v>
      </c>
      <c r="C581" s="1" t="str">
        <f t="shared" si="77"/>
        <v>Mar</v>
      </c>
      <c r="D581" s="1" t="str">
        <f t="shared" si="78"/>
        <v>1ST QTR</v>
      </c>
      <c r="E581" s="1" t="str">
        <f t="shared" si="79"/>
        <v>2007</v>
      </c>
      <c r="F581" s="26">
        <v>105.23</v>
      </c>
      <c r="G581" s="2">
        <v>106.005</v>
      </c>
      <c r="H581" s="2">
        <v>105.21</v>
      </c>
      <c r="I581" s="26">
        <v>105.3</v>
      </c>
      <c r="J581" s="3">
        <f t="shared" si="80"/>
        <v>46</v>
      </c>
      <c r="K581" s="3" t="str">
        <f t="shared" si="81"/>
        <v>OIR</v>
      </c>
      <c r="L581" s="3" t="str">
        <f t="shared" si="82"/>
        <v>OIRDnGapFill</v>
      </c>
      <c r="M581" s="3" t="str">
        <f t="shared" si="83"/>
        <v>Filled</v>
      </c>
      <c r="N581" s="3" t="str">
        <f t="shared" si="84"/>
        <v>DnGap</v>
      </c>
      <c r="O581">
        <v>447311</v>
      </c>
      <c r="T581"/>
    </row>
    <row r="582" spans="1:20" x14ac:dyDescent="0.25">
      <c r="A582" s="1">
        <v>39154</v>
      </c>
      <c r="B582" s="1" t="str">
        <f t="shared" si="76"/>
        <v>Tue</v>
      </c>
      <c r="C582" s="1" t="str">
        <f t="shared" si="77"/>
        <v>Mar</v>
      </c>
      <c r="D582" s="1" t="str">
        <f t="shared" si="78"/>
        <v>1ST QTR</v>
      </c>
      <c r="E582" s="1" t="str">
        <f t="shared" si="79"/>
        <v>2007</v>
      </c>
      <c r="F582" s="26">
        <v>105.29</v>
      </c>
      <c r="G582" s="2">
        <v>106.11499999999999</v>
      </c>
      <c r="H582" s="2">
        <v>105.29</v>
      </c>
      <c r="I582" s="26">
        <v>106.1</v>
      </c>
      <c r="J582" s="3">
        <f t="shared" si="80"/>
        <v>57</v>
      </c>
      <c r="K582" s="3" t="str">
        <f t="shared" si="81"/>
        <v>OIR</v>
      </c>
      <c r="L582" s="3" t="str">
        <f t="shared" si="82"/>
        <v>OIRDnGapFill</v>
      </c>
      <c r="M582" s="3" t="str">
        <f t="shared" si="83"/>
        <v>Filled</v>
      </c>
      <c r="N582" s="3" t="str">
        <f t="shared" si="84"/>
        <v>DnGap</v>
      </c>
      <c r="O582">
        <v>739595</v>
      </c>
      <c r="T582"/>
    </row>
    <row r="583" spans="1:20" x14ac:dyDescent="0.25">
      <c r="A583" s="1">
        <v>39155</v>
      </c>
      <c r="B583" s="1" t="str">
        <f t="shared" si="76"/>
        <v>Wed</v>
      </c>
      <c r="C583" s="1" t="str">
        <f t="shared" si="77"/>
        <v>Mar</v>
      </c>
      <c r="D583" s="1" t="str">
        <f t="shared" si="78"/>
        <v>1ST QTR</v>
      </c>
      <c r="E583" s="1" t="str">
        <f t="shared" si="79"/>
        <v>2007</v>
      </c>
      <c r="F583" s="26">
        <v>106.11499999999999</v>
      </c>
      <c r="G583" s="2">
        <v>106.155</v>
      </c>
      <c r="H583" s="2">
        <v>106.045</v>
      </c>
      <c r="I583" s="26">
        <v>106.075</v>
      </c>
      <c r="J583" s="3">
        <f t="shared" si="80"/>
        <v>44</v>
      </c>
      <c r="K583" s="3" t="str">
        <f t="shared" si="81"/>
        <v>OIR</v>
      </c>
      <c r="L583" s="3" t="str">
        <f t="shared" si="82"/>
        <v>OIRUpGapFill</v>
      </c>
      <c r="M583" s="3" t="str">
        <f t="shared" si="83"/>
        <v>Filled</v>
      </c>
      <c r="N583" s="3" t="str">
        <f t="shared" si="84"/>
        <v>UpGap</v>
      </c>
      <c r="O583">
        <v>908122</v>
      </c>
      <c r="T583"/>
    </row>
    <row r="584" spans="1:20" x14ac:dyDescent="0.25">
      <c r="A584" s="1">
        <v>39156</v>
      </c>
      <c r="B584" s="1" t="str">
        <f t="shared" si="76"/>
        <v>Thu</v>
      </c>
      <c r="C584" s="1" t="str">
        <f t="shared" si="77"/>
        <v>Mar</v>
      </c>
      <c r="D584" s="1" t="str">
        <f t="shared" si="78"/>
        <v>1ST QTR</v>
      </c>
      <c r="E584" s="1" t="str">
        <f t="shared" si="79"/>
        <v>2007</v>
      </c>
      <c r="F584" s="26">
        <v>106.045</v>
      </c>
      <c r="G584" s="2">
        <v>106.065</v>
      </c>
      <c r="H584" s="2">
        <v>105.315</v>
      </c>
      <c r="I584" s="26">
        <v>106.04</v>
      </c>
      <c r="J584" s="3">
        <f t="shared" si="80"/>
        <v>28</v>
      </c>
      <c r="K584" s="3" t="str">
        <f t="shared" si="81"/>
        <v>OIR</v>
      </c>
      <c r="L584" s="3" t="str">
        <f t="shared" si="82"/>
        <v>NotFilled</v>
      </c>
      <c r="M584" s="3" t="str">
        <f t="shared" si="83"/>
        <v>NotFilled</v>
      </c>
      <c r="N584" s="3" t="str">
        <f t="shared" si="84"/>
        <v>DnGap</v>
      </c>
      <c r="O584">
        <v>516322</v>
      </c>
      <c r="T584"/>
    </row>
    <row r="585" spans="1:20" x14ac:dyDescent="0.25">
      <c r="A585" s="1">
        <v>39157</v>
      </c>
      <c r="B585" s="1" t="str">
        <f t="shared" si="76"/>
        <v>Fri</v>
      </c>
      <c r="C585" s="1" t="str">
        <f t="shared" si="77"/>
        <v>Mar</v>
      </c>
      <c r="D585" s="1" t="str">
        <f t="shared" si="78"/>
        <v>1ST QTR</v>
      </c>
      <c r="E585" s="1" t="str">
        <f t="shared" si="79"/>
        <v>2007</v>
      </c>
      <c r="F585" s="26">
        <v>106.03</v>
      </c>
      <c r="G585" s="2">
        <v>106.05500000000001</v>
      </c>
      <c r="H585" s="2">
        <v>105.29</v>
      </c>
      <c r="I585" s="26">
        <v>106.02500000000001</v>
      </c>
      <c r="J585" s="3">
        <f t="shared" si="80"/>
        <v>34</v>
      </c>
      <c r="K585" s="3" t="str">
        <f t="shared" si="81"/>
        <v>OIR</v>
      </c>
      <c r="L585" s="3" t="str">
        <f t="shared" si="82"/>
        <v>OIRDnGapFill</v>
      </c>
      <c r="M585" s="3" t="str">
        <f t="shared" si="83"/>
        <v>Filled</v>
      </c>
      <c r="N585" s="3" t="str">
        <f t="shared" si="84"/>
        <v>DnGap</v>
      </c>
      <c r="O585">
        <v>483765</v>
      </c>
      <c r="T585"/>
    </row>
    <row r="586" spans="1:20" x14ac:dyDescent="0.25">
      <c r="A586" s="1">
        <v>39160</v>
      </c>
      <c r="B586" s="1" t="str">
        <f t="shared" ref="B586:B649" si="85">TEXT(A586,"ddd")</f>
        <v>Mon</v>
      </c>
      <c r="C586" s="1" t="str">
        <f t="shared" ref="C586:C649" si="86">TEXT(A586,"mmm")</f>
        <v>Mar</v>
      </c>
      <c r="D586" s="1" t="str">
        <f t="shared" ref="D586:D649" si="87">IF(OR(C586="Jan",C586="Feb",C586="Mar"),"1ST QTR",IF(OR(C586="Apr",C586="May",C586="Jun"),"2nd QTR",IF(OR(C586="Jul",C586="Aug",C586="Sep"),"3rd QTR",IF(OR(C586="Oct",C586="Nov",C586="Dec"),"4th QTR",""))))</f>
        <v>1ST QTR</v>
      </c>
      <c r="E586" s="1" t="str">
        <f t="shared" ref="E586:E649" si="88">TEXT(A586,"yyyy")</f>
        <v>2007</v>
      </c>
      <c r="F586" s="26">
        <v>106.035</v>
      </c>
      <c r="G586" s="2">
        <v>106.05</v>
      </c>
      <c r="H586" s="2">
        <v>105.285</v>
      </c>
      <c r="I586" s="26">
        <v>105.30500000000001</v>
      </c>
      <c r="J586" s="3">
        <f t="shared" ref="J586:J649" si="89">IF(TRUNC(G586)-TRUNC(H586)=0,ROUNDUP((G586-H586)/0.25*100,0),IF(TRUNC(G586)-TRUNC(H586)=1,ROUNDUP(((G586-TRUNC(G586))*1000/320)*128,0)+128-ROUNDUP(((H586-TRUNC(H586))*1000/320)*128,0),IF(TRUNC(G586)-TRUNC(H586)=2,128+ROUNDUP(((G586-TRUNC(G586))*1000/320)*128,0)+128-ROUNDUP(((H586-TRUNC(H586))*1000/320)*128,0),IF(TRUNC(G586)-TRUNC(H586)=3,256+ROUNDUP(((G586-TRUNC(G586))*1000/320)*128,0)+128-ROUNDUP(((H586-TRUNC(H586))*1000/320)*128,0)))))</f>
        <v>34</v>
      </c>
      <c r="K586" s="3" t="str">
        <f t="shared" ref="K586:K649" si="90">IF(AND(F586&lt;=G585,F586&gt;=H585),"OIR","OOR")</f>
        <v>OIR</v>
      </c>
      <c r="L586" s="3" t="str">
        <f t="shared" ref="L586:L649" si="91">IF(F586=I585,"NoGap",IF(AND(K586="OIR",F586&gt;I585,H586&lt;=I585),"OIRUpGapFill",IF(AND(K586="OIR",F586&lt;I585,G586&gt;=I585),"OIRDnGapFill",IF(AND(K586="OOR",F586&gt;I585,H586&lt;=I585),"OORUpGapFill",IF(AND(K586="OOR",F586&lt;I585,G586&gt;=I585),"OORDnGapFill","NotFilled")))))</f>
        <v>OIRUpGapFill</v>
      </c>
      <c r="M586" s="3" t="str">
        <f t="shared" ref="M586:M649" si="92">IF(OR(L586="OIRUpGapFill",L586="OIRDnGapFill",L586="OORUpGapFill",L586="OORDnGapFill"),"Filled",IF(L586="NotFilled","NotFilled",IF(L586="NoGap","NoGap")))</f>
        <v>Filled</v>
      </c>
      <c r="N586" s="3" t="str">
        <f t="shared" ref="N586:N649" si="93">IF(F586-I585&lt;0,"DnGap",IF(F586-I585&gt;0,"UpGap",IF(M586="NoGap","NoGap")))</f>
        <v>UpGap</v>
      </c>
      <c r="O586">
        <v>301924</v>
      </c>
      <c r="T586"/>
    </row>
    <row r="587" spans="1:20" x14ac:dyDescent="0.25">
      <c r="A587" s="1">
        <v>39161</v>
      </c>
      <c r="B587" s="1" t="str">
        <f t="shared" si="85"/>
        <v>Tue</v>
      </c>
      <c r="C587" s="1" t="str">
        <f t="shared" si="86"/>
        <v>Mar</v>
      </c>
      <c r="D587" s="1" t="str">
        <f t="shared" si="87"/>
        <v>1ST QTR</v>
      </c>
      <c r="E587" s="1" t="str">
        <f t="shared" si="88"/>
        <v>2007</v>
      </c>
      <c r="F587" s="26">
        <v>105.3</v>
      </c>
      <c r="G587" s="2">
        <v>106.045</v>
      </c>
      <c r="H587" s="2">
        <v>105.29</v>
      </c>
      <c r="I587" s="26">
        <v>106.02</v>
      </c>
      <c r="J587" s="3">
        <f t="shared" si="89"/>
        <v>30</v>
      </c>
      <c r="K587" s="3" t="str">
        <f t="shared" si="90"/>
        <v>OIR</v>
      </c>
      <c r="L587" s="3" t="str">
        <f t="shared" si="91"/>
        <v>OIRDnGapFill</v>
      </c>
      <c r="M587" s="3" t="str">
        <f t="shared" si="92"/>
        <v>Filled</v>
      </c>
      <c r="N587" s="3" t="str">
        <f t="shared" si="93"/>
        <v>DnGap</v>
      </c>
      <c r="O587">
        <v>361275</v>
      </c>
      <c r="T587"/>
    </row>
    <row r="588" spans="1:20" x14ac:dyDescent="0.25">
      <c r="A588" s="1">
        <v>39162</v>
      </c>
      <c r="B588" s="1" t="str">
        <f t="shared" si="85"/>
        <v>Wed</v>
      </c>
      <c r="C588" s="1" t="str">
        <f t="shared" si="86"/>
        <v>Mar</v>
      </c>
      <c r="D588" s="1" t="str">
        <f t="shared" si="87"/>
        <v>1ST QTR</v>
      </c>
      <c r="E588" s="1" t="str">
        <f t="shared" si="88"/>
        <v>2007</v>
      </c>
      <c r="F588" s="26">
        <v>106.01</v>
      </c>
      <c r="G588" s="2">
        <v>106.11</v>
      </c>
      <c r="H588" s="2">
        <v>105.25</v>
      </c>
      <c r="I588" s="26">
        <v>106.095</v>
      </c>
      <c r="J588" s="3">
        <f t="shared" si="89"/>
        <v>72</v>
      </c>
      <c r="K588" s="3" t="str">
        <f t="shared" si="90"/>
        <v>OIR</v>
      </c>
      <c r="L588" s="3" t="str">
        <f t="shared" si="91"/>
        <v>OIRDnGapFill</v>
      </c>
      <c r="M588" s="3" t="str">
        <f t="shared" si="92"/>
        <v>Filled</v>
      </c>
      <c r="N588" s="3" t="str">
        <f t="shared" si="93"/>
        <v>DnGap</v>
      </c>
      <c r="O588">
        <v>634780</v>
      </c>
      <c r="T588"/>
    </row>
    <row r="589" spans="1:20" x14ac:dyDescent="0.25">
      <c r="A589" s="1">
        <v>39163</v>
      </c>
      <c r="B589" s="1" t="str">
        <f t="shared" si="85"/>
        <v>Thu</v>
      </c>
      <c r="C589" s="1" t="str">
        <f t="shared" si="86"/>
        <v>Mar</v>
      </c>
      <c r="D589" s="1" t="str">
        <f t="shared" si="87"/>
        <v>1ST QTR</v>
      </c>
      <c r="E589" s="1" t="str">
        <f t="shared" si="88"/>
        <v>2007</v>
      </c>
      <c r="F589" s="26">
        <v>106.08</v>
      </c>
      <c r="G589" s="2">
        <v>106.095</v>
      </c>
      <c r="H589" s="2">
        <v>105.31</v>
      </c>
      <c r="I589" s="26">
        <v>106.005</v>
      </c>
      <c r="J589" s="3">
        <f t="shared" si="89"/>
        <v>41</v>
      </c>
      <c r="K589" s="3" t="str">
        <f t="shared" si="90"/>
        <v>OIR</v>
      </c>
      <c r="L589" s="3" t="str">
        <f t="shared" si="91"/>
        <v>OIRDnGapFill</v>
      </c>
      <c r="M589" s="3" t="str">
        <f t="shared" si="92"/>
        <v>Filled</v>
      </c>
      <c r="N589" s="3" t="str">
        <f t="shared" si="93"/>
        <v>DnGap</v>
      </c>
      <c r="O589">
        <v>562839</v>
      </c>
      <c r="T589"/>
    </row>
    <row r="590" spans="1:20" x14ac:dyDescent="0.25">
      <c r="A590" s="1">
        <v>39164</v>
      </c>
      <c r="B590" s="1" t="str">
        <f t="shared" si="85"/>
        <v>Fri</v>
      </c>
      <c r="C590" s="1" t="str">
        <f t="shared" si="86"/>
        <v>Mar</v>
      </c>
      <c r="D590" s="1" t="str">
        <f t="shared" si="87"/>
        <v>1ST QTR</v>
      </c>
      <c r="E590" s="1" t="str">
        <f t="shared" si="88"/>
        <v>2007</v>
      </c>
      <c r="F590" s="26">
        <v>106.005</v>
      </c>
      <c r="G590" s="2">
        <v>106.05</v>
      </c>
      <c r="H590" s="2">
        <v>105.27500000000001</v>
      </c>
      <c r="I590" s="26">
        <v>105.29</v>
      </c>
      <c r="J590" s="3">
        <f t="shared" si="89"/>
        <v>37</v>
      </c>
      <c r="K590" s="3" t="str">
        <f t="shared" si="90"/>
        <v>OIR</v>
      </c>
      <c r="L590" s="3" t="str">
        <f t="shared" si="91"/>
        <v>NoGap</v>
      </c>
      <c r="M590" s="3" t="str">
        <f t="shared" si="92"/>
        <v>NoGap</v>
      </c>
      <c r="N590" s="3" t="str">
        <f t="shared" si="93"/>
        <v>NoGap</v>
      </c>
      <c r="O590">
        <v>371202</v>
      </c>
      <c r="T590"/>
    </row>
    <row r="591" spans="1:20" x14ac:dyDescent="0.25">
      <c r="A591" s="1">
        <v>39167</v>
      </c>
      <c r="B591" s="1" t="str">
        <f t="shared" si="85"/>
        <v>Mon</v>
      </c>
      <c r="C591" s="1" t="str">
        <f t="shared" si="86"/>
        <v>Mar</v>
      </c>
      <c r="D591" s="1" t="str">
        <f t="shared" si="87"/>
        <v>1ST QTR</v>
      </c>
      <c r="E591" s="1" t="str">
        <f t="shared" si="88"/>
        <v>2007</v>
      </c>
      <c r="F591" s="26">
        <v>105.29</v>
      </c>
      <c r="G591" s="2">
        <v>106.05</v>
      </c>
      <c r="H591" s="2">
        <v>105.255</v>
      </c>
      <c r="I591" s="26">
        <v>106.005</v>
      </c>
      <c r="J591" s="3">
        <f t="shared" si="89"/>
        <v>46</v>
      </c>
      <c r="K591" s="3" t="str">
        <f t="shared" si="90"/>
        <v>OIR</v>
      </c>
      <c r="L591" s="3" t="str">
        <f t="shared" si="91"/>
        <v>NoGap</v>
      </c>
      <c r="M591" s="3" t="str">
        <f t="shared" si="92"/>
        <v>NoGap</v>
      </c>
      <c r="N591" s="3" t="str">
        <f t="shared" si="93"/>
        <v>NoGap</v>
      </c>
      <c r="O591">
        <v>438066</v>
      </c>
      <c r="T591"/>
    </row>
    <row r="592" spans="1:20" x14ac:dyDescent="0.25">
      <c r="A592" s="1">
        <v>39168</v>
      </c>
      <c r="B592" s="1" t="str">
        <f t="shared" si="85"/>
        <v>Tue</v>
      </c>
      <c r="C592" s="1" t="str">
        <f t="shared" si="86"/>
        <v>Mar</v>
      </c>
      <c r="D592" s="1" t="str">
        <f t="shared" si="87"/>
        <v>1ST QTR</v>
      </c>
      <c r="E592" s="1" t="str">
        <f t="shared" si="88"/>
        <v>2007</v>
      </c>
      <c r="F592" s="26">
        <v>105.31</v>
      </c>
      <c r="G592" s="2">
        <v>106.02</v>
      </c>
      <c r="H592" s="2">
        <v>105.29</v>
      </c>
      <c r="I592" s="26">
        <v>105.31</v>
      </c>
      <c r="J592" s="3">
        <f t="shared" si="89"/>
        <v>19</v>
      </c>
      <c r="K592" s="3" t="str">
        <f t="shared" si="90"/>
        <v>OIR</v>
      </c>
      <c r="L592" s="3" t="str">
        <f t="shared" si="91"/>
        <v>OIRDnGapFill</v>
      </c>
      <c r="M592" s="3" t="str">
        <f t="shared" si="92"/>
        <v>Filled</v>
      </c>
      <c r="N592" s="3" t="str">
        <f t="shared" si="93"/>
        <v>DnGap</v>
      </c>
      <c r="O592">
        <v>386474</v>
      </c>
      <c r="T592"/>
    </row>
    <row r="593" spans="1:20" x14ac:dyDescent="0.25">
      <c r="A593" s="1">
        <v>39169</v>
      </c>
      <c r="B593" s="1" t="str">
        <f t="shared" si="85"/>
        <v>Wed</v>
      </c>
      <c r="C593" s="1" t="str">
        <f t="shared" si="86"/>
        <v>Mar</v>
      </c>
      <c r="D593" s="1" t="str">
        <f t="shared" si="87"/>
        <v>1ST QTR</v>
      </c>
      <c r="E593" s="1" t="str">
        <f t="shared" si="88"/>
        <v>2007</v>
      </c>
      <c r="F593" s="26">
        <v>105.315</v>
      </c>
      <c r="G593" s="2">
        <v>106.09</v>
      </c>
      <c r="H593" s="2">
        <v>105.295</v>
      </c>
      <c r="I593" s="26">
        <v>105.315</v>
      </c>
      <c r="J593" s="3">
        <f t="shared" si="89"/>
        <v>46</v>
      </c>
      <c r="K593" s="3" t="str">
        <f t="shared" si="90"/>
        <v>OIR</v>
      </c>
      <c r="L593" s="3" t="str">
        <f t="shared" si="91"/>
        <v>OIRUpGapFill</v>
      </c>
      <c r="M593" s="3" t="str">
        <f t="shared" si="92"/>
        <v>Filled</v>
      </c>
      <c r="N593" s="3" t="str">
        <f t="shared" si="93"/>
        <v>UpGap</v>
      </c>
      <c r="O593">
        <v>739437</v>
      </c>
      <c r="T593"/>
    </row>
    <row r="594" spans="1:20" x14ac:dyDescent="0.25">
      <c r="A594" s="1">
        <v>39170</v>
      </c>
      <c r="B594" s="1" t="str">
        <f t="shared" si="85"/>
        <v>Thu</v>
      </c>
      <c r="C594" s="1" t="str">
        <f t="shared" si="86"/>
        <v>Mar</v>
      </c>
      <c r="D594" s="1" t="str">
        <f t="shared" si="87"/>
        <v>1ST QTR</v>
      </c>
      <c r="E594" s="1" t="str">
        <f t="shared" si="88"/>
        <v>2007</v>
      </c>
      <c r="F594" s="26">
        <v>105.315</v>
      </c>
      <c r="G594" s="2">
        <v>106</v>
      </c>
      <c r="H594" s="2">
        <v>105.245</v>
      </c>
      <c r="I594" s="26">
        <v>105.27500000000001</v>
      </c>
      <c r="J594" s="3">
        <f t="shared" si="89"/>
        <v>29</v>
      </c>
      <c r="K594" s="3" t="str">
        <f t="shared" si="90"/>
        <v>OIR</v>
      </c>
      <c r="L594" s="3" t="str">
        <f t="shared" si="91"/>
        <v>NoGap</v>
      </c>
      <c r="M594" s="3" t="str">
        <f t="shared" si="92"/>
        <v>NoGap</v>
      </c>
      <c r="N594" s="3" t="str">
        <f t="shared" si="93"/>
        <v>NoGap</v>
      </c>
      <c r="O594">
        <v>515992</v>
      </c>
      <c r="T594"/>
    </row>
    <row r="595" spans="1:20" x14ac:dyDescent="0.25">
      <c r="A595" s="1">
        <v>39171</v>
      </c>
      <c r="B595" s="1" t="str">
        <f t="shared" si="85"/>
        <v>Fri</v>
      </c>
      <c r="C595" s="1" t="str">
        <f t="shared" si="86"/>
        <v>Mar</v>
      </c>
      <c r="D595" s="1" t="str">
        <f t="shared" si="87"/>
        <v>1ST QTR</v>
      </c>
      <c r="E595" s="1" t="str">
        <f t="shared" si="88"/>
        <v>2007</v>
      </c>
      <c r="F595" s="26">
        <v>105.245</v>
      </c>
      <c r="G595" s="2">
        <v>106.05500000000001</v>
      </c>
      <c r="H595" s="2">
        <v>105.18</v>
      </c>
      <c r="I595" s="26">
        <v>105.255</v>
      </c>
      <c r="J595" s="3">
        <f t="shared" si="89"/>
        <v>78</v>
      </c>
      <c r="K595" s="3" t="str">
        <f t="shared" si="90"/>
        <v>OIR</v>
      </c>
      <c r="L595" s="3" t="str">
        <f t="shared" si="91"/>
        <v>OIRDnGapFill</v>
      </c>
      <c r="M595" s="3" t="str">
        <f t="shared" si="92"/>
        <v>Filled</v>
      </c>
      <c r="N595" s="3" t="str">
        <f t="shared" si="93"/>
        <v>DnGap</v>
      </c>
      <c r="O595">
        <v>891614</v>
      </c>
      <c r="T595"/>
    </row>
    <row r="596" spans="1:20" x14ac:dyDescent="0.25">
      <c r="A596" s="1">
        <v>39174</v>
      </c>
      <c r="B596" s="1" t="str">
        <f t="shared" si="85"/>
        <v>Mon</v>
      </c>
      <c r="C596" s="1" t="str">
        <f t="shared" si="86"/>
        <v>Apr</v>
      </c>
      <c r="D596" s="1" t="str">
        <f t="shared" si="87"/>
        <v>2nd QTR</v>
      </c>
      <c r="E596" s="1" t="str">
        <f t="shared" si="88"/>
        <v>2007</v>
      </c>
      <c r="F596" s="26">
        <v>105.255</v>
      </c>
      <c r="G596" s="2">
        <v>105.29</v>
      </c>
      <c r="H596" s="2">
        <v>105.24</v>
      </c>
      <c r="I596" s="26">
        <v>105.255</v>
      </c>
      <c r="J596" s="3">
        <f t="shared" si="89"/>
        <v>21</v>
      </c>
      <c r="K596" s="3" t="str">
        <f t="shared" si="90"/>
        <v>OIR</v>
      </c>
      <c r="L596" s="3" t="str">
        <f t="shared" si="91"/>
        <v>NoGap</v>
      </c>
      <c r="M596" s="3" t="str">
        <f t="shared" si="92"/>
        <v>NoGap</v>
      </c>
      <c r="N596" s="3" t="str">
        <f t="shared" si="93"/>
        <v>NoGap</v>
      </c>
      <c r="O596">
        <v>285079</v>
      </c>
      <c r="T596"/>
    </row>
    <row r="597" spans="1:20" x14ac:dyDescent="0.25">
      <c r="A597" s="1">
        <v>39175</v>
      </c>
      <c r="B597" s="1" t="str">
        <f t="shared" si="85"/>
        <v>Tue</v>
      </c>
      <c r="C597" s="1" t="str">
        <f t="shared" si="86"/>
        <v>Apr</v>
      </c>
      <c r="D597" s="1" t="str">
        <f t="shared" si="87"/>
        <v>2nd QTR</v>
      </c>
      <c r="E597" s="1" t="str">
        <f t="shared" si="88"/>
        <v>2007</v>
      </c>
      <c r="F597" s="26">
        <v>105.26</v>
      </c>
      <c r="G597" s="2">
        <v>105.265</v>
      </c>
      <c r="H597" s="2">
        <v>105.21</v>
      </c>
      <c r="I597" s="26">
        <v>105.215</v>
      </c>
      <c r="J597" s="3">
        <f t="shared" si="89"/>
        <v>23</v>
      </c>
      <c r="K597" s="3" t="str">
        <f t="shared" si="90"/>
        <v>OIR</v>
      </c>
      <c r="L597" s="3" t="str">
        <f t="shared" si="91"/>
        <v>OIRUpGapFill</v>
      </c>
      <c r="M597" s="3" t="str">
        <f t="shared" si="92"/>
        <v>Filled</v>
      </c>
      <c r="N597" s="3" t="str">
        <f t="shared" si="93"/>
        <v>UpGap</v>
      </c>
      <c r="O597">
        <v>344987</v>
      </c>
      <c r="T597"/>
    </row>
    <row r="598" spans="1:20" x14ac:dyDescent="0.25">
      <c r="A598" s="1">
        <v>39176</v>
      </c>
      <c r="B598" s="1" t="str">
        <f t="shared" si="85"/>
        <v>Wed</v>
      </c>
      <c r="C598" s="1" t="str">
        <f t="shared" si="86"/>
        <v>Apr</v>
      </c>
      <c r="D598" s="1" t="str">
        <f t="shared" si="87"/>
        <v>2nd QTR</v>
      </c>
      <c r="E598" s="1" t="str">
        <f t="shared" si="88"/>
        <v>2007</v>
      </c>
      <c r="F598" s="26">
        <v>105.21</v>
      </c>
      <c r="G598" s="2">
        <v>105.285</v>
      </c>
      <c r="H598" s="2">
        <v>105.2</v>
      </c>
      <c r="I598" s="26">
        <v>105.24</v>
      </c>
      <c r="J598" s="3">
        <f t="shared" si="89"/>
        <v>34</v>
      </c>
      <c r="K598" s="3" t="str">
        <f t="shared" si="90"/>
        <v>OIR</v>
      </c>
      <c r="L598" s="3" t="str">
        <f t="shared" si="91"/>
        <v>OIRDnGapFill</v>
      </c>
      <c r="M598" s="3" t="str">
        <f t="shared" si="92"/>
        <v>Filled</v>
      </c>
      <c r="N598" s="3" t="str">
        <f t="shared" si="93"/>
        <v>DnGap</v>
      </c>
      <c r="O598">
        <v>423213</v>
      </c>
      <c r="T598"/>
    </row>
    <row r="599" spans="1:20" x14ac:dyDescent="0.25">
      <c r="A599" s="1">
        <v>39177</v>
      </c>
      <c r="B599" s="1" t="str">
        <f t="shared" si="85"/>
        <v>Thu</v>
      </c>
      <c r="C599" s="1" t="str">
        <f t="shared" si="86"/>
        <v>Apr</v>
      </c>
      <c r="D599" s="1" t="str">
        <f t="shared" si="87"/>
        <v>2nd QTR</v>
      </c>
      <c r="E599" s="1" t="str">
        <f t="shared" si="88"/>
        <v>2007</v>
      </c>
      <c r="F599" s="26">
        <v>105.245</v>
      </c>
      <c r="G599" s="2">
        <v>105.255</v>
      </c>
      <c r="H599" s="2">
        <v>105.2</v>
      </c>
      <c r="I599" s="26">
        <v>105.215</v>
      </c>
      <c r="J599" s="3">
        <f t="shared" si="89"/>
        <v>22</v>
      </c>
      <c r="K599" s="3" t="str">
        <f t="shared" si="90"/>
        <v>OIR</v>
      </c>
      <c r="L599" s="3" t="str">
        <f t="shared" si="91"/>
        <v>OIRUpGapFill</v>
      </c>
      <c r="M599" s="3" t="str">
        <f t="shared" si="92"/>
        <v>Filled</v>
      </c>
      <c r="N599" s="3" t="str">
        <f t="shared" si="93"/>
        <v>UpGap</v>
      </c>
      <c r="O599">
        <v>260653</v>
      </c>
      <c r="T599"/>
    </row>
    <row r="600" spans="1:20" x14ac:dyDescent="0.25">
      <c r="A600" s="1">
        <v>39178</v>
      </c>
      <c r="B600" s="1" t="str">
        <f t="shared" si="85"/>
        <v>Fri</v>
      </c>
      <c r="C600" s="1" t="str">
        <f t="shared" si="86"/>
        <v>Apr</v>
      </c>
      <c r="D600" s="1" t="str">
        <f t="shared" si="87"/>
        <v>2nd QTR</v>
      </c>
      <c r="E600" s="1" t="str">
        <f t="shared" si="88"/>
        <v>2007</v>
      </c>
      <c r="F600" s="26">
        <v>105.205</v>
      </c>
      <c r="G600" s="2">
        <v>105.21</v>
      </c>
      <c r="H600" s="2">
        <v>105.065</v>
      </c>
      <c r="I600" s="26">
        <v>105.075</v>
      </c>
      <c r="J600" s="3">
        <f t="shared" si="89"/>
        <v>58</v>
      </c>
      <c r="K600" s="3" t="str">
        <f t="shared" si="90"/>
        <v>OIR</v>
      </c>
      <c r="L600" s="3" t="str">
        <f t="shared" si="91"/>
        <v>NotFilled</v>
      </c>
      <c r="M600" s="3" t="str">
        <f t="shared" si="92"/>
        <v>NotFilled</v>
      </c>
      <c r="N600" s="3" t="str">
        <f t="shared" si="93"/>
        <v>DnGap</v>
      </c>
      <c r="O600">
        <v>255747</v>
      </c>
      <c r="T600"/>
    </row>
    <row r="601" spans="1:20" x14ac:dyDescent="0.25">
      <c r="A601" s="1">
        <v>39181</v>
      </c>
      <c r="B601" s="1" t="str">
        <f t="shared" si="85"/>
        <v>Mon</v>
      </c>
      <c r="C601" s="1" t="str">
        <f t="shared" si="86"/>
        <v>Apr</v>
      </c>
      <c r="D601" s="1" t="str">
        <f t="shared" si="87"/>
        <v>2nd QTR</v>
      </c>
      <c r="E601" s="1" t="str">
        <f t="shared" si="88"/>
        <v>2007</v>
      </c>
      <c r="F601" s="26">
        <v>105.075</v>
      </c>
      <c r="G601" s="2">
        <v>105.1</v>
      </c>
      <c r="H601" s="2">
        <v>105.065</v>
      </c>
      <c r="I601" s="26">
        <v>105.08499999999999</v>
      </c>
      <c r="J601" s="3">
        <f t="shared" si="89"/>
        <v>14</v>
      </c>
      <c r="K601" s="3" t="str">
        <f t="shared" si="90"/>
        <v>OIR</v>
      </c>
      <c r="L601" s="3" t="str">
        <f t="shared" si="91"/>
        <v>NoGap</v>
      </c>
      <c r="M601" s="3" t="str">
        <f t="shared" si="92"/>
        <v>NoGap</v>
      </c>
      <c r="N601" s="3" t="str">
        <f t="shared" si="93"/>
        <v>NoGap</v>
      </c>
      <c r="O601">
        <v>241179</v>
      </c>
      <c r="T601"/>
    </row>
    <row r="602" spans="1:20" x14ac:dyDescent="0.25">
      <c r="A602" s="1">
        <v>39182</v>
      </c>
      <c r="B602" s="1" t="str">
        <f t="shared" si="85"/>
        <v>Tue</v>
      </c>
      <c r="C602" s="1" t="str">
        <f t="shared" si="86"/>
        <v>Apr</v>
      </c>
      <c r="D602" s="1" t="str">
        <f t="shared" si="87"/>
        <v>2nd QTR</v>
      </c>
      <c r="E602" s="1" t="str">
        <f t="shared" si="88"/>
        <v>2007</v>
      </c>
      <c r="F602" s="26">
        <v>105.08499999999999</v>
      </c>
      <c r="G602" s="2">
        <v>105.15</v>
      </c>
      <c r="H602" s="2">
        <v>105.08499999999999</v>
      </c>
      <c r="I602" s="26">
        <v>105.125</v>
      </c>
      <c r="J602" s="3">
        <f t="shared" si="89"/>
        <v>27</v>
      </c>
      <c r="K602" s="3" t="str">
        <f t="shared" si="90"/>
        <v>OIR</v>
      </c>
      <c r="L602" s="3" t="str">
        <f t="shared" si="91"/>
        <v>NoGap</v>
      </c>
      <c r="M602" s="3" t="str">
        <f t="shared" si="92"/>
        <v>NoGap</v>
      </c>
      <c r="N602" s="3" t="str">
        <f t="shared" si="93"/>
        <v>NoGap</v>
      </c>
      <c r="O602">
        <v>323452</v>
      </c>
      <c r="T602"/>
    </row>
    <row r="603" spans="1:20" x14ac:dyDescent="0.25">
      <c r="A603" s="1">
        <v>39183</v>
      </c>
      <c r="B603" s="1" t="str">
        <f t="shared" si="85"/>
        <v>Wed</v>
      </c>
      <c r="C603" s="1" t="str">
        <f t="shared" si="86"/>
        <v>Apr</v>
      </c>
      <c r="D603" s="1" t="str">
        <f t="shared" si="87"/>
        <v>2nd QTR</v>
      </c>
      <c r="E603" s="1" t="str">
        <f t="shared" si="88"/>
        <v>2007</v>
      </c>
      <c r="F603" s="26">
        <v>105.13</v>
      </c>
      <c r="G603" s="2">
        <v>105.16500000000001</v>
      </c>
      <c r="H603" s="2">
        <v>105.08</v>
      </c>
      <c r="I603" s="26">
        <v>105.1</v>
      </c>
      <c r="J603" s="3">
        <f t="shared" si="89"/>
        <v>35</v>
      </c>
      <c r="K603" s="3" t="str">
        <f t="shared" si="90"/>
        <v>OIR</v>
      </c>
      <c r="L603" s="3" t="str">
        <f t="shared" si="91"/>
        <v>OIRUpGapFill</v>
      </c>
      <c r="M603" s="3" t="str">
        <f t="shared" si="92"/>
        <v>Filled</v>
      </c>
      <c r="N603" s="3" t="str">
        <f t="shared" si="93"/>
        <v>UpGap</v>
      </c>
      <c r="O603">
        <v>452256</v>
      </c>
      <c r="T603"/>
    </row>
    <row r="604" spans="1:20" x14ac:dyDescent="0.25">
      <c r="A604" s="1">
        <v>39184</v>
      </c>
      <c r="B604" s="1" t="str">
        <f t="shared" si="85"/>
        <v>Thu</v>
      </c>
      <c r="C604" s="1" t="str">
        <f t="shared" si="86"/>
        <v>Apr</v>
      </c>
      <c r="D604" s="1" t="str">
        <f t="shared" si="87"/>
        <v>2nd QTR</v>
      </c>
      <c r="E604" s="1" t="str">
        <f t="shared" si="88"/>
        <v>2007</v>
      </c>
      <c r="F604" s="26">
        <v>105.09</v>
      </c>
      <c r="G604" s="2">
        <v>105.13500000000001</v>
      </c>
      <c r="H604" s="2">
        <v>105.08</v>
      </c>
      <c r="I604" s="26">
        <v>105.09</v>
      </c>
      <c r="J604" s="3">
        <f t="shared" si="89"/>
        <v>23</v>
      </c>
      <c r="K604" s="3" t="str">
        <f t="shared" si="90"/>
        <v>OIR</v>
      </c>
      <c r="L604" s="3" t="str">
        <f t="shared" si="91"/>
        <v>OIRDnGapFill</v>
      </c>
      <c r="M604" s="3" t="str">
        <f t="shared" si="92"/>
        <v>Filled</v>
      </c>
      <c r="N604" s="3" t="str">
        <f t="shared" si="93"/>
        <v>DnGap</v>
      </c>
      <c r="O604">
        <v>392677</v>
      </c>
      <c r="T604"/>
    </row>
    <row r="605" spans="1:20" x14ac:dyDescent="0.25">
      <c r="A605" s="1">
        <v>39185</v>
      </c>
      <c r="B605" s="1" t="str">
        <f t="shared" si="85"/>
        <v>Fri</v>
      </c>
      <c r="C605" s="1" t="str">
        <f t="shared" si="86"/>
        <v>Apr</v>
      </c>
      <c r="D605" s="1" t="str">
        <f t="shared" si="87"/>
        <v>2nd QTR</v>
      </c>
      <c r="E605" s="1" t="str">
        <f t="shared" si="88"/>
        <v>2007</v>
      </c>
      <c r="F605" s="26">
        <v>105.08</v>
      </c>
      <c r="G605" s="2">
        <v>105.12</v>
      </c>
      <c r="H605" s="2">
        <v>105.035</v>
      </c>
      <c r="I605" s="26">
        <v>105.045</v>
      </c>
      <c r="J605" s="3">
        <f t="shared" si="89"/>
        <v>35</v>
      </c>
      <c r="K605" s="3" t="str">
        <f t="shared" si="90"/>
        <v>OIR</v>
      </c>
      <c r="L605" s="3" t="str">
        <f t="shared" si="91"/>
        <v>OIRDnGapFill</v>
      </c>
      <c r="M605" s="3" t="str">
        <f t="shared" si="92"/>
        <v>Filled</v>
      </c>
      <c r="N605" s="3" t="str">
        <f t="shared" si="93"/>
        <v>DnGap</v>
      </c>
      <c r="O605">
        <v>389032</v>
      </c>
      <c r="T605"/>
    </row>
    <row r="606" spans="1:20" x14ac:dyDescent="0.25">
      <c r="A606" s="1">
        <v>39188</v>
      </c>
      <c r="B606" s="1" t="str">
        <f t="shared" si="85"/>
        <v>Mon</v>
      </c>
      <c r="C606" s="1" t="str">
        <f t="shared" si="86"/>
        <v>Apr</v>
      </c>
      <c r="D606" s="1" t="str">
        <f t="shared" si="87"/>
        <v>2nd QTR</v>
      </c>
      <c r="E606" s="1" t="str">
        <f t="shared" si="88"/>
        <v>2007</v>
      </c>
      <c r="F606" s="26">
        <v>105.035</v>
      </c>
      <c r="G606" s="2">
        <v>105.075</v>
      </c>
      <c r="H606" s="2">
        <v>105.01</v>
      </c>
      <c r="I606" s="26">
        <v>105.065</v>
      </c>
      <c r="J606" s="3">
        <f t="shared" si="89"/>
        <v>26</v>
      </c>
      <c r="K606" s="3" t="str">
        <f t="shared" si="90"/>
        <v>OIR</v>
      </c>
      <c r="L606" s="3" t="str">
        <f t="shared" si="91"/>
        <v>OIRDnGapFill</v>
      </c>
      <c r="M606" s="3" t="str">
        <f t="shared" si="92"/>
        <v>Filled</v>
      </c>
      <c r="N606" s="3" t="str">
        <f t="shared" si="93"/>
        <v>DnGap</v>
      </c>
      <c r="O606">
        <v>393911</v>
      </c>
      <c r="T606"/>
    </row>
    <row r="607" spans="1:20" x14ac:dyDescent="0.25">
      <c r="A607" s="1">
        <v>39189</v>
      </c>
      <c r="B607" s="1" t="str">
        <f t="shared" si="85"/>
        <v>Tue</v>
      </c>
      <c r="C607" s="1" t="str">
        <f t="shared" si="86"/>
        <v>Apr</v>
      </c>
      <c r="D607" s="1" t="str">
        <f t="shared" si="87"/>
        <v>2nd QTR</v>
      </c>
      <c r="E607" s="1" t="str">
        <f t="shared" si="88"/>
        <v>2007</v>
      </c>
      <c r="F607" s="26">
        <v>105.07</v>
      </c>
      <c r="G607" s="2">
        <v>105.16500000000001</v>
      </c>
      <c r="H607" s="2">
        <v>105.035</v>
      </c>
      <c r="I607" s="26">
        <v>105.15</v>
      </c>
      <c r="J607" s="3">
        <f t="shared" si="89"/>
        <v>53</v>
      </c>
      <c r="K607" s="3" t="str">
        <f t="shared" si="90"/>
        <v>OIR</v>
      </c>
      <c r="L607" s="3" t="str">
        <f t="shared" si="91"/>
        <v>OIRUpGapFill</v>
      </c>
      <c r="M607" s="3" t="str">
        <f t="shared" si="92"/>
        <v>Filled</v>
      </c>
      <c r="N607" s="3" t="str">
        <f t="shared" si="93"/>
        <v>UpGap</v>
      </c>
      <c r="O607">
        <v>546793</v>
      </c>
      <c r="T607"/>
    </row>
    <row r="608" spans="1:20" x14ac:dyDescent="0.25">
      <c r="A608" s="1">
        <v>39190</v>
      </c>
      <c r="B608" s="1" t="str">
        <f t="shared" si="85"/>
        <v>Wed</v>
      </c>
      <c r="C608" s="1" t="str">
        <f t="shared" si="86"/>
        <v>Apr</v>
      </c>
      <c r="D608" s="1" t="str">
        <f t="shared" si="87"/>
        <v>2nd QTR</v>
      </c>
      <c r="E608" s="1" t="str">
        <f t="shared" si="88"/>
        <v>2007</v>
      </c>
      <c r="F608" s="26">
        <v>105.16500000000001</v>
      </c>
      <c r="G608" s="2">
        <v>105.22</v>
      </c>
      <c r="H608" s="2">
        <v>105.145</v>
      </c>
      <c r="I608" s="26">
        <v>105.205</v>
      </c>
      <c r="J608" s="3">
        <f t="shared" si="89"/>
        <v>31</v>
      </c>
      <c r="K608" s="3" t="str">
        <f t="shared" si="90"/>
        <v>OIR</v>
      </c>
      <c r="L608" s="3" t="str">
        <f t="shared" si="91"/>
        <v>OIRUpGapFill</v>
      </c>
      <c r="M608" s="3" t="str">
        <f t="shared" si="92"/>
        <v>Filled</v>
      </c>
      <c r="N608" s="3" t="str">
        <f t="shared" si="93"/>
        <v>UpGap</v>
      </c>
      <c r="O608">
        <v>342717</v>
      </c>
      <c r="T608"/>
    </row>
    <row r="609" spans="1:20" x14ac:dyDescent="0.25">
      <c r="A609" s="1">
        <v>39191</v>
      </c>
      <c r="B609" s="1" t="str">
        <f t="shared" si="85"/>
        <v>Thu</v>
      </c>
      <c r="C609" s="1" t="str">
        <f t="shared" si="86"/>
        <v>Apr</v>
      </c>
      <c r="D609" s="1" t="str">
        <f t="shared" si="87"/>
        <v>2nd QTR</v>
      </c>
      <c r="E609" s="1" t="str">
        <f t="shared" si="88"/>
        <v>2007</v>
      </c>
      <c r="F609" s="26">
        <v>105.21</v>
      </c>
      <c r="G609" s="2">
        <v>105.26</v>
      </c>
      <c r="H609" s="2">
        <v>105.185</v>
      </c>
      <c r="I609" s="26">
        <v>105.2</v>
      </c>
      <c r="J609" s="3">
        <f t="shared" si="89"/>
        <v>31</v>
      </c>
      <c r="K609" s="3" t="str">
        <f t="shared" si="90"/>
        <v>OIR</v>
      </c>
      <c r="L609" s="3" t="str">
        <f t="shared" si="91"/>
        <v>OIRUpGapFill</v>
      </c>
      <c r="M609" s="3" t="str">
        <f t="shared" si="92"/>
        <v>Filled</v>
      </c>
      <c r="N609" s="3" t="str">
        <f t="shared" si="93"/>
        <v>UpGap</v>
      </c>
      <c r="O609">
        <v>500034</v>
      </c>
      <c r="T609"/>
    </row>
    <row r="610" spans="1:20" x14ac:dyDescent="0.25">
      <c r="A610" s="1">
        <v>39192</v>
      </c>
      <c r="B610" s="1" t="str">
        <f t="shared" si="85"/>
        <v>Fri</v>
      </c>
      <c r="C610" s="1" t="str">
        <f t="shared" si="86"/>
        <v>Apr</v>
      </c>
      <c r="D610" s="1" t="str">
        <f t="shared" si="87"/>
        <v>2nd QTR</v>
      </c>
      <c r="E610" s="1" t="str">
        <f t="shared" si="88"/>
        <v>2007</v>
      </c>
      <c r="F610" s="26">
        <v>105.205</v>
      </c>
      <c r="G610" s="2">
        <v>105.22</v>
      </c>
      <c r="H610" s="2">
        <v>105.16500000000001</v>
      </c>
      <c r="I610" s="26">
        <v>105.2</v>
      </c>
      <c r="J610" s="3">
        <f t="shared" si="89"/>
        <v>22</v>
      </c>
      <c r="K610" s="3" t="str">
        <f t="shared" si="90"/>
        <v>OIR</v>
      </c>
      <c r="L610" s="3" t="str">
        <f t="shared" si="91"/>
        <v>OIRUpGapFill</v>
      </c>
      <c r="M610" s="3" t="str">
        <f t="shared" si="92"/>
        <v>Filled</v>
      </c>
      <c r="N610" s="3" t="str">
        <f t="shared" si="93"/>
        <v>UpGap</v>
      </c>
      <c r="O610">
        <v>249657</v>
      </c>
      <c r="T610"/>
    </row>
    <row r="611" spans="1:20" x14ac:dyDescent="0.25">
      <c r="A611" s="1">
        <v>39195</v>
      </c>
      <c r="B611" s="1" t="str">
        <f t="shared" si="85"/>
        <v>Mon</v>
      </c>
      <c r="C611" s="1" t="str">
        <f t="shared" si="86"/>
        <v>Apr</v>
      </c>
      <c r="D611" s="1" t="str">
        <f t="shared" si="87"/>
        <v>2nd QTR</v>
      </c>
      <c r="E611" s="1" t="str">
        <f t="shared" si="88"/>
        <v>2007</v>
      </c>
      <c r="F611" s="26">
        <v>105.19</v>
      </c>
      <c r="G611" s="2">
        <v>105.25</v>
      </c>
      <c r="H611" s="2">
        <v>105.175</v>
      </c>
      <c r="I611" s="26">
        <v>105.23</v>
      </c>
      <c r="J611" s="3">
        <f t="shared" si="89"/>
        <v>31</v>
      </c>
      <c r="K611" s="3" t="str">
        <f t="shared" si="90"/>
        <v>OIR</v>
      </c>
      <c r="L611" s="3" t="str">
        <f t="shared" si="91"/>
        <v>OIRDnGapFill</v>
      </c>
      <c r="M611" s="3" t="str">
        <f t="shared" si="92"/>
        <v>Filled</v>
      </c>
      <c r="N611" s="3" t="str">
        <f t="shared" si="93"/>
        <v>DnGap</v>
      </c>
      <c r="O611">
        <v>276445</v>
      </c>
      <c r="T611"/>
    </row>
    <row r="612" spans="1:20" x14ac:dyDescent="0.25">
      <c r="A612" s="1">
        <v>39196</v>
      </c>
      <c r="B612" s="1" t="str">
        <f t="shared" si="85"/>
        <v>Tue</v>
      </c>
      <c r="C612" s="1" t="str">
        <f t="shared" si="86"/>
        <v>Apr</v>
      </c>
      <c r="D612" s="1" t="str">
        <f t="shared" si="87"/>
        <v>2nd QTR</v>
      </c>
      <c r="E612" s="1" t="str">
        <f t="shared" si="88"/>
        <v>2007</v>
      </c>
      <c r="F612" s="26">
        <v>105.24</v>
      </c>
      <c r="G612" s="2">
        <v>105.3</v>
      </c>
      <c r="H612" s="2">
        <v>105.235</v>
      </c>
      <c r="I612" s="26">
        <v>105.27500000000001</v>
      </c>
      <c r="J612" s="3">
        <f t="shared" si="89"/>
        <v>26</v>
      </c>
      <c r="K612" s="3" t="str">
        <f t="shared" si="90"/>
        <v>OIR</v>
      </c>
      <c r="L612" s="3" t="str">
        <f t="shared" si="91"/>
        <v>NotFilled</v>
      </c>
      <c r="M612" s="3" t="str">
        <f t="shared" si="92"/>
        <v>NotFilled</v>
      </c>
      <c r="N612" s="3" t="str">
        <f t="shared" si="93"/>
        <v>UpGap</v>
      </c>
      <c r="O612">
        <v>409568</v>
      </c>
      <c r="T612"/>
    </row>
    <row r="613" spans="1:20" x14ac:dyDescent="0.25">
      <c r="A613" s="1">
        <v>39197</v>
      </c>
      <c r="B613" s="1" t="str">
        <f t="shared" si="85"/>
        <v>Wed</v>
      </c>
      <c r="C613" s="1" t="str">
        <f t="shared" si="86"/>
        <v>Apr</v>
      </c>
      <c r="D613" s="1" t="str">
        <f t="shared" si="87"/>
        <v>2nd QTR</v>
      </c>
      <c r="E613" s="1" t="str">
        <f t="shared" si="88"/>
        <v>2007</v>
      </c>
      <c r="F613" s="26">
        <v>105.28</v>
      </c>
      <c r="G613" s="2">
        <v>105.29</v>
      </c>
      <c r="H613" s="2">
        <v>105.22</v>
      </c>
      <c r="I613" s="26">
        <v>105.24</v>
      </c>
      <c r="J613" s="3">
        <f t="shared" si="89"/>
        <v>29</v>
      </c>
      <c r="K613" s="3" t="str">
        <f t="shared" si="90"/>
        <v>OIR</v>
      </c>
      <c r="L613" s="3" t="str">
        <f t="shared" si="91"/>
        <v>OIRUpGapFill</v>
      </c>
      <c r="M613" s="3" t="str">
        <f t="shared" si="92"/>
        <v>Filled</v>
      </c>
      <c r="N613" s="3" t="str">
        <f t="shared" si="93"/>
        <v>UpGap</v>
      </c>
      <c r="O613">
        <v>402165</v>
      </c>
      <c r="T613"/>
    </row>
    <row r="614" spans="1:20" x14ac:dyDescent="0.25">
      <c r="A614" s="1">
        <v>39198</v>
      </c>
      <c r="B614" s="1" t="str">
        <f t="shared" si="85"/>
        <v>Thu</v>
      </c>
      <c r="C614" s="1" t="str">
        <f t="shared" si="86"/>
        <v>Apr</v>
      </c>
      <c r="D614" s="1" t="str">
        <f t="shared" si="87"/>
        <v>2nd QTR</v>
      </c>
      <c r="E614" s="1" t="str">
        <f t="shared" si="88"/>
        <v>2007</v>
      </c>
      <c r="F614" s="26">
        <v>105.23</v>
      </c>
      <c r="G614" s="2">
        <v>105.235</v>
      </c>
      <c r="H614" s="2">
        <v>105.15</v>
      </c>
      <c r="I614" s="26">
        <v>105.18</v>
      </c>
      <c r="J614" s="3">
        <f t="shared" si="89"/>
        <v>34</v>
      </c>
      <c r="K614" s="3" t="str">
        <f t="shared" si="90"/>
        <v>OIR</v>
      </c>
      <c r="L614" s="3" t="str">
        <f t="shared" si="91"/>
        <v>NotFilled</v>
      </c>
      <c r="M614" s="3" t="str">
        <f t="shared" si="92"/>
        <v>NotFilled</v>
      </c>
      <c r="N614" s="3" t="str">
        <f t="shared" si="93"/>
        <v>DnGap</v>
      </c>
      <c r="O614">
        <v>511282</v>
      </c>
      <c r="T614"/>
    </row>
    <row r="615" spans="1:20" x14ac:dyDescent="0.25">
      <c r="A615" s="1">
        <v>39199</v>
      </c>
      <c r="B615" s="1" t="str">
        <f t="shared" si="85"/>
        <v>Fri</v>
      </c>
      <c r="C615" s="1" t="str">
        <f t="shared" si="86"/>
        <v>Apr</v>
      </c>
      <c r="D615" s="1" t="str">
        <f t="shared" si="87"/>
        <v>2nd QTR</v>
      </c>
      <c r="E615" s="1" t="str">
        <f t="shared" si="88"/>
        <v>2007</v>
      </c>
      <c r="F615" s="26">
        <v>105.155</v>
      </c>
      <c r="G615" s="2">
        <v>105.23</v>
      </c>
      <c r="H615" s="2">
        <v>105.155</v>
      </c>
      <c r="I615" s="26">
        <v>105.16500000000001</v>
      </c>
      <c r="J615" s="3">
        <f t="shared" si="89"/>
        <v>31</v>
      </c>
      <c r="K615" s="3" t="str">
        <f t="shared" si="90"/>
        <v>OIR</v>
      </c>
      <c r="L615" s="3" t="str">
        <f t="shared" si="91"/>
        <v>OIRDnGapFill</v>
      </c>
      <c r="M615" s="3" t="str">
        <f t="shared" si="92"/>
        <v>Filled</v>
      </c>
      <c r="N615" s="3" t="str">
        <f t="shared" si="93"/>
        <v>DnGap</v>
      </c>
      <c r="O615">
        <v>416603</v>
      </c>
      <c r="T615"/>
    </row>
    <row r="616" spans="1:20" x14ac:dyDescent="0.25">
      <c r="A616" s="1">
        <v>39202</v>
      </c>
      <c r="B616" s="1" t="str">
        <f t="shared" si="85"/>
        <v>Mon</v>
      </c>
      <c r="C616" s="1" t="str">
        <f t="shared" si="86"/>
        <v>Apr</v>
      </c>
      <c r="D616" s="1" t="str">
        <f t="shared" si="87"/>
        <v>2nd QTR</v>
      </c>
      <c r="E616" s="1" t="str">
        <f t="shared" si="88"/>
        <v>2007</v>
      </c>
      <c r="F616" s="26">
        <v>105.17</v>
      </c>
      <c r="G616" s="2">
        <v>105.28</v>
      </c>
      <c r="H616" s="2">
        <v>105.17</v>
      </c>
      <c r="I616" s="26">
        <v>105.265</v>
      </c>
      <c r="J616" s="3">
        <f t="shared" si="89"/>
        <v>44</v>
      </c>
      <c r="K616" s="3" t="str">
        <f t="shared" si="90"/>
        <v>OIR</v>
      </c>
      <c r="L616" s="3" t="str">
        <f t="shared" si="91"/>
        <v>NotFilled</v>
      </c>
      <c r="M616" s="3" t="str">
        <f t="shared" si="92"/>
        <v>NotFilled</v>
      </c>
      <c r="N616" s="3" t="str">
        <f t="shared" si="93"/>
        <v>UpGap</v>
      </c>
      <c r="O616">
        <v>332716</v>
      </c>
      <c r="T616"/>
    </row>
    <row r="617" spans="1:20" x14ac:dyDescent="0.25">
      <c r="A617" s="1">
        <v>39203</v>
      </c>
      <c r="B617" s="1" t="str">
        <f t="shared" si="85"/>
        <v>Tue</v>
      </c>
      <c r="C617" s="1" t="str">
        <f t="shared" si="86"/>
        <v>May</v>
      </c>
      <c r="D617" s="1" t="str">
        <f t="shared" si="87"/>
        <v>2nd QTR</v>
      </c>
      <c r="E617" s="1" t="str">
        <f t="shared" si="88"/>
        <v>2007</v>
      </c>
      <c r="F617" s="26">
        <v>105.27500000000001</v>
      </c>
      <c r="G617" s="2">
        <v>105.295</v>
      </c>
      <c r="H617" s="2">
        <v>105.19</v>
      </c>
      <c r="I617" s="26">
        <v>105.23</v>
      </c>
      <c r="J617" s="3">
        <f t="shared" si="89"/>
        <v>43</v>
      </c>
      <c r="K617" s="3" t="str">
        <f t="shared" si="90"/>
        <v>OIR</v>
      </c>
      <c r="L617" s="3" t="str">
        <f t="shared" si="91"/>
        <v>OIRUpGapFill</v>
      </c>
      <c r="M617" s="3" t="str">
        <f t="shared" si="92"/>
        <v>Filled</v>
      </c>
      <c r="N617" s="3" t="str">
        <f t="shared" si="93"/>
        <v>UpGap</v>
      </c>
      <c r="O617">
        <v>569508</v>
      </c>
      <c r="T617"/>
    </row>
    <row r="618" spans="1:20" x14ac:dyDescent="0.25">
      <c r="A618" s="1">
        <v>39204</v>
      </c>
      <c r="B618" s="1" t="str">
        <f t="shared" si="85"/>
        <v>Wed</v>
      </c>
      <c r="C618" s="1" t="str">
        <f t="shared" si="86"/>
        <v>May</v>
      </c>
      <c r="D618" s="1" t="str">
        <f t="shared" si="87"/>
        <v>2nd QTR</v>
      </c>
      <c r="E618" s="1" t="str">
        <f t="shared" si="88"/>
        <v>2007</v>
      </c>
      <c r="F618" s="26">
        <v>105.23</v>
      </c>
      <c r="G618" s="2">
        <v>105.25</v>
      </c>
      <c r="H618" s="2">
        <v>105.2</v>
      </c>
      <c r="I618" s="26">
        <v>105.215</v>
      </c>
      <c r="J618" s="3">
        <f t="shared" si="89"/>
        <v>20</v>
      </c>
      <c r="K618" s="3" t="str">
        <f t="shared" si="90"/>
        <v>OIR</v>
      </c>
      <c r="L618" s="3" t="str">
        <f t="shared" si="91"/>
        <v>NoGap</v>
      </c>
      <c r="M618" s="3" t="str">
        <f t="shared" si="92"/>
        <v>NoGap</v>
      </c>
      <c r="N618" s="3" t="str">
        <f t="shared" si="93"/>
        <v>NoGap</v>
      </c>
      <c r="O618">
        <v>387234</v>
      </c>
      <c r="T618"/>
    </row>
    <row r="619" spans="1:20" x14ac:dyDescent="0.25">
      <c r="A619" s="1">
        <v>39205</v>
      </c>
      <c r="B619" s="1" t="str">
        <f t="shared" si="85"/>
        <v>Thu</v>
      </c>
      <c r="C619" s="1" t="str">
        <f t="shared" si="86"/>
        <v>May</v>
      </c>
      <c r="D619" s="1" t="str">
        <f t="shared" si="87"/>
        <v>2nd QTR</v>
      </c>
      <c r="E619" s="1" t="str">
        <f t="shared" si="88"/>
        <v>2007</v>
      </c>
      <c r="F619" s="26">
        <v>105.215</v>
      </c>
      <c r="G619" s="2">
        <v>105.285</v>
      </c>
      <c r="H619" s="2">
        <v>105.13500000000001</v>
      </c>
      <c r="I619" s="26">
        <v>105.155</v>
      </c>
      <c r="J619" s="3">
        <f t="shared" si="89"/>
        <v>60</v>
      </c>
      <c r="K619" s="3" t="str">
        <f t="shared" si="90"/>
        <v>OIR</v>
      </c>
      <c r="L619" s="3" t="str">
        <f t="shared" si="91"/>
        <v>NoGap</v>
      </c>
      <c r="M619" s="3" t="str">
        <f t="shared" si="92"/>
        <v>NoGap</v>
      </c>
      <c r="N619" s="3" t="str">
        <f t="shared" si="93"/>
        <v>NoGap</v>
      </c>
      <c r="O619">
        <v>632581</v>
      </c>
      <c r="T619"/>
    </row>
    <row r="620" spans="1:20" x14ac:dyDescent="0.25">
      <c r="A620" s="1">
        <v>39206</v>
      </c>
      <c r="B620" s="1" t="str">
        <f t="shared" si="85"/>
        <v>Fri</v>
      </c>
      <c r="C620" s="1" t="str">
        <f t="shared" si="86"/>
        <v>May</v>
      </c>
      <c r="D620" s="1" t="str">
        <f t="shared" si="87"/>
        <v>2nd QTR</v>
      </c>
      <c r="E620" s="1" t="str">
        <f t="shared" si="88"/>
        <v>2007</v>
      </c>
      <c r="F620" s="26">
        <v>105.155</v>
      </c>
      <c r="G620" s="2">
        <v>105.23</v>
      </c>
      <c r="H620" s="2">
        <v>105.08499999999999</v>
      </c>
      <c r="I620" s="26">
        <v>105.205</v>
      </c>
      <c r="J620" s="3">
        <f t="shared" si="89"/>
        <v>59</v>
      </c>
      <c r="K620" s="3" t="str">
        <f t="shared" si="90"/>
        <v>OIR</v>
      </c>
      <c r="L620" s="3" t="str">
        <f t="shared" si="91"/>
        <v>NoGap</v>
      </c>
      <c r="M620" s="3" t="str">
        <f t="shared" si="92"/>
        <v>NoGap</v>
      </c>
      <c r="N620" s="3" t="str">
        <f t="shared" si="93"/>
        <v>NoGap</v>
      </c>
      <c r="O620">
        <v>464784</v>
      </c>
      <c r="T620"/>
    </row>
    <row r="621" spans="1:20" x14ac:dyDescent="0.25">
      <c r="A621" s="1">
        <v>39209</v>
      </c>
      <c r="B621" s="1" t="str">
        <f t="shared" si="85"/>
        <v>Mon</v>
      </c>
      <c r="C621" s="1" t="str">
        <f t="shared" si="86"/>
        <v>May</v>
      </c>
      <c r="D621" s="1" t="str">
        <f t="shared" si="87"/>
        <v>2nd QTR</v>
      </c>
      <c r="E621" s="1" t="str">
        <f t="shared" si="88"/>
        <v>2007</v>
      </c>
      <c r="F621" s="26">
        <v>105.205</v>
      </c>
      <c r="G621" s="2">
        <v>105.22499999999999</v>
      </c>
      <c r="H621" s="2">
        <v>105.18</v>
      </c>
      <c r="I621" s="26">
        <v>105.205</v>
      </c>
      <c r="J621" s="3">
        <f t="shared" si="89"/>
        <v>18</v>
      </c>
      <c r="K621" s="3" t="str">
        <f t="shared" si="90"/>
        <v>OIR</v>
      </c>
      <c r="L621" s="3" t="str">
        <f t="shared" si="91"/>
        <v>NoGap</v>
      </c>
      <c r="M621" s="3" t="str">
        <f t="shared" si="92"/>
        <v>NoGap</v>
      </c>
      <c r="N621" s="3" t="str">
        <f t="shared" si="93"/>
        <v>NoGap</v>
      </c>
      <c r="O621">
        <v>195512</v>
      </c>
      <c r="T621"/>
    </row>
    <row r="622" spans="1:20" x14ac:dyDescent="0.25">
      <c r="A622" s="1">
        <v>39210</v>
      </c>
      <c r="B622" s="1" t="str">
        <f t="shared" si="85"/>
        <v>Tue</v>
      </c>
      <c r="C622" s="1" t="str">
        <f t="shared" si="86"/>
        <v>May</v>
      </c>
      <c r="D622" s="1" t="str">
        <f t="shared" si="87"/>
        <v>2nd QTR</v>
      </c>
      <c r="E622" s="1" t="str">
        <f t="shared" si="88"/>
        <v>2007</v>
      </c>
      <c r="F622" s="26">
        <v>105.21</v>
      </c>
      <c r="G622" s="2">
        <v>105.245</v>
      </c>
      <c r="H622" s="2">
        <v>105.2</v>
      </c>
      <c r="I622" s="26">
        <v>105.215</v>
      </c>
      <c r="J622" s="3">
        <f t="shared" si="89"/>
        <v>19</v>
      </c>
      <c r="K622" s="3" t="str">
        <f t="shared" si="90"/>
        <v>OIR</v>
      </c>
      <c r="L622" s="3" t="str">
        <f t="shared" si="91"/>
        <v>OIRUpGapFill</v>
      </c>
      <c r="M622" s="3" t="str">
        <f t="shared" si="92"/>
        <v>Filled</v>
      </c>
      <c r="N622" s="3" t="str">
        <f t="shared" si="93"/>
        <v>UpGap</v>
      </c>
      <c r="O622">
        <v>340407</v>
      </c>
      <c r="T622"/>
    </row>
    <row r="623" spans="1:20" x14ac:dyDescent="0.25">
      <c r="A623" s="1">
        <v>39211</v>
      </c>
      <c r="B623" s="1" t="str">
        <f t="shared" si="85"/>
        <v>Wed</v>
      </c>
      <c r="C623" s="1" t="str">
        <f t="shared" si="86"/>
        <v>May</v>
      </c>
      <c r="D623" s="1" t="str">
        <f t="shared" si="87"/>
        <v>2nd QTR</v>
      </c>
      <c r="E623" s="1" t="str">
        <f t="shared" si="88"/>
        <v>2007</v>
      </c>
      <c r="F623" s="26">
        <v>105.21</v>
      </c>
      <c r="G623" s="2">
        <v>105.23</v>
      </c>
      <c r="H623" s="2">
        <v>105.14</v>
      </c>
      <c r="I623" s="26">
        <v>105.15</v>
      </c>
      <c r="J623" s="3">
        <f t="shared" si="89"/>
        <v>37</v>
      </c>
      <c r="K623" s="3" t="str">
        <f t="shared" si="90"/>
        <v>OIR</v>
      </c>
      <c r="L623" s="3" t="str">
        <f t="shared" si="91"/>
        <v>OIRDnGapFill</v>
      </c>
      <c r="M623" s="3" t="str">
        <f t="shared" si="92"/>
        <v>Filled</v>
      </c>
      <c r="N623" s="3" t="str">
        <f t="shared" si="93"/>
        <v>DnGap</v>
      </c>
      <c r="O623">
        <v>358003</v>
      </c>
      <c r="T623"/>
    </row>
    <row r="624" spans="1:20" x14ac:dyDescent="0.25">
      <c r="A624" s="1">
        <v>39212</v>
      </c>
      <c r="B624" s="1" t="str">
        <f t="shared" si="85"/>
        <v>Thu</v>
      </c>
      <c r="C624" s="1" t="str">
        <f t="shared" si="86"/>
        <v>May</v>
      </c>
      <c r="D624" s="1" t="str">
        <f t="shared" si="87"/>
        <v>2nd QTR</v>
      </c>
      <c r="E624" s="1" t="str">
        <f t="shared" si="88"/>
        <v>2007</v>
      </c>
      <c r="F624" s="26">
        <v>105.15</v>
      </c>
      <c r="G624" s="2">
        <v>105.205</v>
      </c>
      <c r="H624" s="2">
        <v>105.13</v>
      </c>
      <c r="I624" s="26">
        <v>105.19</v>
      </c>
      <c r="J624" s="3">
        <f t="shared" si="89"/>
        <v>31</v>
      </c>
      <c r="K624" s="3" t="str">
        <f t="shared" si="90"/>
        <v>OIR</v>
      </c>
      <c r="L624" s="3" t="str">
        <f t="shared" si="91"/>
        <v>NoGap</v>
      </c>
      <c r="M624" s="3" t="str">
        <f t="shared" si="92"/>
        <v>NoGap</v>
      </c>
      <c r="N624" s="3" t="str">
        <f t="shared" si="93"/>
        <v>NoGap</v>
      </c>
      <c r="O624">
        <v>481740</v>
      </c>
      <c r="T624"/>
    </row>
    <row r="625" spans="1:20" x14ac:dyDescent="0.25">
      <c r="A625" s="1">
        <v>39213</v>
      </c>
      <c r="B625" s="1" t="str">
        <f t="shared" si="85"/>
        <v>Fri</v>
      </c>
      <c r="C625" s="1" t="str">
        <f t="shared" si="86"/>
        <v>May</v>
      </c>
      <c r="D625" s="1" t="str">
        <f t="shared" si="87"/>
        <v>2nd QTR</v>
      </c>
      <c r="E625" s="1" t="str">
        <f t="shared" si="88"/>
        <v>2007</v>
      </c>
      <c r="F625" s="26">
        <v>105.2</v>
      </c>
      <c r="G625" s="2">
        <v>105.27500000000001</v>
      </c>
      <c r="H625" s="2">
        <v>105.145</v>
      </c>
      <c r="I625" s="26">
        <v>105.16</v>
      </c>
      <c r="J625" s="3">
        <f t="shared" si="89"/>
        <v>53</v>
      </c>
      <c r="K625" s="3" t="str">
        <f t="shared" si="90"/>
        <v>OIR</v>
      </c>
      <c r="L625" s="3" t="str">
        <f t="shared" si="91"/>
        <v>OIRUpGapFill</v>
      </c>
      <c r="M625" s="3" t="str">
        <f t="shared" si="92"/>
        <v>Filled</v>
      </c>
      <c r="N625" s="3" t="str">
        <f t="shared" si="93"/>
        <v>UpGap</v>
      </c>
      <c r="O625">
        <v>564945</v>
      </c>
      <c r="T625"/>
    </row>
    <row r="626" spans="1:20" x14ac:dyDescent="0.25">
      <c r="A626" s="1">
        <v>39216</v>
      </c>
      <c r="B626" s="1" t="str">
        <f t="shared" si="85"/>
        <v>Mon</v>
      </c>
      <c r="C626" s="1" t="str">
        <f t="shared" si="86"/>
        <v>May</v>
      </c>
      <c r="D626" s="1" t="str">
        <f t="shared" si="87"/>
        <v>2nd QTR</v>
      </c>
      <c r="E626" s="1" t="str">
        <f t="shared" si="88"/>
        <v>2007</v>
      </c>
      <c r="F626" s="26">
        <v>105.15</v>
      </c>
      <c r="G626" s="2">
        <v>105.16500000000001</v>
      </c>
      <c r="H626" s="2">
        <v>105.11</v>
      </c>
      <c r="I626" s="26">
        <v>105.125</v>
      </c>
      <c r="J626" s="3">
        <f t="shared" si="89"/>
        <v>23</v>
      </c>
      <c r="K626" s="3" t="str">
        <f t="shared" si="90"/>
        <v>OIR</v>
      </c>
      <c r="L626" s="3" t="str">
        <f t="shared" si="91"/>
        <v>OIRDnGapFill</v>
      </c>
      <c r="M626" s="3" t="str">
        <f t="shared" si="92"/>
        <v>Filled</v>
      </c>
      <c r="N626" s="3" t="str">
        <f t="shared" si="93"/>
        <v>DnGap</v>
      </c>
      <c r="O626">
        <v>279949</v>
      </c>
      <c r="T626"/>
    </row>
    <row r="627" spans="1:20" x14ac:dyDescent="0.25">
      <c r="A627" s="1">
        <v>39217</v>
      </c>
      <c r="B627" s="1" t="str">
        <f t="shared" si="85"/>
        <v>Tue</v>
      </c>
      <c r="C627" s="1" t="str">
        <f t="shared" si="86"/>
        <v>May</v>
      </c>
      <c r="D627" s="1" t="str">
        <f t="shared" si="87"/>
        <v>2nd QTR</v>
      </c>
      <c r="E627" s="1" t="str">
        <f t="shared" si="88"/>
        <v>2007</v>
      </c>
      <c r="F627" s="26">
        <v>105.11</v>
      </c>
      <c r="G627" s="2">
        <v>105.15</v>
      </c>
      <c r="H627" s="2">
        <v>105.065</v>
      </c>
      <c r="I627" s="26">
        <v>105.095</v>
      </c>
      <c r="J627" s="3">
        <f t="shared" si="89"/>
        <v>35</v>
      </c>
      <c r="K627" s="3" t="str">
        <f t="shared" si="90"/>
        <v>OIR</v>
      </c>
      <c r="L627" s="3" t="str">
        <f t="shared" si="91"/>
        <v>OIRDnGapFill</v>
      </c>
      <c r="M627" s="3" t="str">
        <f t="shared" si="92"/>
        <v>Filled</v>
      </c>
      <c r="N627" s="3" t="str">
        <f t="shared" si="93"/>
        <v>DnGap</v>
      </c>
      <c r="O627">
        <v>573743</v>
      </c>
      <c r="T627"/>
    </row>
    <row r="628" spans="1:20" x14ac:dyDescent="0.25">
      <c r="A628" s="1">
        <v>39218</v>
      </c>
      <c r="B628" s="1" t="str">
        <f t="shared" si="85"/>
        <v>Wed</v>
      </c>
      <c r="C628" s="1" t="str">
        <f t="shared" si="86"/>
        <v>May</v>
      </c>
      <c r="D628" s="1" t="str">
        <f t="shared" si="87"/>
        <v>2nd QTR</v>
      </c>
      <c r="E628" s="1" t="str">
        <f t="shared" si="88"/>
        <v>2007</v>
      </c>
      <c r="F628" s="26">
        <v>105.1</v>
      </c>
      <c r="G628" s="2">
        <v>105.14</v>
      </c>
      <c r="H628" s="2">
        <v>105.075</v>
      </c>
      <c r="I628" s="26">
        <v>105.095</v>
      </c>
      <c r="J628" s="3">
        <f t="shared" si="89"/>
        <v>26</v>
      </c>
      <c r="K628" s="3" t="str">
        <f t="shared" si="90"/>
        <v>OIR</v>
      </c>
      <c r="L628" s="3" t="str">
        <f t="shared" si="91"/>
        <v>OIRUpGapFill</v>
      </c>
      <c r="M628" s="3" t="str">
        <f t="shared" si="92"/>
        <v>Filled</v>
      </c>
      <c r="N628" s="3" t="str">
        <f t="shared" si="93"/>
        <v>UpGap</v>
      </c>
      <c r="O628">
        <v>373585</v>
      </c>
      <c r="T628"/>
    </row>
    <row r="629" spans="1:20" x14ac:dyDescent="0.25">
      <c r="A629" s="1">
        <v>39219</v>
      </c>
      <c r="B629" s="1" t="str">
        <f t="shared" si="85"/>
        <v>Thu</v>
      </c>
      <c r="C629" s="1" t="str">
        <f t="shared" si="86"/>
        <v>May</v>
      </c>
      <c r="D629" s="1" t="str">
        <f t="shared" si="87"/>
        <v>2nd QTR</v>
      </c>
      <c r="E629" s="1" t="str">
        <f t="shared" si="88"/>
        <v>2007</v>
      </c>
      <c r="F629" s="26">
        <v>105.095</v>
      </c>
      <c r="G629" s="2">
        <v>105.11</v>
      </c>
      <c r="H629" s="2">
        <v>105.015</v>
      </c>
      <c r="I629" s="26">
        <v>105.02</v>
      </c>
      <c r="J629" s="3">
        <f t="shared" si="89"/>
        <v>38</v>
      </c>
      <c r="K629" s="3" t="str">
        <f t="shared" si="90"/>
        <v>OIR</v>
      </c>
      <c r="L629" s="3" t="str">
        <f t="shared" si="91"/>
        <v>NoGap</v>
      </c>
      <c r="M629" s="3" t="str">
        <f t="shared" si="92"/>
        <v>NoGap</v>
      </c>
      <c r="N629" s="3" t="str">
        <f t="shared" si="93"/>
        <v>NoGap</v>
      </c>
      <c r="O629">
        <v>483519</v>
      </c>
      <c r="T629"/>
    </row>
    <row r="630" spans="1:20" x14ac:dyDescent="0.25">
      <c r="A630" s="1">
        <v>39220</v>
      </c>
      <c r="B630" s="1" t="str">
        <f t="shared" si="85"/>
        <v>Fri</v>
      </c>
      <c r="C630" s="1" t="str">
        <f t="shared" si="86"/>
        <v>May</v>
      </c>
      <c r="D630" s="1" t="str">
        <f t="shared" si="87"/>
        <v>2nd QTR</v>
      </c>
      <c r="E630" s="1" t="str">
        <f t="shared" si="88"/>
        <v>2007</v>
      </c>
      <c r="F630" s="26">
        <v>105.02</v>
      </c>
      <c r="G630" s="2">
        <v>105.05</v>
      </c>
      <c r="H630" s="2">
        <v>104.26</v>
      </c>
      <c r="I630" s="26">
        <v>104.28</v>
      </c>
      <c r="J630" s="3">
        <f t="shared" si="89"/>
        <v>43</v>
      </c>
      <c r="K630" s="3" t="str">
        <f t="shared" si="90"/>
        <v>OIR</v>
      </c>
      <c r="L630" s="3" t="str">
        <f t="shared" si="91"/>
        <v>NoGap</v>
      </c>
      <c r="M630" s="3" t="str">
        <f t="shared" si="92"/>
        <v>NoGap</v>
      </c>
      <c r="N630" s="3" t="str">
        <f t="shared" si="93"/>
        <v>NoGap</v>
      </c>
      <c r="O630">
        <v>539431</v>
      </c>
      <c r="T630"/>
    </row>
    <row r="631" spans="1:20" x14ac:dyDescent="0.25">
      <c r="A631" s="1">
        <v>39223</v>
      </c>
      <c r="B631" s="1" t="str">
        <f t="shared" si="85"/>
        <v>Mon</v>
      </c>
      <c r="C631" s="1" t="str">
        <f t="shared" si="86"/>
        <v>May</v>
      </c>
      <c r="D631" s="1" t="str">
        <f t="shared" si="87"/>
        <v>2nd QTR</v>
      </c>
      <c r="E631" s="1" t="str">
        <f t="shared" si="88"/>
        <v>2007</v>
      </c>
      <c r="F631" s="26">
        <v>104.28</v>
      </c>
      <c r="G631" s="2">
        <v>104.30500000000001</v>
      </c>
      <c r="H631" s="2">
        <v>104.255</v>
      </c>
      <c r="I631" s="26">
        <v>104.3</v>
      </c>
      <c r="J631" s="3">
        <f t="shared" si="89"/>
        <v>21</v>
      </c>
      <c r="K631" s="3" t="str">
        <f t="shared" si="90"/>
        <v>OIR</v>
      </c>
      <c r="L631" s="3" t="str">
        <f t="shared" si="91"/>
        <v>NoGap</v>
      </c>
      <c r="M631" s="3" t="str">
        <f t="shared" si="92"/>
        <v>NoGap</v>
      </c>
      <c r="N631" s="3" t="str">
        <f t="shared" si="93"/>
        <v>NoGap</v>
      </c>
      <c r="O631">
        <v>408781</v>
      </c>
      <c r="T631"/>
    </row>
    <row r="632" spans="1:20" x14ac:dyDescent="0.25">
      <c r="A632" s="1">
        <v>39224</v>
      </c>
      <c r="B632" s="1" t="str">
        <f t="shared" si="85"/>
        <v>Tue</v>
      </c>
      <c r="C632" s="1" t="str">
        <f t="shared" si="86"/>
        <v>May</v>
      </c>
      <c r="D632" s="1" t="str">
        <f t="shared" si="87"/>
        <v>2nd QTR</v>
      </c>
      <c r="E632" s="1" t="str">
        <f t="shared" si="88"/>
        <v>2007</v>
      </c>
      <c r="F632" s="26">
        <v>104.3</v>
      </c>
      <c r="G632" s="2">
        <v>104.31</v>
      </c>
      <c r="H632" s="2">
        <v>104.235</v>
      </c>
      <c r="I632" s="26">
        <v>104.245</v>
      </c>
      <c r="J632" s="3">
        <f t="shared" si="89"/>
        <v>31</v>
      </c>
      <c r="K632" s="3" t="str">
        <f t="shared" si="90"/>
        <v>OIR</v>
      </c>
      <c r="L632" s="3" t="str">
        <f t="shared" si="91"/>
        <v>NoGap</v>
      </c>
      <c r="M632" s="3" t="str">
        <f t="shared" si="92"/>
        <v>NoGap</v>
      </c>
      <c r="N632" s="3" t="str">
        <f t="shared" si="93"/>
        <v>NoGap</v>
      </c>
      <c r="O632">
        <v>635441</v>
      </c>
      <c r="T632"/>
    </row>
    <row r="633" spans="1:20" x14ac:dyDescent="0.25">
      <c r="A633" s="1">
        <v>39225</v>
      </c>
      <c r="B633" s="1" t="str">
        <f t="shared" si="85"/>
        <v>Wed</v>
      </c>
      <c r="C633" s="1" t="str">
        <f t="shared" si="86"/>
        <v>May</v>
      </c>
      <c r="D633" s="1" t="str">
        <f t="shared" si="87"/>
        <v>2nd QTR</v>
      </c>
      <c r="E633" s="1" t="str">
        <f t="shared" si="88"/>
        <v>2007</v>
      </c>
      <c r="F633" s="26">
        <v>104.24</v>
      </c>
      <c r="G633" s="2">
        <v>104.26</v>
      </c>
      <c r="H633" s="2">
        <v>104.19</v>
      </c>
      <c r="I633" s="26">
        <v>104.22</v>
      </c>
      <c r="J633" s="3">
        <f t="shared" si="89"/>
        <v>29</v>
      </c>
      <c r="K633" s="3" t="str">
        <f t="shared" si="90"/>
        <v>OIR</v>
      </c>
      <c r="L633" s="3" t="str">
        <f t="shared" si="91"/>
        <v>OIRDnGapFill</v>
      </c>
      <c r="M633" s="3" t="str">
        <f t="shared" si="92"/>
        <v>Filled</v>
      </c>
      <c r="N633" s="3" t="str">
        <f t="shared" si="93"/>
        <v>DnGap</v>
      </c>
      <c r="O633">
        <v>649638</v>
      </c>
      <c r="T633"/>
    </row>
    <row r="634" spans="1:20" x14ac:dyDescent="0.25">
      <c r="A634" s="1">
        <v>39226</v>
      </c>
      <c r="B634" s="1" t="str">
        <f t="shared" si="85"/>
        <v>Thu</v>
      </c>
      <c r="C634" s="1" t="str">
        <f t="shared" si="86"/>
        <v>May</v>
      </c>
      <c r="D634" s="1" t="str">
        <f t="shared" si="87"/>
        <v>2nd QTR</v>
      </c>
      <c r="E634" s="1" t="str">
        <f t="shared" si="88"/>
        <v>2007</v>
      </c>
      <c r="F634" s="26">
        <v>104.235</v>
      </c>
      <c r="G634" s="2">
        <v>104.255</v>
      </c>
      <c r="H634" s="2">
        <v>104.155</v>
      </c>
      <c r="I634" s="26">
        <v>104.21</v>
      </c>
      <c r="J634" s="3">
        <f t="shared" si="89"/>
        <v>40</v>
      </c>
      <c r="K634" s="3" t="str">
        <f t="shared" si="90"/>
        <v>OIR</v>
      </c>
      <c r="L634" s="3" t="str">
        <f t="shared" si="91"/>
        <v>OIRUpGapFill</v>
      </c>
      <c r="M634" s="3" t="str">
        <f t="shared" si="92"/>
        <v>Filled</v>
      </c>
      <c r="N634" s="3" t="str">
        <f t="shared" si="93"/>
        <v>UpGap</v>
      </c>
      <c r="O634">
        <v>807189</v>
      </c>
      <c r="T634"/>
    </row>
    <row r="635" spans="1:20" x14ac:dyDescent="0.25">
      <c r="A635" s="1">
        <v>39227</v>
      </c>
      <c r="B635" s="1" t="str">
        <f t="shared" si="85"/>
        <v>Fri</v>
      </c>
      <c r="C635" s="1" t="str">
        <f t="shared" si="86"/>
        <v>May</v>
      </c>
      <c r="D635" s="1" t="str">
        <f t="shared" si="87"/>
        <v>2nd QTR</v>
      </c>
      <c r="E635" s="1" t="str">
        <f t="shared" si="88"/>
        <v>2007</v>
      </c>
      <c r="F635" s="26">
        <v>104.22499999999999</v>
      </c>
      <c r="G635" s="2">
        <v>104.245</v>
      </c>
      <c r="H635" s="2">
        <v>104.18</v>
      </c>
      <c r="I635" s="26">
        <v>104.19499999999999</v>
      </c>
      <c r="J635" s="3">
        <f t="shared" si="89"/>
        <v>26</v>
      </c>
      <c r="K635" s="3" t="str">
        <f t="shared" si="90"/>
        <v>OIR</v>
      </c>
      <c r="L635" s="3" t="str">
        <f t="shared" si="91"/>
        <v>OIRUpGapFill</v>
      </c>
      <c r="M635" s="3" t="str">
        <f t="shared" si="92"/>
        <v>Filled</v>
      </c>
      <c r="N635" s="3" t="str">
        <f t="shared" si="93"/>
        <v>UpGap</v>
      </c>
      <c r="O635">
        <v>424387</v>
      </c>
      <c r="T635"/>
    </row>
    <row r="636" spans="1:20" x14ac:dyDescent="0.25">
      <c r="A636" s="1">
        <v>39231</v>
      </c>
      <c r="B636" s="1" t="str">
        <f t="shared" si="85"/>
        <v>Tue</v>
      </c>
      <c r="C636" s="1" t="str">
        <f t="shared" si="86"/>
        <v>May</v>
      </c>
      <c r="D636" s="1" t="str">
        <f t="shared" si="87"/>
        <v>2nd QTR</v>
      </c>
      <c r="E636" s="1" t="str">
        <f t="shared" si="88"/>
        <v>2007</v>
      </c>
      <c r="F636" s="26">
        <v>104.19</v>
      </c>
      <c r="G636" s="2">
        <v>104.2</v>
      </c>
      <c r="H636" s="2">
        <v>104.13500000000001</v>
      </c>
      <c r="I636" s="26">
        <v>104.15</v>
      </c>
      <c r="J636" s="3">
        <f t="shared" si="89"/>
        <v>26</v>
      </c>
      <c r="K636" s="3" t="str">
        <f t="shared" si="90"/>
        <v>OIR</v>
      </c>
      <c r="L636" s="3" t="str">
        <f t="shared" si="91"/>
        <v>OIRDnGapFill</v>
      </c>
      <c r="M636" s="3" t="str">
        <f t="shared" si="92"/>
        <v>Filled</v>
      </c>
      <c r="N636" s="3" t="str">
        <f t="shared" si="93"/>
        <v>DnGap</v>
      </c>
      <c r="O636">
        <v>856596</v>
      </c>
      <c r="T636"/>
    </row>
    <row r="637" spans="1:20" x14ac:dyDescent="0.25">
      <c r="A637" s="1">
        <v>39232</v>
      </c>
      <c r="B637" s="1" t="str">
        <f t="shared" si="85"/>
        <v>Wed</v>
      </c>
      <c r="C637" s="1" t="str">
        <f t="shared" si="86"/>
        <v>May</v>
      </c>
      <c r="D637" s="1" t="str">
        <f t="shared" si="87"/>
        <v>2nd QTR</v>
      </c>
      <c r="E637" s="1" t="str">
        <f t="shared" si="88"/>
        <v>2007</v>
      </c>
      <c r="F637" s="26">
        <v>104.145</v>
      </c>
      <c r="G637" s="2">
        <v>104.205</v>
      </c>
      <c r="H637" s="2">
        <v>104.13</v>
      </c>
      <c r="I637" s="26">
        <v>104.14</v>
      </c>
      <c r="J637" s="3">
        <f t="shared" si="89"/>
        <v>31</v>
      </c>
      <c r="K637" s="3" t="str">
        <f t="shared" si="90"/>
        <v>OIR</v>
      </c>
      <c r="L637" s="3" t="str">
        <f t="shared" si="91"/>
        <v>OIRDnGapFill</v>
      </c>
      <c r="M637" s="3" t="str">
        <f t="shared" si="92"/>
        <v>Filled</v>
      </c>
      <c r="N637" s="3" t="str">
        <f t="shared" si="93"/>
        <v>DnGap</v>
      </c>
      <c r="O637">
        <v>862519</v>
      </c>
      <c r="T637"/>
    </row>
    <row r="638" spans="1:20" x14ac:dyDescent="0.25">
      <c r="A638" s="1">
        <v>39233</v>
      </c>
      <c r="B638" s="1" t="str">
        <f t="shared" si="85"/>
        <v>Thu</v>
      </c>
      <c r="C638" s="1" t="str">
        <f t="shared" si="86"/>
        <v>May</v>
      </c>
      <c r="D638" s="1" t="str">
        <f t="shared" si="87"/>
        <v>2nd QTR</v>
      </c>
      <c r="E638" s="1" t="str">
        <f t="shared" si="88"/>
        <v>2007</v>
      </c>
      <c r="F638" s="26">
        <v>104.19</v>
      </c>
      <c r="G638" s="2">
        <v>104.19</v>
      </c>
      <c r="H638" s="2">
        <v>104.095</v>
      </c>
      <c r="I638" s="26">
        <v>104.14</v>
      </c>
      <c r="J638" s="3">
        <f t="shared" si="89"/>
        <v>38</v>
      </c>
      <c r="K638" s="3" t="str">
        <f t="shared" si="90"/>
        <v>OIR</v>
      </c>
      <c r="L638" s="3" t="str">
        <f t="shared" si="91"/>
        <v>OIRUpGapFill</v>
      </c>
      <c r="M638" s="3" t="str">
        <f t="shared" si="92"/>
        <v>Filled</v>
      </c>
      <c r="N638" s="3" t="str">
        <f t="shared" si="93"/>
        <v>UpGap</v>
      </c>
      <c r="O638">
        <v>706843</v>
      </c>
      <c r="T638"/>
    </row>
    <row r="639" spans="1:20" x14ac:dyDescent="0.25">
      <c r="A639" s="1">
        <v>39234</v>
      </c>
      <c r="B639" s="1" t="str">
        <f t="shared" si="85"/>
        <v>Fri</v>
      </c>
      <c r="C639" s="1" t="str">
        <f t="shared" si="86"/>
        <v>Jun</v>
      </c>
      <c r="D639" s="1" t="str">
        <f t="shared" si="87"/>
        <v>2nd QTR</v>
      </c>
      <c r="E639" s="1" t="str">
        <f t="shared" si="88"/>
        <v>2007</v>
      </c>
      <c r="F639" s="26">
        <v>104.13500000000001</v>
      </c>
      <c r="G639" s="2">
        <v>104.17</v>
      </c>
      <c r="H639" s="2">
        <v>104.02500000000001</v>
      </c>
      <c r="I639" s="26">
        <v>104.04</v>
      </c>
      <c r="J639" s="3">
        <f t="shared" si="89"/>
        <v>58</v>
      </c>
      <c r="K639" s="3" t="str">
        <f t="shared" si="90"/>
        <v>OIR</v>
      </c>
      <c r="L639" s="3" t="str">
        <f t="shared" si="91"/>
        <v>OIRDnGapFill</v>
      </c>
      <c r="M639" s="3" t="str">
        <f t="shared" si="92"/>
        <v>Filled</v>
      </c>
      <c r="N639" s="3" t="str">
        <f t="shared" si="93"/>
        <v>DnGap</v>
      </c>
      <c r="O639">
        <v>666163</v>
      </c>
      <c r="T639"/>
    </row>
    <row r="640" spans="1:20" x14ac:dyDescent="0.25">
      <c r="A640" s="1">
        <v>39237</v>
      </c>
      <c r="B640" s="1" t="str">
        <f t="shared" si="85"/>
        <v>Mon</v>
      </c>
      <c r="C640" s="1" t="str">
        <f t="shared" si="86"/>
        <v>Jun</v>
      </c>
      <c r="D640" s="1" t="str">
        <f t="shared" si="87"/>
        <v>2nd QTR</v>
      </c>
      <c r="E640" s="1" t="str">
        <f t="shared" si="88"/>
        <v>2007</v>
      </c>
      <c r="F640" s="26">
        <v>104.04</v>
      </c>
      <c r="G640" s="2">
        <v>104.07</v>
      </c>
      <c r="H640" s="2">
        <v>104.03</v>
      </c>
      <c r="I640" s="26">
        <v>104.06</v>
      </c>
      <c r="J640" s="3">
        <f t="shared" si="89"/>
        <v>16</v>
      </c>
      <c r="K640" s="3" t="str">
        <f t="shared" si="90"/>
        <v>OIR</v>
      </c>
      <c r="L640" s="3" t="str">
        <f t="shared" si="91"/>
        <v>NoGap</v>
      </c>
      <c r="M640" s="3" t="str">
        <f t="shared" si="92"/>
        <v>NoGap</v>
      </c>
      <c r="N640" s="3" t="str">
        <f t="shared" si="93"/>
        <v>NoGap</v>
      </c>
      <c r="O640">
        <v>577834</v>
      </c>
      <c r="T640"/>
    </row>
    <row r="641" spans="1:20" x14ac:dyDescent="0.25">
      <c r="A641" s="1">
        <v>39238</v>
      </c>
      <c r="B641" s="1" t="str">
        <f t="shared" si="85"/>
        <v>Tue</v>
      </c>
      <c r="C641" s="1" t="str">
        <f t="shared" si="86"/>
        <v>Jun</v>
      </c>
      <c r="D641" s="1" t="str">
        <f t="shared" si="87"/>
        <v>2nd QTR</v>
      </c>
      <c r="E641" s="1" t="str">
        <f t="shared" si="88"/>
        <v>2007</v>
      </c>
      <c r="F641" s="26">
        <v>104.05500000000001</v>
      </c>
      <c r="G641" s="2">
        <v>104.07</v>
      </c>
      <c r="H641" s="2">
        <v>103.29</v>
      </c>
      <c r="I641" s="26">
        <v>103.315</v>
      </c>
      <c r="J641" s="3">
        <f t="shared" si="89"/>
        <v>39</v>
      </c>
      <c r="K641" s="3" t="str">
        <f t="shared" si="90"/>
        <v>OIR</v>
      </c>
      <c r="L641" s="3" t="str">
        <f t="shared" si="91"/>
        <v>OIRDnGapFill</v>
      </c>
      <c r="M641" s="3" t="str">
        <f t="shared" si="92"/>
        <v>Filled</v>
      </c>
      <c r="N641" s="3" t="str">
        <f t="shared" si="93"/>
        <v>DnGap</v>
      </c>
      <c r="O641">
        <v>624425</v>
      </c>
      <c r="T641"/>
    </row>
    <row r="642" spans="1:20" x14ac:dyDescent="0.25">
      <c r="A642" s="1">
        <v>39239</v>
      </c>
      <c r="B642" s="1" t="str">
        <f t="shared" si="85"/>
        <v>Wed</v>
      </c>
      <c r="C642" s="1" t="str">
        <f t="shared" si="86"/>
        <v>Jun</v>
      </c>
      <c r="D642" s="1" t="str">
        <f t="shared" si="87"/>
        <v>2nd QTR</v>
      </c>
      <c r="E642" s="1" t="str">
        <f t="shared" si="88"/>
        <v>2007</v>
      </c>
      <c r="F642" s="26">
        <v>103.295</v>
      </c>
      <c r="G642" s="2">
        <v>104.04</v>
      </c>
      <c r="H642" s="2">
        <v>103.29</v>
      </c>
      <c r="I642" s="26">
        <v>104.03</v>
      </c>
      <c r="J642" s="3">
        <f t="shared" si="89"/>
        <v>28</v>
      </c>
      <c r="K642" s="3" t="str">
        <f t="shared" si="90"/>
        <v>OIR</v>
      </c>
      <c r="L642" s="3" t="str">
        <f t="shared" si="91"/>
        <v>OIRDnGapFill</v>
      </c>
      <c r="M642" s="3" t="str">
        <f t="shared" si="92"/>
        <v>Filled</v>
      </c>
      <c r="N642" s="3" t="str">
        <f t="shared" si="93"/>
        <v>DnGap</v>
      </c>
      <c r="O642">
        <v>548161</v>
      </c>
      <c r="T642"/>
    </row>
    <row r="643" spans="1:20" x14ac:dyDescent="0.25">
      <c r="A643" s="1">
        <v>39240</v>
      </c>
      <c r="B643" s="1" t="str">
        <f t="shared" si="85"/>
        <v>Thu</v>
      </c>
      <c r="C643" s="1" t="str">
        <f t="shared" si="86"/>
        <v>Jun</v>
      </c>
      <c r="D643" s="1" t="str">
        <f t="shared" si="87"/>
        <v>2nd QTR</v>
      </c>
      <c r="E643" s="1" t="str">
        <f t="shared" si="88"/>
        <v>2007</v>
      </c>
      <c r="F643" s="26">
        <v>104.035</v>
      </c>
      <c r="G643" s="2">
        <v>104.045</v>
      </c>
      <c r="H643" s="2">
        <v>103.155</v>
      </c>
      <c r="I643" s="26">
        <v>103.21</v>
      </c>
      <c r="J643" s="3">
        <f t="shared" si="89"/>
        <v>84</v>
      </c>
      <c r="K643" s="3" t="str">
        <f t="shared" si="90"/>
        <v>OIR</v>
      </c>
      <c r="L643" s="3" t="str">
        <f t="shared" si="91"/>
        <v>OIRUpGapFill</v>
      </c>
      <c r="M643" s="3" t="str">
        <f t="shared" si="92"/>
        <v>Filled</v>
      </c>
      <c r="N643" s="3" t="str">
        <f t="shared" si="93"/>
        <v>UpGap</v>
      </c>
      <c r="O643">
        <v>940574</v>
      </c>
      <c r="T643"/>
    </row>
    <row r="644" spans="1:20" x14ac:dyDescent="0.25">
      <c r="A644" s="1">
        <v>39241</v>
      </c>
      <c r="B644" s="1" t="str">
        <f t="shared" si="85"/>
        <v>Fri</v>
      </c>
      <c r="C644" s="1" t="str">
        <f t="shared" si="86"/>
        <v>Jun</v>
      </c>
      <c r="D644" s="1" t="str">
        <f t="shared" si="87"/>
        <v>2nd QTR</v>
      </c>
      <c r="E644" s="1" t="str">
        <f t="shared" si="88"/>
        <v>2007</v>
      </c>
      <c r="F644" s="26">
        <v>103.16500000000001</v>
      </c>
      <c r="G644" s="2">
        <v>103.215</v>
      </c>
      <c r="H644" s="2">
        <v>103.06</v>
      </c>
      <c r="I644" s="26">
        <v>103.185</v>
      </c>
      <c r="J644" s="3">
        <f t="shared" si="89"/>
        <v>63</v>
      </c>
      <c r="K644" s="3" t="str">
        <f t="shared" si="90"/>
        <v>OIR</v>
      </c>
      <c r="L644" s="3" t="str">
        <f t="shared" si="91"/>
        <v>OIRDnGapFill</v>
      </c>
      <c r="M644" s="3" t="str">
        <f t="shared" si="92"/>
        <v>Filled</v>
      </c>
      <c r="N644" s="3" t="str">
        <f t="shared" si="93"/>
        <v>DnGap</v>
      </c>
      <c r="O644">
        <v>679831</v>
      </c>
      <c r="T644"/>
    </row>
    <row r="645" spans="1:20" x14ac:dyDescent="0.25">
      <c r="A645" s="1">
        <v>39244</v>
      </c>
      <c r="B645" s="1" t="str">
        <f t="shared" si="85"/>
        <v>Mon</v>
      </c>
      <c r="C645" s="1" t="str">
        <f t="shared" si="86"/>
        <v>Jun</v>
      </c>
      <c r="D645" s="1" t="str">
        <f t="shared" si="87"/>
        <v>2nd QTR</v>
      </c>
      <c r="E645" s="1" t="str">
        <f t="shared" si="88"/>
        <v>2007</v>
      </c>
      <c r="F645" s="26">
        <v>103.175</v>
      </c>
      <c r="G645" s="2">
        <v>103.2</v>
      </c>
      <c r="H645" s="2">
        <v>103.145</v>
      </c>
      <c r="I645" s="26">
        <v>103.185</v>
      </c>
      <c r="J645" s="3">
        <f t="shared" si="89"/>
        <v>23</v>
      </c>
      <c r="K645" s="3" t="str">
        <f t="shared" si="90"/>
        <v>OIR</v>
      </c>
      <c r="L645" s="3" t="str">
        <f t="shared" si="91"/>
        <v>OIRDnGapFill</v>
      </c>
      <c r="M645" s="3" t="str">
        <f t="shared" si="92"/>
        <v>Filled</v>
      </c>
      <c r="N645" s="3" t="str">
        <f t="shared" si="93"/>
        <v>DnGap</v>
      </c>
      <c r="O645">
        <v>379758</v>
      </c>
      <c r="T645"/>
    </row>
    <row r="646" spans="1:20" x14ac:dyDescent="0.25">
      <c r="A646" s="1">
        <v>39245</v>
      </c>
      <c r="B646" s="1" t="str">
        <f t="shared" si="85"/>
        <v>Tue</v>
      </c>
      <c r="C646" s="1" t="str">
        <f t="shared" si="86"/>
        <v>Jun</v>
      </c>
      <c r="D646" s="1" t="str">
        <f t="shared" si="87"/>
        <v>2nd QTR</v>
      </c>
      <c r="E646" s="1" t="str">
        <f t="shared" si="88"/>
        <v>2007</v>
      </c>
      <c r="F646" s="26">
        <v>103.15</v>
      </c>
      <c r="G646" s="2">
        <v>103.17</v>
      </c>
      <c r="H646" s="2">
        <v>102.30500000000001</v>
      </c>
      <c r="I646" s="26">
        <v>103.05500000000001</v>
      </c>
      <c r="J646" s="3">
        <f t="shared" si="89"/>
        <v>74</v>
      </c>
      <c r="K646" s="3" t="str">
        <f t="shared" si="90"/>
        <v>OIR</v>
      </c>
      <c r="L646" s="3" t="str">
        <f t="shared" si="91"/>
        <v>NotFilled</v>
      </c>
      <c r="M646" s="3" t="str">
        <f t="shared" si="92"/>
        <v>NotFilled</v>
      </c>
      <c r="N646" s="3" t="str">
        <f t="shared" si="93"/>
        <v>DnGap</v>
      </c>
      <c r="O646">
        <v>553382</v>
      </c>
      <c r="T646"/>
    </row>
    <row r="647" spans="1:20" x14ac:dyDescent="0.25">
      <c r="A647" s="1">
        <v>39246</v>
      </c>
      <c r="B647" s="1" t="str">
        <f t="shared" si="85"/>
        <v>Wed</v>
      </c>
      <c r="C647" s="1" t="str">
        <f t="shared" si="86"/>
        <v>Jun</v>
      </c>
      <c r="D647" s="1" t="str">
        <f t="shared" si="87"/>
        <v>2nd QTR</v>
      </c>
      <c r="E647" s="1" t="str">
        <f t="shared" si="88"/>
        <v>2007</v>
      </c>
      <c r="F647" s="26">
        <v>102.30500000000001</v>
      </c>
      <c r="G647" s="2">
        <v>103.095</v>
      </c>
      <c r="H647" s="2">
        <v>102.26</v>
      </c>
      <c r="I647" s="26">
        <v>103.08</v>
      </c>
      <c r="J647" s="3">
        <f t="shared" si="89"/>
        <v>61</v>
      </c>
      <c r="K647" s="3" t="str">
        <f t="shared" si="90"/>
        <v>OIR</v>
      </c>
      <c r="L647" s="3" t="str">
        <f t="shared" si="91"/>
        <v>OIRDnGapFill</v>
      </c>
      <c r="M647" s="3" t="str">
        <f t="shared" si="92"/>
        <v>Filled</v>
      </c>
      <c r="N647" s="3" t="str">
        <f t="shared" si="93"/>
        <v>DnGap</v>
      </c>
      <c r="O647">
        <v>843405</v>
      </c>
      <c r="T647"/>
    </row>
    <row r="648" spans="1:20" x14ac:dyDescent="0.25">
      <c r="A648" s="1">
        <v>39247</v>
      </c>
      <c r="B648" s="1" t="str">
        <f t="shared" si="85"/>
        <v>Thu</v>
      </c>
      <c r="C648" s="1" t="str">
        <f t="shared" si="86"/>
        <v>Jun</v>
      </c>
      <c r="D648" s="1" t="str">
        <f t="shared" si="87"/>
        <v>2nd QTR</v>
      </c>
      <c r="E648" s="1" t="str">
        <f t="shared" si="88"/>
        <v>2007</v>
      </c>
      <c r="F648" s="26">
        <v>103.07</v>
      </c>
      <c r="G648" s="2">
        <v>103.1</v>
      </c>
      <c r="H648" s="2">
        <v>103.01</v>
      </c>
      <c r="I648" s="26">
        <v>103.05500000000001</v>
      </c>
      <c r="J648" s="3">
        <f t="shared" si="89"/>
        <v>36</v>
      </c>
      <c r="K648" s="3" t="str">
        <f t="shared" si="90"/>
        <v>OIR</v>
      </c>
      <c r="L648" s="3" t="str">
        <f t="shared" si="91"/>
        <v>OIRDnGapFill</v>
      </c>
      <c r="M648" s="3" t="str">
        <f t="shared" si="92"/>
        <v>Filled</v>
      </c>
      <c r="N648" s="3" t="str">
        <f t="shared" si="93"/>
        <v>DnGap</v>
      </c>
      <c r="O648">
        <v>530456</v>
      </c>
      <c r="T648"/>
    </row>
    <row r="649" spans="1:20" x14ac:dyDescent="0.25">
      <c r="A649" s="1">
        <v>39248</v>
      </c>
      <c r="B649" s="1" t="str">
        <f t="shared" si="85"/>
        <v>Fri</v>
      </c>
      <c r="C649" s="1" t="str">
        <f t="shared" si="86"/>
        <v>Jun</v>
      </c>
      <c r="D649" s="1" t="str">
        <f t="shared" si="87"/>
        <v>2nd QTR</v>
      </c>
      <c r="E649" s="1" t="str">
        <f t="shared" si="88"/>
        <v>2007</v>
      </c>
      <c r="F649" s="26">
        <v>103.045</v>
      </c>
      <c r="G649" s="2">
        <v>103.16</v>
      </c>
      <c r="H649" s="2">
        <v>103.015</v>
      </c>
      <c r="I649" s="26">
        <v>103.125</v>
      </c>
      <c r="J649" s="3">
        <f t="shared" si="89"/>
        <v>58</v>
      </c>
      <c r="K649" s="3" t="str">
        <f t="shared" si="90"/>
        <v>OIR</v>
      </c>
      <c r="L649" s="3" t="str">
        <f t="shared" si="91"/>
        <v>OIRDnGapFill</v>
      </c>
      <c r="M649" s="3" t="str">
        <f t="shared" si="92"/>
        <v>Filled</v>
      </c>
      <c r="N649" s="3" t="str">
        <f t="shared" si="93"/>
        <v>DnGap</v>
      </c>
      <c r="O649">
        <v>549725</v>
      </c>
      <c r="T649"/>
    </row>
    <row r="650" spans="1:20" x14ac:dyDescent="0.25">
      <c r="A650" s="1">
        <v>39251</v>
      </c>
      <c r="B650" s="1" t="str">
        <f t="shared" ref="B650:B713" si="94">TEXT(A650,"ddd")</f>
        <v>Mon</v>
      </c>
      <c r="C650" s="1" t="str">
        <f t="shared" ref="C650:C713" si="95">TEXT(A650,"mmm")</f>
        <v>Jun</v>
      </c>
      <c r="D650" s="1" t="str">
        <f t="shared" ref="D650:D713" si="96">IF(OR(C650="Jan",C650="Feb",C650="Mar"),"1ST QTR",IF(OR(C650="Apr",C650="May",C650="Jun"),"2nd QTR",IF(OR(C650="Jul",C650="Aug",C650="Sep"),"3rd QTR",IF(OR(C650="Oct",C650="Nov",C650="Dec"),"4th QTR",""))))</f>
        <v>2nd QTR</v>
      </c>
      <c r="E650" s="1" t="str">
        <f t="shared" ref="E650:E713" si="97">TEXT(A650,"yyyy")</f>
        <v>2007</v>
      </c>
      <c r="F650" s="26">
        <v>103.14</v>
      </c>
      <c r="G650" s="2">
        <v>103.18</v>
      </c>
      <c r="H650" s="2">
        <v>103.095</v>
      </c>
      <c r="I650" s="26">
        <v>103.175</v>
      </c>
      <c r="J650" s="3">
        <f t="shared" ref="J650:J713" si="98">IF(TRUNC(G650)-TRUNC(H650)=0,ROUNDUP((G650-H650)/0.25*100,0),IF(TRUNC(G650)-TRUNC(H650)=1,ROUNDUP(((G650-TRUNC(G650))*1000/320)*128,0)+128-ROUNDUP(((H650-TRUNC(H650))*1000/320)*128,0),IF(TRUNC(G650)-TRUNC(H650)=2,128+ROUNDUP(((G650-TRUNC(G650))*1000/320)*128,0)+128-ROUNDUP(((H650-TRUNC(H650))*1000/320)*128,0),IF(TRUNC(G650)-TRUNC(H650)=3,256+ROUNDUP(((G650-TRUNC(G650))*1000/320)*128,0)+128-ROUNDUP(((H650-TRUNC(H650))*1000/320)*128,0)))))</f>
        <v>35</v>
      </c>
      <c r="K650" s="3" t="str">
        <f t="shared" ref="K650:K713" si="99">IF(AND(F650&lt;=G649,F650&gt;=H649),"OIR","OOR")</f>
        <v>OIR</v>
      </c>
      <c r="L650" s="3" t="str">
        <f t="shared" ref="L650:L713" si="100">IF(F650=I649,"NoGap",IF(AND(K650="OIR",F650&gt;I649,H650&lt;=I649),"OIRUpGapFill",IF(AND(K650="OIR",F650&lt;I649,G650&gt;=I649),"OIRDnGapFill",IF(AND(K650="OOR",F650&gt;I649,H650&lt;=I649),"OORUpGapFill",IF(AND(K650="OOR",F650&lt;I649,G650&gt;=I649),"OORDnGapFill","NotFilled")))))</f>
        <v>OIRUpGapFill</v>
      </c>
      <c r="M650" s="3" t="str">
        <f t="shared" ref="M650:M713" si="101">IF(OR(L650="OIRUpGapFill",L650="OIRDnGapFill",L650="OORUpGapFill",L650="OORDnGapFill"),"Filled",IF(L650="NotFilled","NotFilled",IF(L650="NoGap","NoGap")))</f>
        <v>Filled</v>
      </c>
      <c r="N650" s="3" t="str">
        <f t="shared" ref="N650:N713" si="102">IF(F650-I649&lt;0,"DnGap",IF(F650-I649&gt;0,"UpGap",IF(M650="NoGap","NoGap")))</f>
        <v>UpGap</v>
      </c>
      <c r="O650">
        <v>387557</v>
      </c>
      <c r="T650"/>
    </row>
    <row r="651" spans="1:20" x14ac:dyDescent="0.25">
      <c r="A651" s="1">
        <v>39252</v>
      </c>
      <c r="B651" s="1" t="str">
        <f t="shared" si="94"/>
        <v>Tue</v>
      </c>
      <c r="C651" s="1" t="str">
        <f t="shared" si="95"/>
        <v>Jun</v>
      </c>
      <c r="D651" s="1" t="str">
        <f t="shared" si="96"/>
        <v>2nd QTR</v>
      </c>
      <c r="E651" s="1" t="str">
        <f t="shared" si="97"/>
        <v>2007</v>
      </c>
      <c r="F651" s="26">
        <v>103.18</v>
      </c>
      <c r="G651" s="2">
        <v>103.285</v>
      </c>
      <c r="H651" s="2">
        <v>103.155</v>
      </c>
      <c r="I651" s="26">
        <v>103.26</v>
      </c>
      <c r="J651" s="3">
        <f t="shared" si="98"/>
        <v>52</v>
      </c>
      <c r="K651" s="3" t="str">
        <f t="shared" si="99"/>
        <v>OIR</v>
      </c>
      <c r="L651" s="3" t="str">
        <f t="shared" si="100"/>
        <v>OIRUpGapFill</v>
      </c>
      <c r="M651" s="3" t="str">
        <f t="shared" si="101"/>
        <v>Filled</v>
      </c>
      <c r="N651" s="3" t="str">
        <f t="shared" si="102"/>
        <v>UpGap</v>
      </c>
      <c r="O651">
        <v>497587</v>
      </c>
      <c r="T651"/>
    </row>
    <row r="652" spans="1:20" x14ac:dyDescent="0.25">
      <c r="A652" s="1">
        <v>39253</v>
      </c>
      <c r="B652" s="1" t="str">
        <f t="shared" si="94"/>
        <v>Wed</v>
      </c>
      <c r="C652" s="1" t="str">
        <f t="shared" si="95"/>
        <v>Jun</v>
      </c>
      <c r="D652" s="1" t="str">
        <f t="shared" si="96"/>
        <v>2nd QTR</v>
      </c>
      <c r="E652" s="1" t="str">
        <f t="shared" si="97"/>
        <v>2007</v>
      </c>
      <c r="F652" s="26">
        <v>103.265</v>
      </c>
      <c r="G652" s="2">
        <v>103.29</v>
      </c>
      <c r="H652" s="2">
        <v>103.17</v>
      </c>
      <c r="I652" s="26">
        <v>103.2</v>
      </c>
      <c r="J652" s="3">
        <f t="shared" si="98"/>
        <v>49</v>
      </c>
      <c r="K652" s="3" t="str">
        <f t="shared" si="99"/>
        <v>OIR</v>
      </c>
      <c r="L652" s="3" t="str">
        <f t="shared" si="100"/>
        <v>OIRUpGapFill</v>
      </c>
      <c r="M652" s="3" t="str">
        <f t="shared" si="101"/>
        <v>Filled</v>
      </c>
      <c r="N652" s="3" t="str">
        <f t="shared" si="102"/>
        <v>UpGap</v>
      </c>
      <c r="O652">
        <v>497879</v>
      </c>
      <c r="T652"/>
    </row>
    <row r="653" spans="1:20" x14ac:dyDescent="0.25">
      <c r="A653" s="1">
        <v>39254</v>
      </c>
      <c r="B653" s="1" t="str">
        <f t="shared" si="94"/>
        <v>Thu</v>
      </c>
      <c r="C653" s="1" t="str">
        <f t="shared" si="95"/>
        <v>Jun</v>
      </c>
      <c r="D653" s="1" t="str">
        <f t="shared" si="96"/>
        <v>2nd QTR</v>
      </c>
      <c r="E653" s="1" t="str">
        <f t="shared" si="97"/>
        <v>2007</v>
      </c>
      <c r="F653" s="26">
        <v>103.19499999999999</v>
      </c>
      <c r="G653" s="2">
        <v>103.235</v>
      </c>
      <c r="H653" s="2">
        <v>103.13500000000001</v>
      </c>
      <c r="I653" s="26">
        <v>103.17</v>
      </c>
      <c r="J653" s="3">
        <f t="shared" si="98"/>
        <v>40</v>
      </c>
      <c r="K653" s="3" t="str">
        <f t="shared" si="99"/>
        <v>OIR</v>
      </c>
      <c r="L653" s="3" t="str">
        <f t="shared" si="100"/>
        <v>OIRDnGapFill</v>
      </c>
      <c r="M653" s="3" t="str">
        <f t="shared" si="101"/>
        <v>Filled</v>
      </c>
      <c r="N653" s="3" t="str">
        <f t="shared" si="102"/>
        <v>DnGap</v>
      </c>
      <c r="O653">
        <v>528480</v>
      </c>
      <c r="T653"/>
    </row>
    <row r="654" spans="1:20" x14ac:dyDescent="0.25">
      <c r="A654" s="1">
        <v>39255</v>
      </c>
      <c r="B654" s="1" t="str">
        <f t="shared" si="94"/>
        <v>Fri</v>
      </c>
      <c r="C654" s="1" t="str">
        <f t="shared" si="95"/>
        <v>Jun</v>
      </c>
      <c r="D654" s="1" t="str">
        <f t="shared" si="96"/>
        <v>2nd QTR</v>
      </c>
      <c r="E654" s="1" t="str">
        <f t="shared" si="97"/>
        <v>2007</v>
      </c>
      <c r="F654" s="26">
        <v>103.15</v>
      </c>
      <c r="G654" s="2">
        <v>103.245</v>
      </c>
      <c r="H654" s="2">
        <v>103.13</v>
      </c>
      <c r="I654" s="26">
        <v>103.22499999999999</v>
      </c>
      <c r="J654" s="3">
        <f t="shared" si="98"/>
        <v>47</v>
      </c>
      <c r="K654" s="3" t="str">
        <f t="shared" si="99"/>
        <v>OIR</v>
      </c>
      <c r="L654" s="3" t="str">
        <f t="shared" si="100"/>
        <v>OIRDnGapFill</v>
      </c>
      <c r="M654" s="3" t="str">
        <f t="shared" si="101"/>
        <v>Filled</v>
      </c>
      <c r="N654" s="3" t="str">
        <f t="shared" si="102"/>
        <v>DnGap</v>
      </c>
      <c r="O654">
        <v>443578</v>
      </c>
      <c r="T654"/>
    </row>
    <row r="655" spans="1:20" x14ac:dyDescent="0.25">
      <c r="A655" s="1">
        <v>39258</v>
      </c>
      <c r="B655" s="1" t="str">
        <f t="shared" si="94"/>
        <v>Mon</v>
      </c>
      <c r="C655" s="1" t="str">
        <f t="shared" si="95"/>
        <v>Jun</v>
      </c>
      <c r="D655" s="1" t="str">
        <f t="shared" si="96"/>
        <v>2nd QTR</v>
      </c>
      <c r="E655" s="1" t="str">
        <f t="shared" si="97"/>
        <v>2007</v>
      </c>
      <c r="F655" s="26">
        <v>103.24</v>
      </c>
      <c r="G655" s="2">
        <v>104.01</v>
      </c>
      <c r="H655" s="2">
        <v>103.235</v>
      </c>
      <c r="I655" s="26">
        <v>103.315</v>
      </c>
      <c r="J655" s="3">
        <f t="shared" si="98"/>
        <v>39</v>
      </c>
      <c r="K655" s="3" t="str">
        <f t="shared" si="99"/>
        <v>OIR</v>
      </c>
      <c r="L655" s="3" t="str">
        <f t="shared" si="100"/>
        <v>NotFilled</v>
      </c>
      <c r="M655" s="3" t="str">
        <f t="shared" si="101"/>
        <v>NotFilled</v>
      </c>
      <c r="N655" s="3" t="str">
        <f t="shared" si="102"/>
        <v>UpGap</v>
      </c>
      <c r="O655">
        <v>494818</v>
      </c>
      <c r="T655"/>
    </row>
    <row r="656" spans="1:20" x14ac:dyDescent="0.25">
      <c r="A656" s="1">
        <v>39259</v>
      </c>
      <c r="B656" s="1" t="str">
        <f t="shared" si="94"/>
        <v>Tue</v>
      </c>
      <c r="C656" s="1" t="str">
        <f t="shared" si="95"/>
        <v>Jun</v>
      </c>
      <c r="D656" s="1" t="str">
        <f t="shared" si="96"/>
        <v>2nd QTR</v>
      </c>
      <c r="E656" s="1" t="str">
        <f t="shared" si="97"/>
        <v>2007</v>
      </c>
      <c r="F656" s="26">
        <v>103.3</v>
      </c>
      <c r="G656" s="2">
        <v>104.02</v>
      </c>
      <c r="H656" s="2">
        <v>103.255</v>
      </c>
      <c r="I656" s="26">
        <v>103.28</v>
      </c>
      <c r="J656" s="3">
        <f t="shared" si="98"/>
        <v>34</v>
      </c>
      <c r="K656" s="3" t="str">
        <f t="shared" si="99"/>
        <v>OIR</v>
      </c>
      <c r="L656" s="3" t="str">
        <f t="shared" si="100"/>
        <v>OIRDnGapFill</v>
      </c>
      <c r="M656" s="3" t="str">
        <f t="shared" si="101"/>
        <v>Filled</v>
      </c>
      <c r="N656" s="3" t="str">
        <f t="shared" si="102"/>
        <v>DnGap</v>
      </c>
      <c r="O656">
        <v>470015</v>
      </c>
      <c r="T656"/>
    </row>
    <row r="657" spans="1:20" x14ac:dyDescent="0.25">
      <c r="A657" s="1">
        <v>39260</v>
      </c>
      <c r="B657" s="1" t="str">
        <f t="shared" si="94"/>
        <v>Wed</v>
      </c>
      <c r="C657" s="1" t="str">
        <f t="shared" si="95"/>
        <v>Jun</v>
      </c>
      <c r="D657" s="1" t="str">
        <f t="shared" si="96"/>
        <v>2nd QTR</v>
      </c>
      <c r="E657" s="1" t="str">
        <f t="shared" si="97"/>
        <v>2007</v>
      </c>
      <c r="F657" s="26">
        <v>103.30500000000001</v>
      </c>
      <c r="G657" s="2">
        <v>104.08</v>
      </c>
      <c r="H657" s="2">
        <v>103.28</v>
      </c>
      <c r="I657" s="26">
        <v>104.005</v>
      </c>
      <c r="J657" s="3">
        <f t="shared" si="98"/>
        <v>48</v>
      </c>
      <c r="K657" s="3" t="str">
        <f t="shared" si="99"/>
        <v>OIR</v>
      </c>
      <c r="L657" s="3" t="str">
        <f t="shared" si="100"/>
        <v>OIRUpGapFill</v>
      </c>
      <c r="M657" s="3" t="str">
        <f t="shared" si="101"/>
        <v>Filled</v>
      </c>
      <c r="N657" s="3" t="str">
        <f t="shared" si="102"/>
        <v>UpGap</v>
      </c>
      <c r="O657">
        <v>685232</v>
      </c>
      <c r="T657"/>
    </row>
    <row r="658" spans="1:20" x14ac:dyDescent="0.25">
      <c r="A658" s="1">
        <v>39261</v>
      </c>
      <c r="B658" s="1" t="str">
        <f t="shared" si="94"/>
        <v>Thu</v>
      </c>
      <c r="C658" s="1" t="str">
        <f t="shared" si="95"/>
        <v>Jun</v>
      </c>
      <c r="D658" s="1" t="str">
        <f t="shared" si="96"/>
        <v>2nd QTR</v>
      </c>
      <c r="E658" s="1" t="str">
        <f t="shared" si="97"/>
        <v>2007</v>
      </c>
      <c r="F658" s="26">
        <v>103.3</v>
      </c>
      <c r="G658" s="2">
        <v>103.31</v>
      </c>
      <c r="H658" s="2">
        <v>103.235</v>
      </c>
      <c r="I658" s="26">
        <v>103.245</v>
      </c>
      <c r="J658" s="3">
        <f t="shared" si="98"/>
        <v>31</v>
      </c>
      <c r="K658" s="3" t="str">
        <f t="shared" si="99"/>
        <v>OIR</v>
      </c>
      <c r="L658" s="3" t="str">
        <f t="shared" si="100"/>
        <v>NotFilled</v>
      </c>
      <c r="M658" s="3" t="str">
        <f t="shared" si="101"/>
        <v>NotFilled</v>
      </c>
      <c r="N658" s="3" t="str">
        <f t="shared" si="102"/>
        <v>DnGap</v>
      </c>
      <c r="O658">
        <v>509595</v>
      </c>
      <c r="T658"/>
    </row>
    <row r="659" spans="1:20" x14ac:dyDescent="0.25">
      <c r="A659" s="1">
        <v>39262</v>
      </c>
      <c r="B659" s="1" t="str">
        <f t="shared" si="94"/>
        <v>Fri</v>
      </c>
      <c r="C659" s="1" t="str">
        <f t="shared" si="95"/>
        <v>Jun</v>
      </c>
      <c r="D659" s="1" t="str">
        <f t="shared" si="96"/>
        <v>2nd QTR</v>
      </c>
      <c r="E659" s="1" t="str">
        <f t="shared" si="97"/>
        <v>2007</v>
      </c>
      <c r="F659" s="26">
        <v>103.245</v>
      </c>
      <c r="G659" s="2">
        <v>104.05</v>
      </c>
      <c r="H659" s="2">
        <v>103.235</v>
      </c>
      <c r="I659" s="26">
        <v>104.02500000000001</v>
      </c>
      <c r="J659" s="3">
        <f t="shared" si="98"/>
        <v>54</v>
      </c>
      <c r="K659" s="3" t="str">
        <f t="shared" si="99"/>
        <v>OIR</v>
      </c>
      <c r="L659" s="3" t="str">
        <f t="shared" si="100"/>
        <v>NoGap</v>
      </c>
      <c r="M659" s="3" t="str">
        <f t="shared" si="101"/>
        <v>NoGap</v>
      </c>
      <c r="N659" s="3" t="str">
        <f t="shared" si="102"/>
        <v>NoGap</v>
      </c>
      <c r="O659">
        <v>529599</v>
      </c>
      <c r="T659"/>
    </row>
    <row r="660" spans="1:20" x14ac:dyDescent="0.25">
      <c r="A660" s="1">
        <v>39265</v>
      </c>
      <c r="B660" s="1" t="str">
        <f t="shared" si="94"/>
        <v>Mon</v>
      </c>
      <c r="C660" s="1" t="str">
        <f t="shared" si="95"/>
        <v>Jul</v>
      </c>
      <c r="D660" s="1" t="str">
        <f t="shared" si="96"/>
        <v>3rd QTR</v>
      </c>
      <c r="E660" s="1" t="str">
        <f t="shared" si="97"/>
        <v>2007</v>
      </c>
      <c r="F660" s="26">
        <v>104.02500000000001</v>
      </c>
      <c r="G660" s="2">
        <v>104.095</v>
      </c>
      <c r="H660" s="2">
        <v>104.02</v>
      </c>
      <c r="I660" s="26">
        <v>104.075</v>
      </c>
      <c r="J660" s="3">
        <f t="shared" si="98"/>
        <v>31</v>
      </c>
      <c r="K660" s="3" t="str">
        <f t="shared" si="99"/>
        <v>OIR</v>
      </c>
      <c r="L660" s="3" t="str">
        <f t="shared" si="100"/>
        <v>NoGap</v>
      </c>
      <c r="M660" s="3" t="str">
        <f t="shared" si="101"/>
        <v>NoGap</v>
      </c>
      <c r="N660" s="3" t="str">
        <f t="shared" si="102"/>
        <v>NoGap</v>
      </c>
      <c r="O660">
        <v>315637</v>
      </c>
      <c r="T660"/>
    </row>
    <row r="661" spans="1:20" x14ac:dyDescent="0.25">
      <c r="A661" s="1">
        <v>39266</v>
      </c>
      <c r="B661" s="1" t="str">
        <f t="shared" si="94"/>
        <v>Tue</v>
      </c>
      <c r="C661" s="1" t="str">
        <f t="shared" si="95"/>
        <v>Jul</v>
      </c>
      <c r="D661" s="1" t="str">
        <f t="shared" si="96"/>
        <v>3rd QTR</v>
      </c>
      <c r="E661" s="1" t="str">
        <f t="shared" si="97"/>
        <v>2007</v>
      </c>
      <c r="F661" s="26">
        <v>104.08</v>
      </c>
      <c r="G661" s="2">
        <v>104.105</v>
      </c>
      <c r="H661" s="2">
        <v>104.005</v>
      </c>
      <c r="I661" s="26">
        <v>104.015</v>
      </c>
      <c r="J661" s="3">
        <f t="shared" si="98"/>
        <v>41</v>
      </c>
      <c r="K661" s="3" t="str">
        <f t="shared" si="99"/>
        <v>OIR</v>
      </c>
      <c r="L661" s="3" t="str">
        <f t="shared" si="100"/>
        <v>OIRUpGapFill</v>
      </c>
      <c r="M661" s="3" t="str">
        <f t="shared" si="101"/>
        <v>Filled</v>
      </c>
      <c r="N661" s="3" t="str">
        <f t="shared" si="102"/>
        <v>UpGap</v>
      </c>
      <c r="O661">
        <v>254644</v>
      </c>
      <c r="T661"/>
    </row>
    <row r="662" spans="1:20" x14ac:dyDescent="0.25">
      <c r="A662" s="1">
        <v>39268</v>
      </c>
      <c r="B662" s="1" t="str">
        <f t="shared" si="94"/>
        <v>Thu</v>
      </c>
      <c r="C662" s="1" t="str">
        <f t="shared" si="95"/>
        <v>Jul</v>
      </c>
      <c r="D662" s="1" t="str">
        <f t="shared" si="96"/>
        <v>3rd QTR</v>
      </c>
      <c r="E662" s="1" t="str">
        <f t="shared" si="97"/>
        <v>2007</v>
      </c>
      <c r="F662" s="26">
        <v>103.3</v>
      </c>
      <c r="G662" s="2">
        <v>104</v>
      </c>
      <c r="H662" s="2">
        <v>103.19499999999999</v>
      </c>
      <c r="I662" s="26">
        <v>103.205</v>
      </c>
      <c r="J662" s="3">
        <f t="shared" si="98"/>
        <v>50</v>
      </c>
      <c r="K662" s="3" t="str">
        <f t="shared" si="99"/>
        <v>OOR</v>
      </c>
      <c r="L662" s="3" t="str">
        <f t="shared" si="100"/>
        <v>NotFilled</v>
      </c>
      <c r="M662" s="3" t="str">
        <f t="shared" si="101"/>
        <v>NotFilled</v>
      </c>
      <c r="N662" s="3" t="str">
        <f t="shared" si="102"/>
        <v>DnGap</v>
      </c>
      <c r="O662">
        <v>447698</v>
      </c>
      <c r="T662"/>
    </row>
    <row r="663" spans="1:20" x14ac:dyDescent="0.25">
      <c r="A663" s="1">
        <v>39269</v>
      </c>
      <c r="B663" s="1" t="str">
        <f t="shared" si="94"/>
        <v>Fri</v>
      </c>
      <c r="C663" s="1" t="str">
        <f t="shared" si="95"/>
        <v>Jul</v>
      </c>
      <c r="D663" s="1" t="str">
        <f t="shared" si="96"/>
        <v>3rd QTR</v>
      </c>
      <c r="E663" s="1" t="str">
        <f t="shared" si="97"/>
        <v>2007</v>
      </c>
      <c r="F663" s="26">
        <v>103.21</v>
      </c>
      <c r="G663" s="2">
        <v>103.24</v>
      </c>
      <c r="H663" s="2">
        <v>103.13</v>
      </c>
      <c r="I663" s="26">
        <v>103.145</v>
      </c>
      <c r="J663" s="3">
        <f t="shared" si="98"/>
        <v>44</v>
      </c>
      <c r="K663" s="3" t="str">
        <f t="shared" si="99"/>
        <v>OIR</v>
      </c>
      <c r="L663" s="3" t="str">
        <f t="shared" si="100"/>
        <v>OIRUpGapFill</v>
      </c>
      <c r="M663" s="3" t="str">
        <f t="shared" si="101"/>
        <v>Filled</v>
      </c>
      <c r="N663" s="3" t="str">
        <f t="shared" si="102"/>
        <v>UpGap</v>
      </c>
      <c r="O663">
        <v>528579</v>
      </c>
      <c r="T663"/>
    </row>
    <row r="664" spans="1:20" x14ac:dyDescent="0.25">
      <c r="A664" s="1">
        <v>39272</v>
      </c>
      <c r="B664" s="1" t="str">
        <f t="shared" si="94"/>
        <v>Mon</v>
      </c>
      <c r="C664" s="1" t="str">
        <f t="shared" si="95"/>
        <v>Jul</v>
      </c>
      <c r="D664" s="1" t="str">
        <f t="shared" si="96"/>
        <v>3rd QTR</v>
      </c>
      <c r="E664" s="1" t="str">
        <f t="shared" si="97"/>
        <v>2007</v>
      </c>
      <c r="F664" s="26">
        <v>103.15</v>
      </c>
      <c r="G664" s="2">
        <v>103.215</v>
      </c>
      <c r="H664" s="2">
        <v>103.14</v>
      </c>
      <c r="I664" s="26">
        <v>103.19</v>
      </c>
      <c r="J664" s="3">
        <f t="shared" si="98"/>
        <v>31</v>
      </c>
      <c r="K664" s="3" t="str">
        <f t="shared" si="99"/>
        <v>OIR</v>
      </c>
      <c r="L664" s="3" t="str">
        <f t="shared" si="100"/>
        <v>OIRUpGapFill</v>
      </c>
      <c r="M664" s="3" t="str">
        <f t="shared" si="101"/>
        <v>Filled</v>
      </c>
      <c r="N664" s="3" t="str">
        <f t="shared" si="102"/>
        <v>UpGap</v>
      </c>
      <c r="O664">
        <v>268570</v>
      </c>
      <c r="T664"/>
    </row>
    <row r="665" spans="1:20" x14ac:dyDescent="0.25">
      <c r="A665" s="1">
        <v>39273</v>
      </c>
      <c r="B665" s="1" t="str">
        <f t="shared" si="94"/>
        <v>Tue</v>
      </c>
      <c r="C665" s="1" t="str">
        <f t="shared" si="95"/>
        <v>Jul</v>
      </c>
      <c r="D665" s="1" t="str">
        <f t="shared" si="96"/>
        <v>3rd QTR</v>
      </c>
      <c r="E665" s="1" t="str">
        <f t="shared" si="97"/>
        <v>2007</v>
      </c>
      <c r="F665" s="26">
        <v>103.215</v>
      </c>
      <c r="G665" s="2">
        <v>104.065</v>
      </c>
      <c r="H665" s="2">
        <v>103.2</v>
      </c>
      <c r="I665" s="26">
        <v>104.035</v>
      </c>
      <c r="J665" s="3">
        <f t="shared" si="98"/>
        <v>73</v>
      </c>
      <c r="K665" s="3" t="str">
        <f t="shared" si="99"/>
        <v>OIR</v>
      </c>
      <c r="L665" s="3" t="str">
        <f t="shared" si="100"/>
        <v>NotFilled</v>
      </c>
      <c r="M665" s="3" t="str">
        <f t="shared" si="101"/>
        <v>NotFilled</v>
      </c>
      <c r="N665" s="3" t="str">
        <f t="shared" si="102"/>
        <v>UpGap</v>
      </c>
      <c r="O665">
        <v>704687</v>
      </c>
      <c r="T665"/>
    </row>
    <row r="666" spans="1:20" x14ac:dyDescent="0.25">
      <c r="A666" s="1">
        <v>39274</v>
      </c>
      <c r="B666" s="1" t="str">
        <f t="shared" si="94"/>
        <v>Wed</v>
      </c>
      <c r="C666" s="1" t="str">
        <f t="shared" si="95"/>
        <v>Jul</v>
      </c>
      <c r="D666" s="1" t="str">
        <f t="shared" si="96"/>
        <v>3rd QTR</v>
      </c>
      <c r="E666" s="1" t="str">
        <f t="shared" si="97"/>
        <v>2007</v>
      </c>
      <c r="F666" s="26">
        <v>104.06</v>
      </c>
      <c r="G666" s="2">
        <v>104.125</v>
      </c>
      <c r="H666" s="2">
        <v>103.29</v>
      </c>
      <c r="I666" s="26">
        <v>103.315</v>
      </c>
      <c r="J666" s="3">
        <f t="shared" si="98"/>
        <v>61</v>
      </c>
      <c r="K666" s="3" t="str">
        <f t="shared" si="99"/>
        <v>OIR</v>
      </c>
      <c r="L666" s="3" t="str">
        <f t="shared" si="100"/>
        <v>OIRUpGapFill</v>
      </c>
      <c r="M666" s="3" t="str">
        <f t="shared" si="101"/>
        <v>Filled</v>
      </c>
      <c r="N666" s="3" t="str">
        <f t="shared" si="102"/>
        <v>UpGap</v>
      </c>
      <c r="O666">
        <v>749893</v>
      </c>
      <c r="T666"/>
    </row>
    <row r="667" spans="1:20" x14ac:dyDescent="0.25">
      <c r="A667" s="1">
        <v>39275</v>
      </c>
      <c r="B667" s="1" t="str">
        <f t="shared" si="94"/>
        <v>Thu</v>
      </c>
      <c r="C667" s="1" t="str">
        <f t="shared" si="95"/>
        <v>Jul</v>
      </c>
      <c r="D667" s="1" t="str">
        <f t="shared" si="96"/>
        <v>3rd QTR</v>
      </c>
      <c r="E667" s="1" t="str">
        <f t="shared" si="97"/>
        <v>2007</v>
      </c>
      <c r="F667" s="26">
        <v>103.3</v>
      </c>
      <c r="G667" s="2">
        <v>104.045</v>
      </c>
      <c r="H667" s="2">
        <v>103.22</v>
      </c>
      <c r="I667" s="26">
        <v>103.24</v>
      </c>
      <c r="J667" s="3">
        <f t="shared" si="98"/>
        <v>59</v>
      </c>
      <c r="K667" s="3" t="str">
        <f t="shared" si="99"/>
        <v>OIR</v>
      </c>
      <c r="L667" s="3" t="str">
        <f t="shared" si="100"/>
        <v>OIRDnGapFill</v>
      </c>
      <c r="M667" s="3" t="str">
        <f t="shared" si="101"/>
        <v>Filled</v>
      </c>
      <c r="N667" s="3" t="str">
        <f t="shared" si="102"/>
        <v>DnGap</v>
      </c>
      <c r="O667">
        <v>513321</v>
      </c>
      <c r="T667"/>
    </row>
    <row r="668" spans="1:20" x14ac:dyDescent="0.25">
      <c r="A668" s="1">
        <v>39276</v>
      </c>
      <c r="B668" s="1" t="str">
        <f t="shared" si="94"/>
        <v>Fri</v>
      </c>
      <c r="C668" s="1" t="str">
        <f t="shared" si="95"/>
        <v>Jul</v>
      </c>
      <c r="D668" s="1" t="str">
        <f t="shared" si="96"/>
        <v>3rd QTR</v>
      </c>
      <c r="E668" s="1" t="str">
        <f t="shared" si="97"/>
        <v>2007</v>
      </c>
      <c r="F668" s="26">
        <v>103.23</v>
      </c>
      <c r="G668" s="2">
        <v>103.29</v>
      </c>
      <c r="H668" s="2">
        <v>103.205</v>
      </c>
      <c r="I668" s="26">
        <v>103.255</v>
      </c>
      <c r="J668" s="3">
        <f t="shared" si="98"/>
        <v>35</v>
      </c>
      <c r="K668" s="3" t="str">
        <f t="shared" si="99"/>
        <v>OIR</v>
      </c>
      <c r="L668" s="3" t="str">
        <f t="shared" si="100"/>
        <v>OIRDnGapFill</v>
      </c>
      <c r="M668" s="3" t="str">
        <f t="shared" si="101"/>
        <v>Filled</v>
      </c>
      <c r="N668" s="3" t="str">
        <f t="shared" si="102"/>
        <v>DnGap</v>
      </c>
      <c r="O668">
        <v>428989</v>
      </c>
      <c r="T668"/>
    </row>
    <row r="669" spans="1:20" x14ac:dyDescent="0.25">
      <c r="A669" s="1">
        <v>39279</v>
      </c>
      <c r="B669" s="1" t="str">
        <f t="shared" si="94"/>
        <v>Mon</v>
      </c>
      <c r="C669" s="1" t="str">
        <f t="shared" si="95"/>
        <v>Jul</v>
      </c>
      <c r="D669" s="1" t="str">
        <f t="shared" si="96"/>
        <v>3rd QTR</v>
      </c>
      <c r="E669" s="1" t="str">
        <f t="shared" si="97"/>
        <v>2007</v>
      </c>
      <c r="F669" s="26">
        <v>103.265</v>
      </c>
      <c r="G669" s="2">
        <v>104.03</v>
      </c>
      <c r="H669" s="2">
        <v>103.255</v>
      </c>
      <c r="I669" s="26">
        <v>104.02</v>
      </c>
      <c r="J669" s="3">
        <f t="shared" si="98"/>
        <v>39</v>
      </c>
      <c r="K669" s="3" t="str">
        <f t="shared" si="99"/>
        <v>OIR</v>
      </c>
      <c r="L669" s="3" t="str">
        <f t="shared" si="100"/>
        <v>OIRUpGapFill</v>
      </c>
      <c r="M669" s="3" t="str">
        <f t="shared" si="101"/>
        <v>Filled</v>
      </c>
      <c r="N669" s="3" t="str">
        <f t="shared" si="102"/>
        <v>UpGap</v>
      </c>
      <c r="O669">
        <v>347338</v>
      </c>
      <c r="T669"/>
    </row>
    <row r="670" spans="1:20" x14ac:dyDescent="0.25">
      <c r="A670" s="1">
        <v>39280</v>
      </c>
      <c r="B670" s="1" t="str">
        <f t="shared" si="94"/>
        <v>Tue</v>
      </c>
      <c r="C670" s="1" t="str">
        <f t="shared" si="95"/>
        <v>Jul</v>
      </c>
      <c r="D670" s="1" t="str">
        <f t="shared" si="96"/>
        <v>3rd QTR</v>
      </c>
      <c r="E670" s="1" t="str">
        <f t="shared" si="97"/>
        <v>2007</v>
      </c>
      <c r="F670" s="26">
        <v>104.02</v>
      </c>
      <c r="G670" s="2">
        <v>104.03</v>
      </c>
      <c r="H670" s="2">
        <v>103.26</v>
      </c>
      <c r="I670" s="26">
        <v>103.29</v>
      </c>
      <c r="J670" s="3">
        <f t="shared" si="98"/>
        <v>36</v>
      </c>
      <c r="K670" s="3" t="str">
        <f t="shared" si="99"/>
        <v>OIR</v>
      </c>
      <c r="L670" s="3" t="str">
        <f t="shared" si="100"/>
        <v>NoGap</v>
      </c>
      <c r="M670" s="3" t="str">
        <f t="shared" si="101"/>
        <v>NoGap</v>
      </c>
      <c r="N670" s="3" t="str">
        <f t="shared" si="102"/>
        <v>NoGap</v>
      </c>
      <c r="O670">
        <v>476613</v>
      </c>
      <c r="T670"/>
    </row>
    <row r="671" spans="1:20" x14ac:dyDescent="0.25">
      <c r="A671" s="1">
        <v>39281</v>
      </c>
      <c r="B671" s="1" t="str">
        <f t="shared" si="94"/>
        <v>Wed</v>
      </c>
      <c r="C671" s="1" t="str">
        <f t="shared" si="95"/>
        <v>Jul</v>
      </c>
      <c r="D671" s="1" t="str">
        <f t="shared" si="96"/>
        <v>3rd QTR</v>
      </c>
      <c r="E671" s="1" t="str">
        <f t="shared" si="97"/>
        <v>2007</v>
      </c>
      <c r="F671" s="26">
        <v>104.02</v>
      </c>
      <c r="G671" s="2">
        <v>104.11</v>
      </c>
      <c r="H671" s="2">
        <v>103.295</v>
      </c>
      <c r="I671" s="26">
        <v>104.075</v>
      </c>
      <c r="J671" s="3">
        <f t="shared" si="98"/>
        <v>53</v>
      </c>
      <c r="K671" s="3" t="str">
        <f t="shared" si="99"/>
        <v>OIR</v>
      </c>
      <c r="L671" s="3" t="str">
        <f t="shared" si="100"/>
        <v>NotFilled</v>
      </c>
      <c r="M671" s="3" t="str">
        <f t="shared" si="101"/>
        <v>NotFilled</v>
      </c>
      <c r="N671" s="3" t="str">
        <f t="shared" si="102"/>
        <v>UpGap</v>
      </c>
      <c r="O671">
        <v>674033</v>
      </c>
      <c r="T671"/>
    </row>
    <row r="672" spans="1:20" x14ac:dyDescent="0.25">
      <c r="A672" s="1">
        <v>39282</v>
      </c>
      <c r="B672" s="1" t="str">
        <f t="shared" si="94"/>
        <v>Thu</v>
      </c>
      <c r="C672" s="1" t="str">
        <f t="shared" si="95"/>
        <v>Jul</v>
      </c>
      <c r="D672" s="1" t="str">
        <f t="shared" si="96"/>
        <v>3rd QTR</v>
      </c>
      <c r="E672" s="1" t="str">
        <f t="shared" si="97"/>
        <v>2007</v>
      </c>
      <c r="F672" s="26">
        <v>104.035</v>
      </c>
      <c r="G672" s="2">
        <v>104.065</v>
      </c>
      <c r="H672" s="2">
        <v>103.30500000000001</v>
      </c>
      <c r="I672" s="26">
        <v>104.045</v>
      </c>
      <c r="J672" s="3">
        <f t="shared" si="98"/>
        <v>31</v>
      </c>
      <c r="K672" s="3" t="str">
        <f t="shared" si="99"/>
        <v>OIR</v>
      </c>
      <c r="L672" s="3" t="str">
        <f t="shared" si="100"/>
        <v>NotFilled</v>
      </c>
      <c r="M672" s="3" t="str">
        <f t="shared" si="101"/>
        <v>NotFilled</v>
      </c>
      <c r="N672" s="3" t="str">
        <f t="shared" si="102"/>
        <v>DnGap</v>
      </c>
      <c r="O672">
        <v>404011</v>
      </c>
      <c r="T672"/>
    </row>
    <row r="673" spans="1:20" x14ac:dyDescent="0.25">
      <c r="A673" s="1">
        <v>39283</v>
      </c>
      <c r="B673" s="1" t="str">
        <f t="shared" si="94"/>
        <v>Fri</v>
      </c>
      <c r="C673" s="1" t="str">
        <f t="shared" si="95"/>
        <v>Jul</v>
      </c>
      <c r="D673" s="1" t="str">
        <f t="shared" si="96"/>
        <v>3rd QTR</v>
      </c>
      <c r="E673" s="1" t="str">
        <f t="shared" si="97"/>
        <v>2007</v>
      </c>
      <c r="F673" s="26">
        <v>104.05500000000001</v>
      </c>
      <c r="G673" s="2">
        <v>104.2</v>
      </c>
      <c r="H673" s="2">
        <v>104.04</v>
      </c>
      <c r="I673" s="26">
        <v>104.15</v>
      </c>
      <c r="J673" s="3">
        <f t="shared" si="98"/>
        <v>64</v>
      </c>
      <c r="K673" s="3" t="str">
        <f t="shared" si="99"/>
        <v>OIR</v>
      </c>
      <c r="L673" s="3" t="str">
        <f t="shared" si="100"/>
        <v>OIRUpGapFill</v>
      </c>
      <c r="M673" s="3" t="str">
        <f t="shared" si="101"/>
        <v>Filled</v>
      </c>
      <c r="N673" s="3" t="str">
        <f t="shared" si="102"/>
        <v>UpGap</v>
      </c>
      <c r="O673">
        <v>584817</v>
      </c>
      <c r="T673"/>
    </row>
    <row r="674" spans="1:20" x14ac:dyDescent="0.25">
      <c r="A674" s="1">
        <v>39286</v>
      </c>
      <c r="B674" s="1" t="str">
        <f t="shared" si="94"/>
        <v>Mon</v>
      </c>
      <c r="C674" s="1" t="str">
        <f t="shared" si="95"/>
        <v>Jul</v>
      </c>
      <c r="D674" s="1" t="str">
        <f t="shared" si="96"/>
        <v>3rd QTR</v>
      </c>
      <c r="E674" s="1" t="str">
        <f t="shared" si="97"/>
        <v>2007</v>
      </c>
      <c r="F674" s="26">
        <v>104.16500000000001</v>
      </c>
      <c r="G674" s="2">
        <v>104.19</v>
      </c>
      <c r="H674" s="2">
        <v>104.11</v>
      </c>
      <c r="I674" s="26">
        <v>104.13500000000001</v>
      </c>
      <c r="J674" s="3">
        <f t="shared" si="98"/>
        <v>32</v>
      </c>
      <c r="K674" s="3" t="str">
        <f t="shared" si="99"/>
        <v>OIR</v>
      </c>
      <c r="L674" s="3" t="str">
        <f t="shared" si="100"/>
        <v>OIRUpGapFill</v>
      </c>
      <c r="M674" s="3" t="str">
        <f t="shared" si="101"/>
        <v>Filled</v>
      </c>
      <c r="N674" s="3" t="str">
        <f t="shared" si="102"/>
        <v>UpGap</v>
      </c>
      <c r="O674">
        <v>304955</v>
      </c>
      <c r="T674"/>
    </row>
    <row r="675" spans="1:20" x14ac:dyDescent="0.25">
      <c r="A675" s="1">
        <v>39287</v>
      </c>
      <c r="B675" s="1" t="str">
        <f t="shared" si="94"/>
        <v>Tue</v>
      </c>
      <c r="C675" s="1" t="str">
        <f t="shared" si="95"/>
        <v>Jul</v>
      </c>
      <c r="D675" s="1" t="str">
        <f t="shared" si="96"/>
        <v>3rd QTR</v>
      </c>
      <c r="E675" s="1" t="str">
        <f t="shared" si="97"/>
        <v>2007</v>
      </c>
      <c r="F675" s="26">
        <v>104.155</v>
      </c>
      <c r="G675" s="2">
        <v>104.23</v>
      </c>
      <c r="H675" s="2">
        <v>104.12</v>
      </c>
      <c r="I675" s="26">
        <v>104.175</v>
      </c>
      <c r="J675" s="3">
        <f t="shared" si="98"/>
        <v>44</v>
      </c>
      <c r="K675" s="3" t="str">
        <f t="shared" si="99"/>
        <v>OIR</v>
      </c>
      <c r="L675" s="3" t="str">
        <f t="shared" si="100"/>
        <v>OIRUpGapFill</v>
      </c>
      <c r="M675" s="3" t="str">
        <f t="shared" si="101"/>
        <v>Filled</v>
      </c>
      <c r="N675" s="3" t="str">
        <f t="shared" si="102"/>
        <v>UpGap</v>
      </c>
      <c r="O675">
        <v>485072</v>
      </c>
      <c r="T675"/>
    </row>
    <row r="676" spans="1:20" x14ac:dyDescent="0.25">
      <c r="A676" s="1">
        <v>39288</v>
      </c>
      <c r="B676" s="1" t="str">
        <f t="shared" si="94"/>
        <v>Wed</v>
      </c>
      <c r="C676" s="1" t="str">
        <f t="shared" si="95"/>
        <v>Jul</v>
      </c>
      <c r="D676" s="1" t="str">
        <f t="shared" si="96"/>
        <v>3rd QTR</v>
      </c>
      <c r="E676" s="1" t="str">
        <f t="shared" si="97"/>
        <v>2007</v>
      </c>
      <c r="F676" s="26">
        <v>104.23</v>
      </c>
      <c r="G676" s="2">
        <v>104.265</v>
      </c>
      <c r="H676" s="2">
        <v>104.175</v>
      </c>
      <c r="I676" s="26">
        <v>104.245</v>
      </c>
      <c r="J676" s="3">
        <f t="shared" si="98"/>
        <v>37</v>
      </c>
      <c r="K676" s="3" t="str">
        <f t="shared" si="99"/>
        <v>OIR</v>
      </c>
      <c r="L676" s="3" t="str">
        <f t="shared" si="100"/>
        <v>OIRUpGapFill</v>
      </c>
      <c r="M676" s="3" t="str">
        <f t="shared" si="101"/>
        <v>Filled</v>
      </c>
      <c r="N676" s="3" t="str">
        <f t="shared" si="102"/>
        <v>UpGap</v>
      </c>
      <c r="O676">
        <v>653310</v>
      </c>
      <c r="T676"/>
    </row>
    <row r="677" spans="1:20" x14ac:dyDescent="0.25">
      <c r="A677" s="1">
        <v>39289</v>
      </c>
      <c r="B677" s="1" t="str">
        <f t="shared" si="94"/>
        <v>Thu</v>
      </c>
      <c r="C677" s="1" t="str">
        <f t="shared" si="95"/>
        <v>Jul</v>
      </c>
      <c r="D677" s="1" t="str">
        <f t="shared" si="96"/>
        <v>3rd QTR</v>
      </c>
      <c r="E677" s="1" t="str">
        <f t="shared" si="97"/>
        <v>2007</v>
      </c>
      <c r="F677" s="26">
        <v>104.24</v>
      </c>
      <c r="G677" s="2">
        <v>105.19</v>
      </c>
      <c r="H677" s="2">
        <v>104.22</v>
      </c>
      <c r="I677" s="26">
        <v>105.17</v>
      </c>
      <c r="J677" s="3">
        <f t="shared" si="98"/>
        <v>116</v>
      </c>
      <c r="K677" s="3" t="str">
        <f t="shared" si="99"/>
        <v>OIR</v>
      </c>
      <c r="L677" s="3" t="str">
        <f t="shared" si="100"/>
        <v>OIRDnGapFill</v>
      </c>
      <c r="M677" s="3" t="str">
        <f t="shared" si="101"/>
        <v>Filled</v>
      </c>
      <c r="N677" s="3" t="str">
        <f t="shared" si="102"/>
        <v>DnGap</v>
      </c>
      <c r="O677">
        <v>1166851</v>
      </c>
      <c r="T677"/>
    </row>
    <row r="678" spans="1:20" x14ac:dyDescent="0.25">
      <c r="A678" s="1">
        <v>39290</v>
      </c>
      <c r="B678" s="1" t="str">
        <f t="shared" si="94"/>
        <v>Fri</v>
      </c>
      <c r="C678" s="1" t="str">
        <f t="shared" si="95"/>
        <v>Jul</v>
      </c>
      <c r="D678" s="1" t="str">
        <f t="shared" si="96"/>
        <v>3rd QTR</v>
      </c>
      <c r="E678" s="1" t="str">
        <f t="shared" si="97"/>
        <v>2007</v>
      </c>
      <c r="F678" s="26">
        <v>105.155</v>
      </c>
      <c r="G678" s="2">
        <v>105.26</v>
      </c>
      <c r="H678" s="2">
        <v>105.08</v>
      </c>
      <c r="I678" s="26">
        <v>105.145</v>
      </c>
      <c r="J678" s="3">
        <f t="shared" si="98"/>
        <v>73</v>
      </c>
      <c r="K678" s="3" t="str">
        <f t="shared" si="99"/>
        <v>OIR</v>
      </c>
      <c r="L678" s="3" t="str">
        <f t="shared" si="100"/>
        <v>OIRDnGapFill</v>
      </c>
      <c r="M678" s="3" t="str">
        <f t="shared" si="101"/>
        <v>Filled</v>
      </c>
      <c r="N678" s="3" t="str">
        <f t="shared" si="102"/>
        <v>DnGap</v>
      </c>
      <c r="O678">
        <v>1102923</v>
      </c>
      <c r="T678"/>
    </row>
    <row r="679" spans="1:20" x14ac:dyDescent="0.25">
      <c r="A679" s="1">
        <v>39293</v>
      </c>
      <c r="B679" s="1" t="str">
        <f t="shared" si="94"/>
        <v>Mon</v>
      </c>
      <c r="C679" s="1" t="str">
        <f t="shared" si="95"/>
        <v>Jul</v>
      </c>
      <c r="D679" s="1" t="str">
        <f t="shared" si="96"/>
        <v>3rd QTR</v>
      </c>
      <c r="E679" s="1" t="str">
        <f t="shared" si="97"/>
        <v>2007</v>
      </c>
      <c r="F679" s="26">
        <v>105.19499999999999</v>
      </c>
      <c r="G679" s="2">
        <v>105.22</v>
      </c>
      <c r="H679" s="2">
        <v>105.08</v>
      </c>
      <c r="I679" s="26">
        <v>105.11</v>
      </c>
      <c r="J679" s="3">
        <f t="shared" si="98"/>
        <v>57</v>
      </c>
      <c r="K679" s="3" t="str">
        <f t="shared" si="99"/>
        <v>OIR</v>
      </c>
      <c r="L679" s="3" t="str">
        <f t="shared" si="100"/>
        <v>OIRUpGapFill</v>
      </c>
      <c r="M679" s="3" t="str">
        <f t="shared" si="101"/>
        <v>Filled</v>
      </c>
      <c r="N679" s="3" t="str">
        <f t="shared" si="102"/>
        <v>UpGap</v>
      </c>
      <c r="O679">
        <v>528981</v>
      </c>
      <c r="T679"/>
    </row>
    <row r="680" spans="1:20" x14ac:dyDescent="0.25">
      <c r="A680" s="1">
        <v>39294</v>
      </c>
      <c r="B680" s="1" t="str">
        <f t="shared" si="94"/>
        <v>Tue</v>
      </c>
      <c r="C680" s="1" t="str">
        <f t="shared" si="95"/>
        <v>Jul</v>
      </c>
      <c r="D680" s="1" t="str">
        <f t="shared" si="96"/>
        <v>3rd QTR</v>
      </c>
      <c r="E680" s="1" t="str">
        <f t="shared" si="97"/>
        <v>2007</v>
      </c>
      <c r="F680" s="26">
        <v>105.105</v>
      </c>
      <c r="G680" s="2">
        <v>105.205</v>
      </c>
      <c r="H680" s="2">
        <v>105</v>
      </c>
      <c r="I680" s="26">
        <v>105.15</v>
      </c>
      <c r="J680" s="3">
        <f t="shared" si="98"/>
        <v>82</v>
      </c>
      <c r="K680" s="3" t="str">
        <f t="shared" si="99"/>
        <v>OIR</v>
      </c>
      <c r="L680" s="3" t="str">
        <f t="shared" si="100"/>
        <v>OIRDnGapFill</v>
      </c>
      <c r="M680" s="3" t="str">
        <f t="shared" si="101"/>
        <v>Filled</v>
      </c>
      <c r="N680" s="3" t="str">
        <f t="shared" si="102"/>
        <v>DnGap</v>
      </c>
      <c r="O680">
        <v>915858</v>
      </c>
      <c r="T680"/>
    </row>
    <row r="681" spans="1:20" x14ac:dyDescent="0.25">
      <c r="A681" s="1">
        <v>39295</v>
      </c>
      <c r="B681" s="1" t="str">
        <f t="shared" si="94"/>
        <v>Wed</v>
      </c>
      <c r="C681" s="1" t="str">
        <f t="shared" si="95"/>
        <v>Aug</v>
      </c>
      <c r="D681" s="1" t="str">
        <f t="shared" si="96"/>
        <v>3rd QTR</v>
      </c>
      <c r="E681" s="1" t="str">
        <f t="shared" si="97"/>
        <v>2007</v>
      </c>
      <c r="F681" s="26">
        <v>105.205</v>
      </c>
      <c r="G681" s="2">
        <v>105.28</v>
      </c>
      <c r="H681" s="2">
        <v>105.08499999999999</v>
      </c>
      <c r="I681" s="26">
        <v>105.15</v>
      </c>
      <c r="J681" s="3">
        <f t="shared" si="98"/>
        <v>79</v>
      </c>
      <c r="K681" s="3" t="str">
        <f t="shared" si="99"/>
        <v>OIR</v>
      </c>
      <c r="L681" s="3" t="str">
        <f t="shared" si="100"/>
        <v>OIRUpGapFill</v>
      </c>
      <c r="M681" s="3" t="str">
        <f t="shared" si="101"/>
        <v>Filled</v>
      </c>
      <c r="N681" s="3" t="str">
        <f t="shared" si="102"/>
        <v>UpGap</v>
      </c>
      <c r="O681">
        <v>876525</v>
      </c>
      <c r="T681"/>
    </row>
    <row r="682" spans="1:20" x14ac:dyDescent="0.25">
      <c r="A682" s="1">
        <v>39296</v>
      </c>
      <c r="B682" s="1" t="str">
        <f t="shared" si="94"/>
        <v>Thu</v>
      </c>
      <c r="C682" s="1" t="str">
        <f t="shared" si="95"/>
        <v>Aug</v>
      </c>
      <c r="D682" s="1" t="str">
        <f t="shared" si="96"/>
        <v>3rd QTR</v>
      </c>
      <c r="E682" s="1" t="str">
        <f t="shared" si="97"/>
        <v>2007</v>
      </c>
      <c r="F682" s="26">
        <v>105.1</v>
      </c>
      <c r="G682" s="2">
        <v>105.155</v>
      </c>
      <c r="H682" s="2">
        <v>105.06</v>
      </c>
      <c r="I682" s="26">
        <v>105.13500000000001</v>
      </c>
      <c r="J682" s="3">
        <f t="shared" si="98"/>
        <v>38</v>
      </c>
      <c r="K682" s="3" t="str">
        <f t="shared" si="99"/>
        <v>OIR</v>
      </c>
      <c r="L682" s="3" t="str">
        <f t="shared" si="100"/>
        <v>OIRDnGapFill</v>
      </c>
      <c r="M682" s="3" t="str">
        <f t="shared" si="101"/>
        <v>Filled</v>
      </c>
      <c r="N682" s="3" t="str">
        <f t="shared" si="102"/>
        <v>DnGap</v>
      </c>
      <c r="O682">
        <v>626959</v>
      </c>
      <c r="T682"/>
    </row>
    <row r="683" spans="1:20" x14ac:dyDescent="0.25">
      <c r="A683" s="1">
        <v>39297</v>
      </c>
      <c r="B683" s="1" t="str">
        <f t="shared" si="94"/>
        <v>Fri</v>
      </c>
      <c r="C683" s="1" t="str">
        <f t="shared" si="95"/>
        <v>Aug</v>
      </c>
      <c r="D683" s="1" t="str">
        <f t="shared" si="96"/>
        <v>3rd QTR</v>
      </c>
      <c r="E683" s="1" t="str">
        <f t="shared" si="97"/>
        <v>2007</v>
      </c>
      <c r="F683" s="26">
        <v>105.11499999999999</v>
      </c>
      <c r="G683" s="2">
        <v>105.31</v>
      </c>
      <c r="H683" s="2">
        <v>105.075</v>
      </c>
      <c r="I683" s="26">
        <v>105.25</v>
      </c>
      <c r="J683" s="3">
        <f t="shared" si="98"/>
        <v>94</v>
      </c>
      <c r="K683" s="3" t="str">
        <f t="shared" si="99"/>
        <v>OIR</v>
      </c>
      <c r="L683" s="3" t="str">
        <f t="shared" si="100"/>
        <v>OIRDnGapFill</v>
      </c>
      <c r="M683" s="3" t="str">
        <f t="shared" si="101"/>
        <v>Filled</v>
      </c>
      <c r="N683" s="3" t="str">
        <f t="shared" si="102"/>
        <v>DnGap</v>
      </c>
      <c r="O683">
        <v>748745</v>
      </c>
      <c r="T683"/>
    </row>
    <row r="684" spans="1:20" x14ac:dyDescent="0.25">
      <c r="A684" s="1">
        <v>39300</v>
      </c>
      <c r="B684" s="1" t="str">
        <f t="shared" si="94"/>
        <v>Mon</v>
      </c>
      <c r="C684" s="1" t="str">
        <f t="shared" si="95"/>
        <v>Aug</v>
      </c>
      <c r="D684" s="1" t="str">
        <f t="shared" si="96"/>
        <v>3rd QTR</v>
      </c>
      <c r="E684" s="1" t="str">
        <f t="shared" si="97"/>
        <v>2007</v>
      </c>
      <c r="F684" s="26">
        <v>105.30500000000001</v>
      </c>
      <c r="G684" s="2">
        <v>106.01</v>
      </c>
      <c r="H684" s="2">
        <v>105.155</v>
      </c>
      <c r="I684" s="26">
        <v>105.2</v>
      </c>
      <c r="J684" s="3">
        <f t="shared" si="98"/>
        <v>70</v>
      </c>
      <c r="K684" s="3" t="str">
        <f t="shared" si="99"/>
        <v>OIR</v>
      </c>
      <c r="L684" s="3" t="str">
        <f t="shared" si="100"/>
        <v>OIRUpGapFill</v>
      </c>
      <c r="M684" s="3" t="str">
        <f t="shared" si="101"/>
        <v>Filled</v>
      </c>
      <c r="N684" s="3" t="str">
        <f t="shared" si="102"/>
        <v>UpGap</v>
      </c>
      <c r="O684">
        <v>606562</v>
      </c>
      <c r="T684"/>
    </row>
    <row r="685" spans="1:20" x14ac:dyDescent="0.25">
      <c r="A685" s="1">
        <v>39301</v>
      </c>
      <c r="B685" s="1" t="str">
        <f t="shared" si="94"/>
        <v>Tue</v>
      </c>
      <c r="C685" s="1" t="str">
        <f t="shared" si="95"/>
        <v>Aug</v>
      </c>
      <c r="D685" s="1" t="str">
        <f t="shared" si="96"/>
        <v>3rd QTR</v>
      </c>
      <c r="E685" s="1" t="str">
        <f t="shared" si="97"/>
        <v>2007</v>
      </c>
      <c r="F685" s="26">
        <v>105.175</v>
      </c>
      <c r="G685" s="2">
        <v>105.28</v>
      </c>
      <c r="H685" s="2">
        <v>105.08499999999999</v>
      </c>
      <c r="I685" s="26">
        <v>105.16</v>
      </c>
      <c r="J685" s="3">
        <f t="shared" si="98"/>
        <v>79</v>
      </c>
      <c r="K685" s="3" t="str">
        <f t="shared" si="99"/>
        <v>OIR</v>
      </c>
      <c r="L685" s="3" t="str">
        <f t="shared" si="100"/>
        <v>OIRDnGapFill</v>
      </c>
      <c r="M685" s="3" t="str">
        <f t="shared" si="101"/>
        <v>Filled</v>
      </c>
      <c r="N685" s="3" t="str">
        <f t="shared" si="102"/>
        <v>DnGap</v>
      </c>
      <c r="O685">
        <v>691448</v>
      </c>
      <c r="T685"/>
    </row>
    <row r="686" spans="1:20" x14ac:dyDescent="0.25">
      <c r="A686" s="1">
        <v>39302</v>
      </c>
      <c r="B686" s="1" t="str">
        <f t="shared" si="94"/>
        <v>Wed</v>
      </c>
      <c r="C686" s="1" t="str">
        <f t="shared" si="95"/>
        <v>Aug</v>
      </c>
      <c r="D686" s="1" t="str">
        <f t="shared" si="96"/>
        <v>3rd QTR</v>
      </c>
      <c r="E686" s="1" t="str">
        <f t="shared" si="97"/>
        <v>2007</v>
      </c>
      <c r="F686" s="26">
        <v>105.12</v>
      </c>
      <c r="G686" s="2">
        <v>105.13</v>
      </c>
      <c r="H686" s="2">
        <v>104.265</v>
      </c>
      <c r="I686" s="26">
        <v>105</v>
      </c>
      <c r="J686" s="3">
        <f t="shared" si="98"/>
        <v>74</v>
      </c>
      <c r="K686" s="3" t="str">
        <f t="shared" si="99"/>
        <v>OIR</v>
      </c>
      <c r="L686" s="3" t="str">
        <f t="shared" si="100"/>
        <v>NotFilled</v>
      </c>
      <c r="M686" s="3" t="str">
        <f t="shared" si="101"/>
        <v>NotFilled</v>
      </c>
      <c r="N686" s="3" t="str">
        <f t="shared" si="102"/>
        <v>DnGap</v>
      </c>
      <c r="O686">
        <v>723008</v>
      </c>
      <c r="T686"/>
    </row>
    <row r="687" spans="1:20" x14ac:dyDescent="0.25">
      <c r="A687" s="1">
        <v>39303</v>
      </c>
      <c r="B687" s="1" t="str">
        <f t="shared" si="94"/>
        <v>Thu</v>
      </c>
      <c r="C687" s="1" t="str">
        <f t="shared" si="95"/>
        <v>Aug</v>
      </c>
      <c r="D687" s="1" t="str">
        <f t="shared" si="96"/>
        <v>3rd QTR</v>
      </c>
      <c r="E687" s="1" t="str">
        <f t="shared" si="97"/>
        <v>2007</v>
      </c>
      <c r="F687" s="26">
        <v>104.28</v>
      </c>
      <c r="G687" s="2">
        <v>105.215</v>
      </c>
      <c r="H687" s="2">
        <v>104.27</v>
      </c>
      <c r="I687" s="26">
        <v>105.15</v>
      </c>
      <c r="J687" s="3">
        <f t="shared" si="98"/>
        <v>107</v>
      </c>
      <c r="K687" s="3" t="str">
        <f t="shared" si="99"/>
        <v>OIR</v>
      </c>
      <c r="L687" s="3" t="str">
        <f t="shared" si="100"/>
        <v>OIRDnGapFill</v>
      </c>
      <c r="M687" s="3" t="str">
        <f t="shared" si="101"/>
        <v>Filled</v>
      </c>
      <c r="N687" s="3" t="str">
        <f t="shared" si="102"/>
        <v>DnGap</v>
      </c>
      <c r="O687">
        <v>916489</v>
      </c>
      <c r="T687"/>
    </row>
    <row r="688" spans="1:20" x14ac:dyDescent="0.25">
      <c r="A688" s="1">
        <v>39304</v>
      </c>
      <c r="B688" s="1" t="str">
        <f t="shared" si="94"/>
        <v>Fri</v>
      </c>
      <c r="C688" s="1" t="str">
        <f t="shared" si="95"/>
        <v>Aug</v>
      </c>
      <c r="D688" s="1" t="str">
        <f t="shared" si="96"/>
        <v>3rd QTR</v>
      </c>
      <c r="E688" s="1" t="str">
        <f t="shared" si="97"/>
        <v>2007</v>
      </c>
      <c r="F688" s="26">
        <v>105.175</v>
      </c>
      <c r="G688" s="2">
        <v>105.29</v>
      </c>
      <c r="H688" s="2">
        <v>105.1</v>
      </c>
      <c r="I688" s="26">
        <v>105.16</v>
      </c>
      <c r="J688" s="3">
        <f t="shared" si="98"/>
        <v>77</v>
      </c>
      <c r="K688" s="3" t="str">
        <f t="shared" si="99"/>
        <v>OIR</v>
      </c>
      <c r="L688" s="3" t="str">
        <f t="shared" si="100"/>
        <v>OIRUpGapFill</v>
      </c>
      <c r="M688" s="3" t="str">
        <f t="shared" si="101"/>
        <v>Filled</v>
      </c>
      <c r="N688" s="3" t="str">
        <f t="shared" si="102"/>
        <v>UpGap</v>
      </c>
      <c r="O688">
        <v>819642</v>
      </c>
      <c r="T688"/>
    </row>
    <row r="689" spans="1:20" x14ac:dyDescent="0.25">
      <c r="A689" s="1">
        <v>39307</v>
      </c>
      <c r="B689" s="1" t="str">
        <f t="shared" si="94"/>
        <v>Mon</v>
      </c>
      <c r="C689" s="1" t="str">
        <f t="shared" si="95"/>
        <v>Aug</v>
      </c>
      <c r="D689" s="1" t="str">
        <f t="shared" si="96"/>
        <v>3rd QTR</v>
      </c>
      <c r="E689" s="1" t="str">
        <f t="shared" si="97"/>
        <v>2007</v>
      </c>
      <c r="F689" s="26">
        <v>105.11</v>
      </c>
      <c r="G689" s="2">
        <v>105.205</v>
      </c>
      <c r="H689" s="2">
        <v>105.05</v>
      </c>
      <c r="I689" s="26">
        <v>105.16500000000001</v>
      </c>
      <c r="J689" s="3">
        <f t="shared" si="98"/>
        <v>63</v>
      </c>
      <c r="K689" s="3" t="str">
        <f t="shared" si="99"/>
        <v>OIR</v>
      </c>
      <c r="L689" s="3" t="str">
        <f t="shared" si="100"/>
        <v>OIRDnGapFill</v>
      </c>
      <c r="M689" s="3" t="str">
        <f t="shared" si="101"/>
        <v>Filled</v>
      </c>
      <c r="N689" s="3" t="str">
        <f t="shared" si="102"/>
        <v>DnGap</v>
      </c>
      <c r="O689">
        <v>448619</v>
      </c>
      <c r="T689"/>
    </row>
    <row r="690" spans="1:20" x14ac:dyDescent="0.25">
      <c r="A690" s="1">
        <v>39308</v>
      </c>
      <c r="B690" s="1" t="str">
        <f t="shared" si="94"/>
        <v>Tue</v>
      </c>
      <c r="C690" s="1" t="str">
        <f t="shared" si="95"/>
        <v>Aug</v>
      </c>
      <c r="D690" s="1" t="str">
        <f t="shared" si="96"/>
        <v>3rd QTR</v>
      </c>
      <c r="E690" s="1" t="str">
        <f t="shared" si="97"/>
        <v>2007</v>
      </c>
      <c r="F690" s="26">
        <v>105.19499999999999</v>
      </c>
      <c r="G690" s="2">
        <v>105.27</v>
      </c>
      <c r="H690" s="2">
        <v>105.09</v>
      </c>
      <c r="I690" s="26">
        <v>105.255</v>
      </c>
      <c r="J690" s="3">
        <f t="shared" si="98"/>
        <v>72</v>
      </c>
      <c r="K690" s="3" t="str">
        <f t="shared" si="99"/>
        <v>OIR</v>
      </c>
      <c r="L690" s="3" t="str">
        <f t="shared" si="100"/>
        <v>OIRUpGapFill</v>
      </c>
      <c r="M690" s="3" t="str">
        <f t="shared" si="101"/>
        <v>Filled</v>
      </c>
      <c r="N690" s="3" t="str">
        <f t="shared" si="102"/>
        <v>UpGap</v>
      </c>
      <c r="O690">
        <v>688855</v>
      </c>
      <c r="T690"/>
    </row>
    <row r="691" spans="1:20" x14ac:dyDescent="0.25">
      <c r="A691" s="1">
        <v>39309</v>
      </c>
      <c r="B691" s="1" t="str">
        <f t="shared" si="94"/>
        <v>Wed</v>
      </c>
      <c r="C691" s="1" t="str">
        <f t="shared" si="95"/>
        <v>Aug</v>
      </c>
      <c r="D691" s="1" t="str">
        <f t="shared" si="96"/>
        <v>3rd QTR</v>
      </c>
      <c r="E691" s="1" t="str">
        <f t="shared" si="97"/>
        <v>2007</v>
      </c>
      <c r="F691" s="26">
        <v>105.27</v>
      </c>
      <c r="G691" s="2">
        <v>106.07</v>
      </c>
      <c r="H691" s="2">
        <v>105.24</v>
      </c>
      <c r="I691" s="26">
        <v>106.035</v>
      </c>
      <c r="J691" s="3">
        <f t="shared" si="98"/>
        <v>60</v>
      </c>
      <c r="K691" s="3" t="str">
        <f t="shared" si="99"/>
        <v>OIR</v>
      </c>
      <c r="L691" s="3" t="str">
        <f t="shared" si="100"/>
        <v>OIRUpGapFill</v>
      </c>
      <c r="M691" s="3" t="str">
        <f t="shared" si="101"/>
        <v>Filled</v>
      </c>
      <c r="N691" s="3" t="str">
        <f t="shared" si="102"/>
        <v>UpGap</v>
      </c>
      <c r="O691">
        <v>930134</v>
      </c>
      <c r="T691"/>
    </row>
    <row r="692" spans="1:20" x14ac:dyDescent="0.25">
      <c r="A692" s="1">
        <v>39310</v>
      </c>
      <c r="B692" s="1" t="str">
        <f t="shared" si="94"/>
        <v>Thu</v>
      </c>
      <c r="C692" s="1" t="str">
        <f t="shared" si="95"/>
        <v>Aug</v>
      </c>
      <c r="D692" s="1" t="str">
        <f t="shared" si="96"/>
        <v>3rd QTR</v>
      </c>
      <c r="E692" s="1" t="str">
        <f t="shared" si="97"/>
        <v>2007</v>
      </c>
      <c r="F692" s="26">
        <v>106.04</v>
      </c>
      <c r="G692" s="2">
        <v>107.035</v>
      </c>
      <c r="H692" s="2">
        <v>106.02</v>
      </c>
      <c r="I692" s="26">
        <v>106.255</v>
      </c>
      <c r="J692" s="3">
        <f t="shared" si="98"/>
        <v>134</v>
      </c>
      <c r="K692" s="3" t="str">
        <f t="shared" si="99"/>
        <v>OIR</v>
      </c>
      <c r="L692" s="3" t="str">
        <f t="shared" si="100"/>
        <v>OIRUpGapFill</v>
      </c>
      <c r="M692" s="3" t="str">
        <f t="shared" si="101"/>
        <v>Filled</v>
      </c>
      <c r="N692" s="3" t="str">
        <f t="shared" si="102"/>
        <v>UpGap</v>
      </c>
      <c r="O692">
        <v>1358074</v>
      </c>
      <c r="T692"/>
    </row>
    <row r="693" spans="1:20" x14ac:dyDescent="0.25">
      <c r="A693" s="1">
        <v>39311</v>
      </c>
      <c r="B693" s="1" t="str">
        <f t="shared" si="94"/>
        <v>Fri</v>
      </c>
      <c r="C693" s="1" t="str">
        <f t="shared" si="95"/>
        <v>Aug</v>
      </c>
      <c r="D693" s="1" t="str">
        <f t="shared" si="96"/>
        <v>3rd QTR</v>
      </c>
      <c r="E693" s="1" t="str">
        <f t="shared" si="97"/>
        <v>2007</v>
      </c>
      <c r="F693" s="26">
        <v>106.12</v>
      </c>
      <c r="G693" s="2">
        <v>106.26</v>
      </c>
      <c r="H693" s="2">
        <v>106.05500000000001</v>
      </c>
      <c r="I693" s="26">
        <v>106.16</v>
      </c>
      <c r="J693" s="3">
        <f t="shared" si="98"/>
        <v>82</v>
      </c>
      <c r="K693" s="3" t="str">
        <f t="shared" si="99"/>
        <v>OIR</v>
      </c>
      <c r="L693" s="3" t="str">
        <f t="shared" si="100"/>
        <v>OIRDnGapFill</v>
      </c>
      <c r="M693" s="3" t="str">
        <f t="shared" si="101"/>
        <v>Filled</v>
      </c>
      <c r="N693" s="3" t="str">
        <f t="shared" si="102"/>
        <v>DnGap</v>
      </c>
      <c r="O693">
        <v>756506</v>
      </c>
      <c r="T693"/>
    </row>
    <row r="694" spans="1:20" x14ac:dyDescent="0.25">
      <c r="A694" s="1">
        <v>39314</v>
      </c>
      <c r="B694" s="1" t="str">
        <f t="shared" si="94"/>
        <v>Mon</v>
      </c>
      <c r="C694" s="1" t="str">
        <f t="shared" si="95"/>
        <v>Aug</v>
      </c>
      <c r="D694" s="1" t="str">
        <f t="shared" si="96"/>
        <v>3rd QTR</v>
      </c>
      <c r="E694" s="1" t="str">
        <f t="shared" si="97"/>
        <v>2007</v>
      </c>
      <c r="F694" s="26">
        <v>106.13</v>
      </c>
      <c r="G694" s="2">
        <v>106.25</v>
      </c>
      <c r="H694" s="2">
        <v>106.1</v>
      </c>
      <c r="I694" s="26">
        <v>106.215</v>
      </c>
      <c r="J694" s="3">
        <f t="shared" si="98"/>
        <v>61</v>
      </c>
      <c r="K694" s="3" t="str">
        <f t="shared" si="99"/>
        <v>OIR</v>
      </c>
      <c r="L694" s="3" t="str">
        <f t="shared" si="100"/>
        <v>OIRDnGapFill</v>
      </c>
      <c r="M694" s="3" t="str">
        <f t="shared" si="101"/>
        <v>Filled</v>
      </c>
      <c r="N694" s="3" t="str">
        <f t="shared" si="102"/>
        <v>DnGap</v>
      </c>
      <c r="O694">
        <v>579882</v>
      </c>
      <c r="T694"/>
    </row>
    <row r="695" spans="1:20" x14ac:dyDescent="0.25">
      <c r="A695" s="1">
        <v>39315</v>
      </c>
      <c r="B695" s="1" t="str">
        <f t="shared" si="94"/>
        <v>Tue</v>
      </c>
      <c r="C695" s="1" t="str">
        <f t="shared" si="95"/>
        <v>Aug</v>
      </c>
      <c r="D695" s="1" t="str">
        <f t="shared" si="96"/>
        <v>3rd QTR</v>
      </c>
      <c r="E695" s="1" t="str">
        <f t="shared" si="97"/>
        <v>2007</v>
      </c>
      <c r="F695" s="26">
        <v>106.22</v>
      </c>
      <c r="G695" s="2">
        <v>107.02</v>
      </c>
      <c r="H695" s="2">
        <v>106.16</v>
      </c>
      <c r="I695" s="26">
        <v>106.25</v>
      </c>
      <c r="J695" s="3">
        <f t="shared" si="98"/>
        <v>72</v>
      </c>
      <c r="K695" s="3" t="str">
        <f t="shared" si="99"/>
        <v>OIR</v>
      </c>
      <c r="L695" s="3" t="str">
        <f t="shared" si="100"/>
        <v>OIRUpGapFill</v>
      </c>
      <c r="M695" s="3" t="str">
        <f t="shared" si="101"/>
        <v>Filled</v>
      </c>
      <c r="N695" s="3" t="str">
        <f t="shared" si="102"/>
        <v>UpGap</v>
      </c>
      <c r="O695">
        <v>659627</v>
      </c>
      <c r="T695"/>
    </row>
    <row r="696" spans="1:20" x14ac:dyDescent="0.25">
      <c r="A696" s="1">
        <v>39316</v>
      </c>
      <c r="B696" s="1" t="str">
        <f t="shared" si="94"/>
        <v>Wed</v>
      </c>
      <c r="C696" s="1" t="str">
        <f t="shared" si="95"/>
        <v>Aug</v>
      </c>
      <c r="D696" s="1" t="str">
        <f t="shared" si="96"/>
        <v>3rd QTR</v>
      </c>
      <c r="E696" s="1" t="str">
        <f t="shared" si="97"/>
        <v>2007</v>
      </c>
      <c r="F696" s="26">
        <v>106.245</v>
      </c>
      <c r="G696" s="2">
        <v>106.25</v>
      </c>
      <c r="H696" s="2">
        <v>106.065</v>
      </c>
      <c r="I696" s="26">
        <v>106.15</v>
      </c>
      <c r="J696" s="3">
        <f t="shared" si="98"/>
        <v>75</v>
      </c>
      <c r="K696" s="3" t="str">
        <f t="shared" si="99"/>
        <v>OIR</v>
      </c>
      <c r="L696" s="3" t="str">
        <f t="shared" si="100"/>
        <v>OIRDnGapFill</v>
      </c>
      <c r="M696" s="3" t="str">
        <f t="shared" si="101"/>
        <v>Filled</v>
      </c>
      <c r="N696" s="3" t="str">
        <f t="shared" si="102"/>
        <v>DnGap</v>
      </c>
      <c r="O696">
        <v>653214</v>
      </c>
      <c r="T696"/>
    </row>
    <row r="697" spans="1:20" x14ac:dyDescent="0.25">
      <c r="A697" s="1">
        <v>39317</v>
      </c>
      <c r="B697" s="1" t="str">
        <f t="shared" si="94"/>
        <v>Thu</v>
      </c>
      <c r="C697" s="1" t="str">
        <f t="shared" si="95"/>
        <v>Aug</v>
      </c>
      <c r="D697" s="1" t="str">
        <f t="shared" si="96"/>
        <v>3rd QTR</v>
      </c>
      <c r="E697" s="1" t="str">
        <f t="shared" si="97"/>
        <v>2007</v>
      </c>
      <c r="F697" s="26">
        <v>106.095</v>
      </c>
      <c r="G697" s="2">
        <v>106.14</v>
      </c>
      <c r="H697" s="2">
        <v>105.285</v>
      </c>
      <c r="I697" s="26">
        <v>106.11</v>
      </c>
      <c r="J697" s="3">
        <f t="shared" si="98"/>
        <v>71</v>
      </c>
      <c r="K697" s="3" t="str">
        <f t="shared" si="99"/>
        <v>OIR</v>
      </c>
      <c r="L697" s="3" t="str">
        <f t="shared" si="100"/>
        <v>NotFilled</v>
      </c>
      <c r="M697" s="3" t="str">
        <f t="shared" si="101"/>
        <v>NotFilled</v>
      </c>
      <c r="N697" s="3" t="str">
        <f t="shared" si="102"/>
        <v>DnGap</v>
      </c>
      <c r="O697">
        <v>665440</v>
      </c>
      <c r="T697"/>
    </row>
    <row r="698" spans="1:20" x14ac:dyDescent="0.25">
      <c r="A698" s="1">
        <v>39318</v>
      </c>
      <c r="B698" s="1" t="str">
        <f t="shared" si="94"/>
        <v>Fri</v>
      </c>
      <c r="C698" s="1" t="str">
        <f t="shared" si="95"/>
        <v>Aug</v>
      </c>
      <c r="D698" s="1" t="str">
        <f t="shared" si="96"/>
        <v>3rd QTR</v>
      </c>
      <c r="E698" s="1" t="str">
        <f t="shared" si="97"/>
        <v>2007</v>
      </c>
      <c r="F698" s="26">
        <v>106.05500000000001</v>
      </c>
      <c r="G698" s="2">
        <v>106.145</v>
      </c>
      <c r="H698" s="2">
        <v>106</v>
      </c>
      <c r="I698" s="26">
        <v>106.04</v>
      </c>
      <c r="J698" s="3">
        <f t="shared" si="98"/>
        <v>58</v>
      </c>
      <c r="K698" s="3" t="str">
        <f t="shared" si="99"/>
        <v>OIR</v>
      </c>
      <c r="L698" s="3" t="str">
        <f t="shared" si="100"/>
        <v>OIRDnGapFill</v>
      </c>
      <c r="M698" s="3" t="str">
        <f t="shared" si="101"/>
        <v>Filled</v>
      </c>
      <c r="N698" s="3" t="str">
        <f t="shared" si="102"/>
        <v>DnGap</v>
      </c>
      <c r="O698">
        <v>663575</v>
      </c>
      <c r="T698"/>
    </row>
    <row r="699" spans="1:20" x14ac:dyDescent="0.25">
      <c r="A699" s="1">
        <v>39321</v>
      </c>
      <c r="B699" s="1" t="str">
        <f t="shared" si="94"/>
        <v>Mon</v>
      </c>
      <c r="C699" s="1" t="str">
        <f t="shared" si="95"/>
        <v>Aug</v>
      </c>
      <c r="D699" s="1" t="str">
        <f t="shared" si="96"/>
        <v>3rd QTR</v>
      </c>
      <c r="E699" s="1" t="str">
        <f t="shared" si="97"/>
        <v>2007</v>
      </c>
      <c r="F699" s="26">
        <v>106.04</v>
      </c>
      <c r="G699" s="2">
        <v>106.18</v>
      </c>
      <c r="H699" s="2">
        <v>105.30500000000001</v>
      </c>
      <c r="I699" s="26">
        <v>106.105</v>
      </c>
      <c r="J699" s="3">
        <f t="shared" si="98"/>
        <v>78</v>
      </c>
      <c r="K699" s="3" t="str">
        <f t="shared" si="99"/>
        <v>OIR</v>
      </c>
      <c r="L699" s="3" t="str">
        <f t="shared" si="100"/>
        <v>NoGap</v>
      </c>
      <c r="M699" s="3" t="str">
        <f t="shared" si="101"/>
        <v>NoGap</v>
      </c>
      <c r="N699" s="3" t="str">
        <f t="shared" si="102"/>
        <v>NoGap</v>
      </c>
      <c r="O699">
        <v>524162</v>
      </c>
      <c r="T699"/>
    </row>
    <row r="700" spans="1:20" x14ac:dyDescent="0.25">
      <c r="A700" s="1">
        <v>39322</v>
      </c>
      <c r="B700" s="1" t="str">
        <f t="shared" si="94"/>
        <v>Tue</v>
      </c>
      <c r="C700" s="1" t="str">
        <f t="shared" si="95"/>
        <v>Aug</v>
      </c>
      <c r="D700" s="1" t="str">
        <f t="shared" si="96"/>
        <v>3rd QTR</v>
      </c>
      <c r="E700" s="1" t="str">
        <f t="shared" si="97"/>
        <v>2007</v>
      </c>
      <c r="F700" s="26">
        <v>106.17</v>
      </c>
      <c r="G700" s="2">
        <v>107.02</v>
      </c>
      <c r="H700" s="2">
        <v>106.145</v>
      </c>
      <c r="I700" s="26">
        <v>106.295</v>
      </c>
      <c r="J700" s="3">
        <f t="shared" si="98"/>
        <v>78</v>
      </c>
      <c r="K700" s="3" t="str">
        <f t="shared" si="99"/>
        <v>OIR</v>
      </c>
      <c r="L700" s="3" t="str">
        <f t="shared" si="100"/>
        <v>NotFilled</v>
      </c>
      <c r="M700" s="3" t="str">
        <f t="shared" si="101"/>
        <v>NotFilled</v>
      </c>
      <c r="N700" s="3" t="str">
        <f t="shared" si="102"/>
        <v>UpGap</v>
      </c>
      <c r="O700">
        <v>1029512</v>
      </c>
      <c r="T700"/>
    </row>
    <row r="701" spans="1:20" x14ac:dyDescent="0.25">
      <c r="A701" s="1">
        <v>39323</v>
      </c>
      <c r="B701" s="1" t="str">
        <f t="shared" si="94"/>
        <v>Wed</v>
      </c>
      <c r="C701" s="1" t="str">
        <f t="shared" si="95"/>
        <v>Aug</v>
      </c>
      <c r="D701" s="1" t="str">
        <f t="shared" si="96"/>
        <v>3rd QTR</v>
      </c>
      <c r="E701" s="1" t="str">
        <f t="shared" si="97"/>
        <v>2007</v>
      </c>
      <c r="F701" s="26">
        <v>107.005</v>
      </c>
      <c r="G701" s="2">
        <v>107.06</v>
      </c>
      <c r="H701" s="2">
        <v>106.19</v>
      </c>
      <c r="I701" s="26">
        <v>106.235</v>
      </c>
      <c r="J701" s="3">
        <f t="shared" si="98"/>
        <v>77</v>
      </c>
      <c r="K701" s="3" t="str">
        <f t="shared" si="99"/>
        <v>OIR</v>
      </c>
      <c r="L701" s="3" t="str">
        <f t="shared" si="100"/>
        <v>OIRUpGapFill</v>
      </c>
      <c r="M701" s="3" t="str">
        <f t="shared" si="101"/>
        <v>Filled</v>
      </c>
      <c r="N701" s="3" t="str">
        <f t="shared" si="102"/>
        <v>UpGap</v>
      </c>
      <c r="O701">
        <v>1152951</v>
      </c>
      <c r="T701"/>
    </row>
    <row r="702" spans="1:20" x14ac:dyDescent="0.25">
      <c r="A702" s="1">
        <v>39324</v>
      </c>
      <c r="B702" s="1" t="str">
        <f t="shared" si="94"/>
        <v>Thu</v>
      </c>
      <c r="C702" s="1" t="str">
        <f t="shared" si="95"/>
        <v>Aug</v>
      </c>
      <c r="D702" s="1" t="str">
        <f t="shared" si="96"/>
        <v>3rd QTR</v>
      </c>
      <c r="E702" s="1" t="str">
        <f t="shared" si="97"/>
        <v>2007</v>
      </c>
      <c r="F702" s="26">
        <v>106.215</v>
      </c>
      <c r="G702" s="2">
        <v>107.01</v>
      </c>
      <c r="H702" s="2">
        <v>106.2</v>
      </c>
      <c r="I702" s="26">
        <v>107.005</v>
      </c>
      <c r="J702" s="3">
        <f t="shared" si="98"/>
        <v>52</v>
      </c>
      <c r="K702" s="3" t="str">
        <f t="shared" si="99"/>
        <v>OIR</v>
      </c>
      <c r="L702" s="3" t="str">
        <f t="shared" si="100"/>
        <v>OIRDnGapFill</v>
      </c>
      <c r="M702" s="3" t="str">
        <f t="shared" si="101"/>
        <v>Filled</v>
      </c>
      <c r="N702" s="3" t="str">
        <f t="shared" si="102"/>
        <v>DnGap</v>
      </c>
      <c r="O702">
        <v>920887</v>
      </c>
      <c r="T702"/>
    </row>
    <row r="703" spans="1:20" x14ac:dyDescent="0.25">
      <c r="A703" s="1">
        <v>39325</v>
      </c>
      <c r="B703" s="1" t="str">
        <f t="shared" si="94"/>
        <v>Fri</v>
      </c>
      <c r="C703" s="1" t="str">
        <f t="shared" si="95"/>
        <v>Aug</v>
      </c>
      <c r="D703" s="1" t="str">
        <f t="shared" si="96"/>
        <v>3rd QTR</v>
      </c>
      <c r="E703" s="1" t="str">
        <f t="shared" si="97"/>
        <v>2007</v>
      </c>
      <c r="F703" s="26">
        <v>106.3</v>
      </c>
      <c r="G703" s="2">
        <v>106.3</v>
      </c>
      <c r="H703" s="2">
        <v>106.125</v>
      </c>
      <c r="I703" s="26">
        <v>106.22499999999999</v>
      </c>
      <c r="J703" s="3">
        <f t="shared" si="98"/>
        <v>70</v>
      </c>
      <c r="K703" s="3" t="str">
        <f t="shared" si="99"/>
        <v>OIR</v>
      </c>
      <c r="L703" s="3" t="str">
        <f t="shared" si="100"/>
        <v>NotFilled</v>
      </c>
      <c r="M703" s="3" t="str">
        <f t="shared" si="101"/>
        <v>NotFilled</v>
      </c>
      <c r="N703" s="3" t="str">
        <f t="shared" si="102"/>
        <v>DnGap</v>
      </c>
      <c r="O703">
        <v>602596</v>
      </c>
      <c r="T703"/>
    </row>
    <row r="704" spans="1:20" x14ac:dyDescent="0.25">
      <c r="A704" s="1">
        <v>39329</v>
      </c>
      <c r="B704" s="1" t="str">
        <f t="shared" si="94"/>
        <v>Tue</v>
      </c>
      <c r="C704" s="1" t="str">
        <f t="shared" si="95"/>
        <v>Sep</v>
      </c>
      <c r="D704" s="1" t="str">
        <f t="shared" si="96"/>
        <v>3rd QTR</v>
      </c>
      <c r="E704" s="1" t="str">
        <f t="shared" si="97"/>
        <v>2007</v>
      </c>
      <c r="F704" s="26">
        <v>106.235</v>
      </c>
      <c r="G704" s="2">
        <v>107.02500000000001</v>
      </c>
      <c r="H704" s="2">
        <v>106.21</v>
      </c>
      <c r="I704" s="26">
        <v>106.24</v>
      </c>
      <c r="J704" s="3">
        <f t="shared" si="98"/>
        <v>55</v>
      </c>
      <c r="K704" s="3" t="str">
        <f t="shared" si="99"/>
        <v>OIR</v>
      </c>
      <c r="L704" s="3" t="str">
        <f t="shared" si="100"/>
        <v>OIRUpGapFill</v>
      </c>
      <c r="M704" s="3" t="str">
        <f t="shared" si="101"/>
        <v>Filled</v>
      </c>
      <c r="N704" s="3" t="str">
        <f t="shared" si="102"/>
        <v>UpGap</v>
      </c>
      <c r="O704">
        <v>466733</v>
      </c>
      <c r="T704"/>
    </row>
    <row r="705" spans="1:20" x14ac:dyDescent="0.25">
      <c r="A705" s="1">
        <v>39330</v>
      </c>
      <c r="B705" s="1" t="str">
        <f t="shared" si="94"/>
        <v>Wed</v>
      </c>
      <c r="C705" s="1" t="str">
        <f t="shared" si="95"/>
        <v>Sep</v>
      </c>
      <c r="D705" s="1" t="str">
        <f t="shared" si="96"/>
        <v>3rd QTR</v>
      </c>
      <c r="E705" s="1" t="str">
        <f t="shared" si="97"/>
        <v>2007</v>
      </c>
      <c r="F705" s="26">
        <v>106.24</v>
      </c>
      <c r="G705" s="2">
        <v>107.095</v>
      </c>
      <c r="H705" s="2">
        <v>106.22</v>
      </c>
      <c r="I705" s="26">
        <v>107.075</v>
      </c>
      <c r="J705" s="3">
        <f t="shared" si="98"/>
        <v>78</v>
      </c>
      <c r="K705" s="3" t="str">
        <f t="shared" si="99"/>
        <v>OIR</v>
      </c>
      <c r="L705" s="3" t="str">
        <f t="shared" si="100"/>
        <v>NoGap</v>
      </c>
      <c r="M705" s="3" t="str">
        <f t="shared" si="101"/>
        <v>NoGap</v>
      </c>
      <c r="N705" s="3" t="str">
        <f t="shared" si="102"/>
        <v>NoGap</v>
      </c>
      <c r="O705">
        <v>560384</v>
      </c>
      <c r="T705"/>
    </row>
    <row r="706" spans="1:20" x14ac:dyDescent="0.25">
      <c r="A706" s="1">
        <v>39331</v>
      </c>
      <c r="B706" s="1" t="str">
        <f t="shared" si="94"/>
        <v>Thu</v>
      </c>
      <c r="C706" s="1" t="str">
        <f t="shared" si="95"/>
        <v>Sep</v>
      </c>
      <c r="D706" s="1" t="str">
        <f t="shared" si="96"/>
        <v>3rd QTR</v>
      </c>
      <c r="E706" s="1" t="str">
        <f t="shared" si="97"/>
        <v>2007</v>
      </c>
      <c r="F706" s="26">
        <v>107.08</v>
      </c>
      <c r="G706" s="2">
        <v>107.08499999999999</v>
      </c>
      <c r="H706" s="2">
        <v>106.3</v>
      </c>
      <c r="I706" s="26">
        <v>107.005</v>
      </c>
      <c r="J706" s="3">
        <f t="shared" si="98"/>
        <v>42</v>
      </c>
      <c r="K706" s="3" t="str">
        <f t="shared" si="99"/>
        <v>OIR</v>
      </c>
      <c r="L706" s="3" t="str">
        <f t="shared" si="100"/>
        <v>OIRUpGapFill</v>
      </c>
      <c r="M706" s="3" t="str">
        <f t="shared" si="101"/>
        <v>Filled</v>
      </c>
      <c r="N706" s="3" t="str">
        <f t="shared" si="102"/>
        <v>UpGap</v>
      </c>
      <c r="O706">
        <v>473451</v>
      </c>
      <c r="T706"/>
    </row>
    <row r="707" spans="1:20" x14ac:dyDescent="0.25">
      <c r="A707" s="1">
        <v>39332</v>
      </c>
      <c r="B707" s="1" t="str">
        <f t="shared" si="94"/>
        <v>Fri</v>
      </c>
      <c r="C707" s="1" t="str">
        <f t="shared" si="95"/>
        <v>Sep</v>
      </c>
      <c r="D707" s="1" t="str">
        <f t="shared" si="96"/>
        <v>3rd QTR</v>
      </c>
      <c r="E707" s="1" t="str">
        <f t="shared" si="97"/>
        <v>2007</v>
      </c>
      <c r="F707" s="26">
        <v>106.295</v>
      </c>
      <c r="G707" s="2">
        <v>107.255</v>
      </c>
      <c r="H707" s="2">
        <v>106.295</v>
      </c>
      <c r="I707" s="26">
        <v>107.235</v>
      </c>
      <c r="J707" s="3">
        <f t="shared" si="98"/>
        <v>111</v>
      </c>
      <c r="K707" s="3" t="str">
        <f t="shared" si="99"/>
        <v>OOR</v>
      </c>
      <c r="L707" s="3" t="str">
        <f t="shared" si="100"/>
        <v>OORDnGapFill</v>
      </c>
      <c r="M707" s="3" t="str">
        <f t="shared" si="101"/>
        <v>Filled</v>
      </c>
      <c r="N707" s="3" t="str">
        <f t="shared" si="102"/>
        <v>DnGap</v>
      </c>
      <c r="O707">
        <v>872947</v>
      </c>
      <c r="T707"/>
    </row>
    <row r="708" spans="1:20" x14ac:dyDescent="0.25">
      <c r="A708" s="1">
        <v>39335</v>
      </c>
      <c r="B708" s="1" t="str">
        <f t="shared" si="94"/>
        <v>Mon</v>
      </c>
      <c r="C708" s="1" t="str">
        <f t="shared" si="95"/>
        <v>Sep</v>
      </c>
      <c r="D708" s="1" t="str">
        <f t="shared" si="96"/>
        <v>3rd QTR</v>
      </c>
      <c r="E708" s="1" t="str">
        <f t="shared" si="97"/>
        <v>2007</v>
      </c>
      <c r="F708" s="26">
        <v>107.22499999999999</v>
      </c>
      <c r="G708" s="2">
        <v>108.005</v>
      </c>
      <c r="H708" s="2">
        <v>107.19</v>
      </c>
      <c r="I708" s="26">
        <v>107.28</v>
      </c>
      <c r="J708" s="3">
        <f t="shared" si="98"/>
        <v>54</v>
      </c>
      <c r="K708" s="3" t="str">
        <f t="shared" si="99"/>
        <v>OIR</v>
      </c>
      <c r="L708" s="3" t="str">
        <f t="shared" si="100"/>
        <v>OIRDnGapFill</v>
      </c>
      <c r="M708" s="3" t="str">
        <f t="shared" si="101"/>
        <v>Filled</v>
      </c>
      <c r="N708" s="3" t="str">
        <f t="shared" si="102"/>
        <v>DnGap</v>
      </c>
      <c r="O708">
        <v>543167</v>
      </c>
      <c r="T708"/>
    </row>
    <row r="709" spans="1:20" x14ac:dyDescent="0.25">
      <c r="A709" s="1">
        <v>39336</v>
      </c>
      <c r="B709" s="1" t="str">
        <f t="shared" si="94"/>
        <v>Tue</v>
      </c>
      <c r="C709" s="1" t="str">
        <f t="shared" si="95"/>
        <v>Sep</v>
      </c>
      <c r="D709" s="1" t="str">
        <f t="shared" si="96"/>
        <v>3rd QTR</v>
      </c>
      <c r="E709" s="1" t="str">
        <f t="shared" si="97"/>
        <v>2007</v>
      </c>
      <c r="F709" s="26">
        <v>107.28</v>
      </c>
      <c r="G709" s="2">
        <v>107.28</v>
      </c>
      <c r="H709" s="2">
        <v>107.155</v>
      </c>
      <c r="I709" s="26">
        <v>107.18</v>
      </c>
      <c r="J709" s="3">
        <f t="shared" si="98"/>
        <v>50</v>
      </c>
      <c r="K709" s="3" t="str">
        <f t="shared" si="99"/>
        <v>OIR</v>
      </c>
      <c r="L709" s="3" t="str">
        <f t="shared" si="100"/>
        <v>NoGap</v>
      </c>
      <c r="M709" s="3" t="str">
        <f t="shared" si="101"/>
        <v>NoGap</v>
      </c>
      <c r="N709" s="3" t="str">
        <f t="shared" si="102"/>
        <v>NoGap</v>
      </c>
      <c r="O709">
        <v>513237</v>
      </c>
      <c r="T709"/>
    </row>
    <row r="710" spans="1:20" x14ac:dyDescent="0.25">
      <c r="A710" s="1">
        <v>39337</v>
      </c>
      <c r="B710" s="1" t="str">
        <f t="shared" si="94"/>
        <v>Wed</v>
      </c>
      <c r="C710" s="1" t="str">
        <f t="shared" si="95"/>
        <v>Sep</v>
      </c>
      <c r="D710" s="1" t="str">
        <f t="shared" si="96"/>
        <v>3rd QTR</v>
      </c>
      <c r="E710" s="1" t="str">
        <f t="shared" si="97"/>
        <v>2007</v>
      </c>
      <c r="F710" s="26">
        <v>107.17</v>
      </c>
      <c r="G710" s="2">
        <v>107.24</v>
      </c>
      <c r="H710" s="2">
        <v>107.1</v>
      </c>
      <c r="I710" s="26">
        <v>107.125</v>
      </c>
      <c r="J710" s="3">
        <f t="shared" si="98"/>
        <v>57</v>
      </c>
      <c r="K710" s="3" t="str">
        <f t="shared" si="99"/>
        <v>OIR</v>
      </c>
      <c r="L710" s="3" t="str">
        <f t="shared" si="100"/>
        <v>OIRDnGapFill</v>
      </c>
      <c r="M710" s="3" t="str">
        <f t="shared" si="101"/>
        <v>Filled</v>
      </c>
      <c r="N710" s="3" t="str">
        <f t="shared" si="102"/>
        <v>DnGap</v>
      </c>
      <c r="O710">
        <v>496233</v>
      </c>
      <c r="T710"/>
    </row>
    <row r="711" spans="1:20" x14ac:dyDescent="0.25">
      <c r="A711" s="1">
        <v>39338</v>
      </c>
      <c r="B711" s="1" t="str">
        <f t="shared" si="94"/>
        <v>Thu</v>
      </c>
      <c r="C711" s="1" t="str">
        <f t="shared" si="95"/>
        <v>Sep</v>
      </c>
      <c r="D711" s="1" t="str">
        <f t="shared" si="96"/>
        <v>3rd QTR</v>
      </c>
      <c r="E711" s="1" t="str">
        <f t="shared" si="97"/>
        <v>2007</v>
      </c>
      <c r="F711" s="26">
        <v>107.11</v>
      </c>
      <c r="G711" s="2">
        <v>107.155</v>
      </c>
      <c r="H711" s="2">
        <v>106.295</v>
      </c>
      <c r="I711" s="26">
        <v>107.005</v>
      </c>
      <c r="J711" s="3">
        <f t="shared" si="98"/>
        <v>72</v>
      </c>
      <c r="K711" s="3" t="str">
        <f t="shared" si="99"/>
        <v>OIR</v>
      </c>
      <c r="L711" s="3" t="str">
        <f t="shared" si="100"/>
        <v>OIRDnGapFill</v>
      </c>
      <c r="M711" s="3" t="str">
        <f t="shared" si="101"/>
        <v>Filled</v>
      </c>
      <c r="N711" s="3" t="str">
        <f t="shared" si="102"/>
        <v>DnGap</v>
      </c>
      <c r="O711">
        <v>589173</v>
      </c>
      <c r="T711"/>
    </row>
    <row r="712" spans="1:20" x14ac:dyDescent="0.25">
      <c r="A712" s="1">
        <v>39339</v>
      </c>
      <c r="B712" s="1" t="str">
        <f t="shared" si="94"/>
        <v>Fri</v>
      </c>
      <c r="C712" s="1" t="str">
        <f t="shared" si="95"/>
        <v>Sep</v>
      </c>
      <c r="D712" s="1" t="str">
        <f t="shared" si="96"/>
        <v>3rd QTR</v>
      </c>
      <c r="E712" s="1" t="str">
        <f t="shared" si="97"/>
        <v>2007</v>
      </c>
      <c r="F712" s="26">
        <v>107.04</v>
      </c>
      <c r="G712" s="2">
        <v>107.13500000000001</v>
      </c>
      <c r="H712" s="2">
        <v>106.29</v>
      </c>
      <c r="I712" s="26">
        <v>107.04</v>
      </c>
      <c r="J712" s="3">
        <f t="shared" si="98"/>
        <v>66</v>
      </c>
      <c r="K712" s="3" t="str">
        <f t="shared" si="99"/>
        <v>OIR</v>
      </c>
      <c r="L712" s="3" t="str">
        <f t="shared" si="100"/>
        <v>OIRUpGapFill</v>
      </c>
      <c r="M712" s="3" t="str">
        <f t="shared" si="101"/>
        <v>Filled</v>
      </c>
      <c r="N712" s="3" t="str">
        <f t="shared" si="102"/>
        <v>UpGap</v>
      </c>
      <c r="O712">
        <v>623284</v>
      </c>
      <c r="T712"/>
    </row>
    <row r="713" spans="1:20" x14ac:dyDescent="0.25">
      <c r="A713" s="1">
        <v>39342</v>
      </c>
      <c r="B713" s="1" t="str">
        <f t="shared" si="94"/>
        <v>Mon</v>
      </c>
      <c r="C713" s="1" t="str">
        <f t="shared" si="95"/>
        <v>Sep</v>
      </c>
      <c r="D713" s="1" t="str">
        <f t="shared" si="96"/>
        <v>3rd QTR</v>
      </c>
      <c r="E713" s="1" t="str">
        <f t="shared" si="97"/>
        <v>2007</v>
      </c>
      <c r="F713" s="26">
        <v>107.05</v>
      </c>
      <c r="G713" s="2">
        <v>107.08</v>
      </c>
      <c r="H713" s="2">
        <v>106.29</v>
      </c>
      <c r="I713" s="26">
        <v>107.015</v>
      </c>
      <c r="J713" s="3">
        <f t="shared" si="98"/>
        <v>43</v>
      </c>
      <c r="K713" s="3" t="str">
        <f t="shared" si="99"/>
        <v>OIR</v>
      </c>
      <c r="L713" s="3" t="str">
        <f t="shared" si="100"/>
        <v>OIRUpGapFill</v>
      </c>
      <c r="M713" s="3" t="str">
        <f t="shared" si="101"/>
        <v>Filled</v>
      </c>
      <c r="N713" s="3" t="str">
        <f t="shared" si="102"/>
        <v>UpGap</v>
      </c>
      <c r="O713">
        <v>376574</v>
      </c>
      <c r="T713"/>
    </row>
    <row r="714" spans="1:20" x14ac:dyDescent="0.25">
      <c r="A714" s="1">
        <v>39343</v>
      </c>
      <c r="B714" s="1" t="str">
        <f t="shared" ref="B714:B777" si="103">TEXT(A714,"ddd")</f>
        <v>Tue</v>
      </c>
      <c r="C714" s="1" t="str">
        <f t="shared" ref="C714:C777" si="104">TEXT(A714,"mmm")</f>
        <v>Sep</v>
      </c>
      <c r="D714" s="1" t="str">
        <f t="shared" ref="D714:D777" si="105">IF(OR(C714="Jan",C714="Feb",C714="Mar"),"1ST QTR",IF(OR(C714="Apr",C714="May",C714="Jun"),"2nd QTR",IF(OR(C714="Jul",C714="Aug",C714="Sep"),"3rd QTR",IF(OR(C714="Oct",C714="Nov",C714="Dec"),"4th QTR",""))))</f>
        <v>3rd QTR</v>
      </c>
      <c r="E714" s="1" t="str">
        <f t="shared" ref="E714:E777" si="106">TEXT(A714,"yyyy")</f>
        <v>2007</v>
      </c>
      <c r="F714" s="26">
        <v>107</v>
      </c>
      <c r="G714" s="2">
        <v>107.13500000000001</v>
      </c>
      <c r="H714" s="2">
        <v>106.255</v>
      </c>
      <c r="I714" s="26">
        <v>107.08499999999999</v>
      </c>
      <c r="J714" s="3">
        <f t="shared" ref="J714:J777" si="107">IF(TRUNC(G714)-TRUNC(H714)=0,ROUNDUP((G714-H714)/0.25*100,0),IF(TRUNC(G714)-TRUNC(H714)=1,ROUNDUP(((G714-TRUNC(G714))*1000/320)*128,0)+128-ROUNDUP(((H714-TRUNC(H714))*1000/320)*128,0),IF(TRUNC(G714)-TRUNC(H714)=2,128+ROUNDUP(((G714-TRUNC(G714))*1000/320)*128,0)+128-ROUNDUP(((H714-TRUNC(H714))*1000/320)*128,0),IF(TRUNC(G714)-TRUNC(H714)=3,256+ROUNDUP(((G714-TRUNC(G714))*1000/320)*128,0)+128-ROUNDUP(((H714-TRUNC(H714))*1000/320)*128,0)))))</f>
        <v>81</v>
      </c>
      <c r="K714" s="3" t="str">
        <f t="shared" ref="K714:K777" si="108">IF(AND(F714&lt;=G713,F714&gt;=H713),"OIR","OOR")</f>
        <v>OIR</v>
      </c>
      <c r="L714" s="3" t="str">
        <f t="shared" ref="L714:L777" si="109">IF(F714=I713,"NoGap",IF(AND(K714="OIR",F714&gt;I713,H714&lt;=I713),"OIRUpGapFill",IF(AND(K714="OIR",F714&lt;I713,G714&gt;=I713),"OIRDnGapFill",IF(AND(K714="OOR",F714&gt;I713,H714&lt;=I713),"OORUpGapFill",IF(AND(K714="OOR",F714&lt;I713,G714&gt;=I713),"OORDnGapFill","NotFilled")))))</f>
        <v>OIRDnGapFill</v>
      </c>
      <c r="M714" s="3" t="str">
        <f t="shared" ref="M714:M777" si="110">IF(OR(L714="OIRUpGapFill",L714="OIRDnGapFill",L714="OORUpGapFill",L714="OORDnGapFill"),"Filled",IF(L714="NotFilled","NotFilled",IF(L714="NoGap","NoGap")))</f>
        <v>Filled</v>
      </c>
      <c r="N714" s="3" t="str">
        <f t="shared" ref="N714:N777" si="111">IF(F714-I713&lt;0,"DnGap",IF(F714-I713&gt;0,"UpGap",IF(M714="NoGap","NoGap")))</f>
        <v>DnGap</v>
      </c>
      <c r="O714">
        <v>667851</v>
      </c>
      <c r="T714"/>
    </row>
    <row r="715" spans="1:20" x14ac:dyDescent="0.25">
      <c r="A715" s="1">
        <v>39344</v>
      </c>
      <c r="B715" s="1" t="str">
        <f t="shared" si="103"/>
        <v>Wed</v>
      </c>
      <c r="C715" s="1" t="str">
        <f t="shared" si="104"/>
        <v>Sep</v>
      </c>
      <c r="D715" s="1" t="str">
        <f t="shared" si="105"/>
        <v>3rd QTR</v>
      </c>
      <c r="E715" s="1" t="str">
        <f t="shared" si="106"/>
        <v>2007</v>
      </c>
      <c r="F715" s="26">
        <v>107.09</v>
      </c>
      <c r="G715" s="2">
        <v>107.1</v>
      </c>
      <c r="H715" s="2">
        <v>106.28</v>
      </c>
      <c r="I715" s="26">
        <v>107.035</v>
      </c>
      <c r="J715" s="3">
        <f t="shared" si="107"/>
        <v>56</v>
      </c>
      <c r="K715" s="3" t="str">
        <f t="shared" si="108"/>
        <v>OIR</v>
      </c>
      <c r="L715" s="3" t="str">
        <f t="shared" si="109"/>
        <v>OIRUpGapFill</v>
      </c>
      <c r="M715" s="3" t="str">
        <f t="shared" si="110"/>
        <v>Filled</v>
      </c>
      <c r="N715" s="3" t="str">
        <f t="shared" si="111"/>
        <v>UpGap</v>
      </c>
      <c r="O715">
        <v>639175</v>
      </c>
      <c r="T715"/>
    </row>
    <row r="716" spans="1:20" x14ac:dyDescent="0.25">
      <c r="A716" s="1">
        <v>39345</v>
      </c>
      <c r="B716" s="1" t="str">
        <f t="shared" si="103"/>
        <v>Thu</v>
      </c>
      <c r="C716" s="1" t="str">
        <f t="shared" si="104"/>
        <v>Sep</v>
      </c>
      <c r="D716" s="1" t="str">
        <f t="shared" si="105"/>
        <v>3rd QTR</v>
      </c>
      <c r="E716" s="1" t="str">
        <f t="shared" si="106"/>
        <v>2007</v>
      </c>
      <c r="F716" s="26">
        <v>107.015</v>
      </c>
      <c r="G716" s="2">
        <v>107.035</v>
      </c>
      <c r="H716" s="2">
        <v>106.105</v>
      </c>
      <c r="I716" s="26">
        <v>106.17</v>
      </c>
      <c r="J716" s="3">
        <f t="shared" si="107"/>
        <v>99</v>
      </c>
      <c r="K716" s="3" t="str">
        <f t="shared" si="108"/>
        <v>OIR</v>
      </c>
      <c r="L716" s="3" t="str">
        <f t="shared" si="109"/>
        <v>OIRDnGapFill</v>
      </c>
      <c r="M716" s="3" t="str">
        <f t="shared" si="110"/>
        <v>Filled</v>
      </c>
      <c r="N716" s="3" t="str">
        <f t="shared" si="111"/>
        <v>DnGap</v>
      </c>
      <c r="O716">
        <v>722414</v>
      </c>
      <c r="T716"/>
    </row>
    <row r="717" spans="1:20" x14ac:dyDescent="0.25">
      <c r="A717" s="1">
        <v>39346</v>
      </c>
      <c r="B717" s="1" t="str">
        <f t="shared" si="103"/>
        <v>Fri</v>
      </c>
      <c r="C717" s="1" t="str">
        <f t="shared" si="104"/>
        <v>Sep</v>
      </c>
      <c r="D717" s="1" t="str">
        <f t="shared" si="105"/>
        <v>3rd QTR</v>
      </c>
      <c r="E717" s="1" t="str">
        <f t="shared" si="106"/>
        <v>2007</v>
      </c>
      <c r="F717" s="26">
        <v>106.12</v>
      </c>
      <c r="G717" s="2">
        <v>106.24</v>
      </c>
      <c r="H717" s="2">
        <v>106.11</v>
      </c>
      <c r="I717" s="26">
        <v>106.215</v>
      </c>
      <c r="J717" s="3">
        <f t="shared" si="107"/>
        <v>52</v>
      </c>
      <c r="K717" s="3" t="str">
        <f t="shared" si="108"/>
        <v>OIR</v>
      </c>
      <c r="L717" s="3" t="str">
        <f t="shared" si="109"/>
        <v>OIRDnGapFill</v>
      </c>
      <c r="M717" s="3" t="str">
        <f t="shared" si="110"/>
        <v>Filled</v>
      </c>
      <c r="N717" s="3" t="str">
        <f t="shared" si="111"/>
        <v>DnGap</v>
      </c>
      <c r="O717">
        <v>544231</v>
      </c>
      <c r="T717"/>
    </row>
    <row r="718" spans="1:20" x14ac:dyDescent="0.25">
      <c r="A718" s="1">
        <v>39349</v>
      </c>
      <c r="B718" s="1" t="str">
        <f t="shared" si="103"/>
        <v>Mon</v>
      </c>
      <c r="C718" s="1" t="str">
        <f t="shared" si="104"/>
        <v>Sep</v>
      </c>
      <c r="D718" s="1" t="str">
        <f t="shared" si="105"/>
        <v>3rd QTR</v>
      </c>
      <c r="E718" s="1" t="str">
        <f t="shared" si="106"/>
        <v>2007</v>
      </c>
      <c r="F718" s="26">
        <v>106.215</v>
      </c>
      <c r="G718" s="2">
        <v>106.23</v>
      </c>
      <c r="H718" s="2">
        <v>106.15</v>
      </c>
      <c r="I718" s="26">
        <v>106.215</v>
      </c>
      <c r="J718" s="3">
        <f t="shared" si="107"/>
        <v>32</v>
      </c>
      <c r="K718" s="3" t="str">
        <f t="shared" si="108"/>
        <v>OIR</v>
      </c>
      <c r="L718" s="3" t="str">
        <f t="shared" si="109"/>
        <v>NoGap</v>
      </c>
      <c r="M718" s="3" t="str">
        <f t="shared" si="110"/>
        <v>NoGap</v>
      </c>
      <c r="N718" s="3" t="str">
        <f t="shared" si="111"/>
        <v>NoGap</v>
      </c>
      <c r="O718">
        <v>313611</v>
      </c>
      <c r="T718"/>
    </row>
    <row r="719" spans="1:20" x14ac:dyDescent="0.25">
      <c r="A719" s="1">
        <v>39350</v>
      </c>
      <c r="B719" s="1" t="str">
        <f t="shared" si="103"/>
        <v>Tue</v>
      </c>
      <c r="C719" s="1" t="str">
        <f t="shared" si="104"/>
        <v>Sep</v>
      </c>
      <c r="D719" s="1" t="str">
        <f t="shared" si="105"/>
        <v>3rd QTR</v>
      </c>
      <c r="E719" s="1" t="str">
        <f t="shared" si="106"/>
        <v>2007</v>
      </c>
      <c r="F719" s="26">
        <v>106.2</v>
      </c>
      <c r="G719" s="2">
        <v>107.03</v>
      </c>
      <c r="H719" s="2">
        <v>106.19499999999999</v>
      </c>
      <c r="I719" s="26">
        <v>106.27</v>
      </c>
      <c r="J719" s="3">
        <f t="shared" si="107"/>
        <v>63</v>
      </c>
      <c r="K719" s="3" t="str">
        <f t="shared" si="108"/>
        <v>OIR</v>
      </c>
      <c r="L719" s="3" t="str">
        <f t="shared" si="109"/>
        <v>OIRDnGapFill</v>
      </c>
      <c r="M719" s="3" t="str">
        <f t="shared" si="110"/>
        <v>Filled</v>
      </c>
      <c r="N719" s="3" t="str">
        <f t="shared" si="111"/>
        <v>DnGap</v>
      </c>
      <c r="O719">
        <v>481404</v>
      </c>
      <c r="T719"/>
    </row>
    <row r="720" spans="1:20" x14ac:dyDescent="0.25">
      <c r="A720" s="1">
        <v>39351</v>
      </c>
      <c r="B720" s="1" t="str">
        <f t="shared" si="103"/>
        <v>Wed</v>
      </c>
      <c r="C720" s="1" t="str">
        <f t="shared" si="104"/>
        <v>Sep</v>
      </c>
      <c r="D720" s="1" t="str">
        <f t="shared" si="105"/>
        <v>3rd QTR</v>
      </c>
      <c r="E720" s="1" t="str">
        <f t="shared" si="106"/>
        <v>2007</v>
      </c>
      <c r="F720" s="26">
        <v>106.26</v>
      </c>
      <c r="G720" s="2">
        <v>106.3</v>
      </c>
      <c r="H720" s="2">
        <v>106.19499999999999</v>
      </c>
      <c r="I720" s="26">
        <v>106.27500000000001</v>
      </c>
      <c r="J720" s="3">
        <f t="shared" si="107"/>
        <v>43</v>
      </c>
      <c r="K720" s="3" t="str">
        <f t="shared" si="108"/>
        <v>OIR</v>
      </c>
      <c r="L720" s="3" t="str">
        <f t="shared" si="109"/>
        <v>OIRDnGapFill</v>
      </c>
      <c r="M720" s="3" t="str">
        <f t="shared" si="110"/>
        <v>Filled</v>
      </c>
      <c r="N720" s="3" t="str">
        <f t="shared" si="111"/>
        <v>DnGap</v>
      </c>
      <c r="O720">
        <v>422639</v>
      </c>
      <c r="T720"/>
    </row>
    <row r="721" spans="1:20" x14ac:dyDescent="0.25">
      <c r="A721" s="1">
        <v>39352</v>
      </c>
      <c r="B721" s="1" t="str">
        <f t="shared" si="103"/>
        <v>Thu</v>
      </c>
      <c r="C721" s="1" t="str">
        <f t="shared" si="104"/>
        <v>Sep</v>
      </c>
      <c r="D721" s="1" t="str">
        <f t="shared" si="105"/>
        <v>3rd QTR</v>
      </c>
      <c r="E721" s="1" t="str">
        <f t="shared" si="106"/>
        <v>2007</v>
      </c>
      <c r="F721" s="26">
        <v>106.27500000000001</v>
      </c>
      <c r="G721" s="2">
        <v>107.02500000000001</v>
      </c>
      <c r="H721" s="2">
        <v>106.22</v>
      </c>
      <c r="I721" s="26">
        <v>107.01</v>
      </c>
      <c r="J721" s="3">
        <f t="shared" si="107"/>
        <v>51</v>
      </c>
      <c r="K721" s="3" t="str">
        <f t="shared" si="108"/>
        <v>OIR</v>
      </c>
      <c r="L721" s="3" t="str">
        <f t="shared" si="109"/>
        <v>NoGap</v>
      </c>
      <c r="M721" s="3" t="str">
        <f t="shared" si="110"/>
        <v>NoGap</v>
      </c>
      <c r="N721" s="3" t="str">
        <f t="shared" si="111"/>
        <v>NoGap</v>
      </c>
      <c r="O721">
        <v>415371</v>
      </c>
      <c r="T721"/>
    </row>
    <row r="722" spans="1:20" x14ac:dyDescent="0.25">
      <c r="A722" s="1">
        <v>39353</v>
      </c>
      <c r="B722" s="1" t="str">
        <f t="shared" si="103"/>
        <v>Fri</v>
      </c>
      <c r="C722" s="1" t="str">
        <f t="shared" si="104"/>
        <v>Sep</v>
      </c>
      <c r="D722" s="1" t="str">
        <f t="shared" si="105"/>
        <v>3rd QTR</v>
      </c>
      <c r="E722" s="1" t="str">
        <f t="shared" si="106"/>
        <v>2007</v>
      </c>
      <c r="F722" s="26">
        <v>107.015</v>
      </c>
      <c r="G722" s="2">
        <v>107.09</v>
      </c>
      <c r="H722" s="2">
        <v>106.29</v>
      </c>
      <c r="I722" s="26">
        <v>107.01</v>
      </c>
      <c r="J722" s="3">
        <f t="shared" si="107"/>
        <v>48</v>
      </c>
      <c r="K722" s="3" t="str">
        <f t="shared" si="108"/>
        <v>OIR</v>
      </c>
      <c r="L722" s="3" t="str">
        <f t="shared" si="109"/>
        <v>OIRUpGapFill</v>
      </c>
      <c r="M722" s="3" t="str">
        <f t="shared" si="110"/>
        <v>Filled</v>
      </c>
      <c r="N722" s="3" t="str">
        <f t="shared" si="111"/>
        <v>UpGap</v>
      </c>
      <c r="O722">
        <v>472139</v>
      </c>
      <c r="T722"/>
    </row>
    <row r="723" spans="1:20" x14ac:dyDescent="0.25">
      <c r="A723" s="1">
        <v>39356</v>
      </c>
      <c r="B723" s="1" t="str">
        <f t="shared" si="103"/>
        <v>Mon</v>
      </c>
      <c r="C723" s="1" t="str">
        <f t="shared" si="104"/>
        <v>Oct</v>
      </c>
      <c r="D723" s="1" t="str">
        <f t="shared" si="105"/>
        <v>4th QTR</v>
      </c>
      <c r="E723" s="1" t="str">
        <f t="shared" si="106"/>
        <v>2007</v>
      </c>
      <c r="F723" s="26">
        <v>106.295</v>
      </c>
      <c r="G723" s="2">
        <v>107.05500000000001</v>
      </c>
      <c r="H723" s="2">
        <v>106.28</v>
      </c>
      <c r="I723" s="26">
        <v>106.31</v>
      </c>
      <c r="J723" s="3">
        <f t="shared" si="107"/>
        <v>39</v>
      </c>
      <c r="K723" s="3" t="str">
        <f t="shared" si="108"/>
        <v>OIR</v>
      </c>
      <c r="L723" s="3" t="str">
        <f t="shared" si="109"/>
        <v>OIRDnGapFill</v>
      </c>
      <c r="M723" s="3" t="str">
        <f t="shared" si="110"/>
        <v>Filled</v>
      </c>
      <c r="N723" s="3" t="str">
        <f t="shared" si="111"/>
        <v>DnGap</v>
      </c>
      <c r="O723">
        <v>419295</v>
      </c>
      <c r="T723"/>
    </row>
    <row r="724" spans="1:20" x14ac:dyDescent="0.25">
      <c r="A724" s="1">
        <v>39357</v>
      </c>
      <c r="B724" s="1" t="str">
        <f t="shared" si="103"/>
        <v>Tue</v>
      </c>
      <c r="C724" s="1" t="str">
        <f t="shared" si="104"/>
        <v>Oct</v>
      </c>
      <c r="D724" s="1" t="str">
        <f t="shared" si="105"/>
        <v>4th QTR</v>
      </c>
      <c r="E724" s="1" t="str">
        <f t="shared" si="106"/>
        <v>2007</v>
      </c>
      <c r="F724" s="26">
        <v>107.01</v>
      </c>
      <c r="G724" s="2">
        <v>107.095</v>
      </c>
      <c r="H724" s="2">
        <v>106.26</v>
      </c>
      <c r="I724" s="26">
        <v>107.045</v>
      </c>
      <c r="J724" s="3">
        <f t="shared" si="107"/>
        <v>61</v>
      </c>
      <c r="K724" s="3" t="str">
        <f t="shared" si="108"/>
        <v>OIR</v>
      </c>
      <c r="L724" s="3" t="str">
        <f t="shared" si="109"/>
        <v>OIRUpGapFill</v>
      </c>
      <c r="M724" s="3" t="str">
        <f t="shared" si="110"/>
        <v>Filled</v>
      </c>
      <c r="N724" s="3" t="str">
        <f t="shared" si="111"/>
        <v>UpGap</v>
      </c>
      <c r="O724">
        <v>476494</v>
      </c>
      <c r="T724"/>
    </row>
    <row r="725" spans="1:20" x14ac:dyDescent="0.25">
      <c r="A725" s="1">
        <v>39358</v>
      </c>
      <c r="B725" s="1" t="str">
        <f t="shared" si="103"/>
        <v>Wed</v>
      </c>
      <c r="C725" s="1" t="str">
        <f t="shared" si="104"/>
        <v>Oct</v>
      </c>
      <c r="D725" s="1" t="str">
        <f t="shared" si="105"/>
        <v>4th QTR</v>
      </c>
      <c r="E725" s="1" t="str">
        <f t="shared" si="106"/>
        <v>2007</v>
      </c>
      <c r="F725" s="26">
        <v>107.05</v>
      </c>
      <c r="G725" s="2">
        <v>107.095</v>
      </c>
      <c r="H725" s="2">
        <v>106.27</v>
      </c>
      <c r="I725" s="26">
        <v>107.005</v>
      </c>
      <c r="J725" s="3">
        <f t="shared" si="107"/>
        <v>58</v>
      </c>
      <c r="K725" s="3" t="str">
        <f t="shared" si="108"/>
        <v>OIR</v>
      </c>
      <c r="L725" s="3" t="str">
        <f t="shared" si="109"/>
        <v>OIRUpGapFill</v>
      </c>
      <c r="M725" s="3" t="str">
        <f t="shared" si="110"/>
        <v>Filled</v>
      </c>
      <c r="N725" s="3" t="str">
        <f t="shared" si="111"/>
        <v>UpGap</v>
      </c>
      <c r="O725">
        <v>459266</v>
      </c>
      <c r="T725"/>
    </row>
    <row r="726" spans="1:20" x14ac:dyDescent="0.25">
      <c r="A726" s="1">
        <v>39359</v>
      </c>
      <c r="B726" s="1" t="str">
        <f t="shared" si="103"/>
        <v>Thu</v>
      </c>
      <c r="C726" s="1" t="str">
        <f t="shared" si="104"/>
        <v>Oct</v>
      </c>
      <c r="D726" s="1" t="str">
        <f t="shared" si="105"/>
        <v>4th QTR</v>
      </c>
      <c r="E726" s="1" t="str">
        <f t="shared" si="106"/>
        <v>2007</v>
      </c>
      <c r="F726" s="26">
        <v>106.285</v>
      </c>
      <c r="G726" s="2">
        <v>107.05500000000001</v>
      </c>
      <c r="H726" s="2">
        <v>106.265</v>
      </c>
      <c r="I726" s="26">
        <v>107.035</v>
      </c>
      <c r="J726" s="3">
        <f t="shared" si="107"/>
        <v>45</v>
      </c>
      <c r="K726" s="3" t="str">
        <f t="shared" si="108"/>
        <v>OIR</v>
      </c>
      <c r="L726" s="3" t="str">
        <f t="shared" si="109"/>
        <v>OIRDnGapFill</v>
      </c>
      <c r="M726" s="3" t="str">
        <f t="shared" si="110"/>
        <v>Filled</v>
      </c>
      <c r="N726" s="3" t="str">
        <f t="shared" si="111"/>
        <v>DnGap</v>
      </c>
      <c r="O726">
        <v>382375</v>
      </c>
      <c r="T726"/>
    </row>
    <row r="727" spans="1:20" x14ac:dyDescent="0.25">
      <c r="A727" s="1">
        <v>39360</v>
      </c>
      <c r="B727" s="1" t="str">
        <f t="shared" si="103"/>
        <v>Fri</v>
      </c>
      <c r="C727" s="1" t="str">
        <f t="shared" si="104"/>
        <v>Oct</v>
      </c>
      <c r="D727" s="1" t="str">
        <f t="shared" si="105"/>
        <v>4th QTR</v>
      </c>
      <c r="E727" s="1" t="str">
        <f t="shared" si="106"/>
        <v>2007</v>
      </c>
      <c r="F727" s="26">
        <v>107.045</v>
      </c>
      <c r="G727" s="2">
        <v>107.05500000000001</v>
      </c>
      <c r="H727" s="2">
        <v>106.16500000000001</v>
      </c>
      <c r="I727" s="26">
        <v>106.18</v>
      </c>
      <c r="J727" s="3">
        <f t="shared" si="107"/>
        <v>84</v>
      </c>
      <c r="K727" s="3" t="str">
        <f t="shared" si="108"/>
        <v>OIR</v>
      </c>
      <c r="L727" s="3" t="str">
        <f t="shared" si="109"/>
        <v>OIRUpGapFill</v>
      </c>
      <c r="M727" s="3" t="str">
        <f t="shared" si="110"/>
        <v>Filled</v>
      </c>
      <c r="N727" s="3" t="str">
        <f t="shared" si="111"/>
        <v>UpGap</v>
      </c>
      <c r="O727">
        <v>637443</v>
      </c>
      <c r="T727"/>
    </row>
    <row r="728" spans="1:20" x14ac:dyDescent="0.25">
      <c r="A728" s="1">
        <v>39363</v>
      </c>
      <c r="B728" s="1" t="str">
        <f t="shared" si="103"/>
        <v>Mon</v>
      </c>
      <c r="C728" s="1" t="str">
        <f t="shared" si="104"/>
        <v>Oct</v>
      </c>
      <c r="D728" s="1" t="str">
        <f t="shared" si="105"/>
        <v>4th QTR</v>
      </c>
      <c r="E728" s="1" t="str">
        <f t="shared" si="106"/>
        <v>2007</v>
      </c>
      <c r="F728" s="26">
        <v>106.18</v>
      </c>
      <c r="G728" s="2">
        <v>106.18</v>
      </c>
      <c r="H728" s="2">
        <v>106.18</v>
      </c>
      <c r="I728" s="26">
        <v>106.18</v>
      </c>
      <c r="J728" s="3">
        <f t="shared" si="107"/>
        <v>0</v>
      </c>
      <c r="K728" s="3" t="str">
        <f t="shared" si="108"/>
        <v>OIR</v>
      </c>
      <c r="L728" s="3" t="str">
        <f t="shared" si="109"/>
        <v>NoGap</v>
      </c>
      <c r="M728" s="3" t="str">
        <f t="shared" si="110"/>
        <v>NoGap</v>
      </c>
      <c r="N728" s="3" t="str">
        <f t="shared" si="111"/>
        <v>NoGap</v>
      </c>
      <c r="O728">
        <v>1</v>
      </c>
      <c r="T728"/>
    </row>
    <row r="729" spans="1:20" x14ac:dyDescent="0.25">
      <c r="A729" s="1">
        <v>39364</v>
      </c>
      <c r="B729" s="1" t="str">
        <f t="shared" si="103"/>
        <v>Tue</v>
      </c>
      <c r="C729" s="1" t="str">
        <f t="shared" si="104"/>
        <v>Oct</v>
      </c>
      <c r="D729" s="1" t="str">
        <f t="shared" si="105"/>
        <v>4th QTR</v>
      </c>
      <c r="E729" s="1" t="str">
        <f t="shared" si="106"/>
        <v>2007</v>
      </c>
      <c r="F729" s="26">
        <v>106.175</v>
      </c>
      <c r="G729" s="2">
        <v>106.21</v>
      </c>
      <c r="H729" s="2">
        <v>106.105</v>
      </c>
      <c r="I729" s="26">
        <v>106.13500000000001</v>
      </c>
      <c r="J729" s="3">
        <f t="shared" si="107"/>
        <v>42</v>
      </c>
      <c r="K729" s="3" t="str">
        <f t="shared" si="108"/>
        <v>OOR</v>
      </c>
      <c r="L729" s="3" t="str">
        <f t="shared" si="109"/>
        <v>OORDnGapFill</v>
      </c>
      <c r="M729" s="3" t="str">
        <f t="shared" si="110"/>
        <v>Filled</v>
      </c>
      <c r="N729" s="3" t="str">
        <f t="shared" si="111"/>
        <v>DnGap</v>
      </c>
      <c r="O729">
        <v>409813</v>
      </c>
      <c r="T729"/>
    </row>
    <row r="730" spans="1:20" x14ac:dyDescent="0.25">
      <c r="A730" s="1">
        <v>39365</v>
      </c>
      <c r="B730" s="1" t="str">
        <f t="shared" si="103"/>
        <v>Wed</v>
      </c>
      <c r="C730" s="1" t="str">
        <f t="shared" si="104"/>
        <v>Oct</v>
      </c>
      <c r="D730" s="1" t="str">
        <f t="shared" si="105"/>
        <v>4th QTR</v>
      </c>
      <c r="E730" s="1" t="str">
        <f t="shared" si="106"/>
        <v>2007</v>
      </c>
      <c r="F730" s="26">
        <v>106.11499999999999</v>
      </c>
      <c r="G730" s="2">
        <v>106.19</v>
      </c>
      <c r="H730" s="2">
        <v>106.08</v>
      </c>
      <c r="I730" s="26">
        <v>106.14</v>
      </c>
      <c r="J730" s="3">
        <f t="shared" si="107"/>
        <v>44</v>
      </c>
      <c r="K730" s="3" t="str">
        <f t="shared" si="108"/>
        <v>OIR</v>
      </c>
      <c r="L730" s="3" t="str">
        <f t="shared" si="109"/>
        <v>OIRDnGapFill</v>
      </c>
      <c r="M730" s="3" t="str">
        <f t="shared" si="110"/>
        <v>Filled</v>
      </c>
      <c r="N730" s="3" t="str">
        <f t="shared" si="111"/>
        <v>DnGap</v>
      </c>
      <c r="O730">
        <v>437822</v>
      </c>
      <c r="T730"/>
    </row>
    <row r="731" spans="1:20" x14ac:dyDescent="0.25">
      <c r="A731" s="1">
        <v>39366</v>
      </c>
      <c r="B731" s="1" t="str">
        <f t="shared" si="103"/>
        <v>Thu</v>
      </c>
      <c r="C731" s="1" t="str">
        <f t="shared" si="104"/>
        <v>Oct</v>
      </c>
      <c r="D731" s="1" t="str">
        <f t="shared" si="105"/>
        <v>4th QTR</v>
      </c>
      <c r="E731" s="1" t="str">
        <f t="shared" si="106"/>
        <v>2007</v>
      </c>
      <c r="F731" s="26">
        <v>106.14</v>
      </c>
      <c r="G731" s="2">
        <v>106.19</v>
      </c>
      <c r="H731" s="2">
        <v>106.06</v>
      </c>
      <c r="I731" s="26">
        <v>106.145</v>
      </c>
      <c r="J731" s="3">
        <f t="shared" si="107"/>
        <v>52</v>
      </c>
      <c r="K731" s="3" t="str">
        <f t="shared" si="108"/>
        <v>OIR</v>
      </c>
      <c r="L731" s="3" t="str">
        <f t="shared" si="109"/>
        <v>NoGap</v>
      </c>
      <c r="M731" s="3" t="str">
        <f t="shared" si="110"/>
        <v>NoGap</v>
      </c>
      <c r="N731" s="3" t="str">
        <f t="shared" si="111"/>
        <v>NoGap</v>
      </c>
      <c r="O731">
        <v>558252</v>
      </c>
      <c r="T731"/>
    </row>
    <row r="732" spans="1:20" x14ac:dyDescent="0.25">
      <c r="A732" s="1">
        <v>39367</v>
      </c>
      <c r="B732" s="1" t="str">
        <f t="shared" si="103"/>
        <v>Fri</v>
      </c>
      <c r="C732" s="1" t="str">
        <f t="shared" si="104"/>
        <v>Oct</v>
      </c>
      <c r="D732" s="1" t="str">
        <f t="shared" si="105"/>
        <v>4th QTR</v>
      </c>
      <c r="E732" s="1" t="str">
        <f t="shared" si="106"/>
        <v>2007</v>
      </c>
      <c r="F732" s="26">
        <v>106.19</v>
      </c>
      <c r="G732" s="2">
        <v>106.19499999999999</v>
      </c>
      <c r="H732" s="2">
        <v>106.075</v>
      </c>
      <c r="I732" s="26">
        <v>106.08499999999999</v>
      </c>
      <c r="J732" s="3">
        <f t="shared" si="107"/>
        <v>48</v>
      </c>
      <c r="K732" s="3" t="str">
        <f t="shared" si="108"/>
        <v>OIR</v>
      </c>
      <c r="L732" s="3" t="str">
        <f t="shared" si="109"/>
        <v>OIRUpGapFill</v>
      </c>
      <c r="M732" s="3" t="str">
        <f t="shared" si="110"/>
        <v>Filled</v>
      </c>
      <c r="N732" s="3" t="str">
        <f t="shared" si="111"/>
        <v>UpGap</v>
      </c>
      <c r="O732">
        <v>494159</v>
      </c>
      <c r="T732"/>
    </row>
    <row r="733" spans="1:20" x14ac:dyDescent="0.25">
      <c r="A733" s="1">
        <v>39370</v>
      </c>
      <c r="B733" s="1" t="str">
        <f t="shared" si="103"/>
        <v>Mon</v>
      </c>
      <c r="C733" s="1" t="str">
        <f t="shared" si="104"/>
        <v>Oct</v>
      </c>
      <c r="D733" s="1" t="str">
        <f t="shared" si="105"/>
        <v>4th QTR</v>
      </c>
      <c r="E733" s="1" t="str">
        <f t="shared" si="106"/>
        <v>2007</v>
      </c>
      <c r="F733" s="26">
        <v>106.075</v>
      </c>
      <c r="G733" s="2">
        <v>106.13</v>
      </c>
      <c r="H733" s="2">
        <v>106.015</v>
      </c>
      <c r="I733" s="26">
        <v>106.12</v>
      </c>
      <c r="J733" s="3">
        <f t="shared" si="107"/>
        <v>46</v>
      </c>
      <c r="K733" s="3" t="str">
        <f t="shared" si="108"/>
        <v>OIR</v>
      </c>
      <c r="L733" s="3" t="str">
        <f t="shared" si="109"/>
        <v>OIRDnGapFill</v>
      </c>
      <c r="M733" s="3" t="str">
        <f t="shared" si="110"/>
        <v>Filled</v>
      </c>
      <c r="N733" s="3" t="str">
        <f t="shared" si="111"/>
        <v>DnGap</v>
      </c>
      <c r="O733">
        <v>462214</v>
      </c>
      <c r="T733"/>
    </row>
    <row r="734" spans="1:20" x14ac:dyDescent="0.25">
      <c r="A734" s="1">
        <v>39371</v>
      </c>
      <c r="B734" s="1" t="str">
        <f t="shared" si="103"/>
        <v>Tue</v>
      </c>
      <c r="C734" s="1" t="str">
        <f t="shared" si="104"/>
        <v>Oct</v>
      </c>
      <c r="D734" s="1" t="str">
        <f t="shared" si="105"/>
        <v>4th QTR</v>
      </c>
      <c r="E734" s="1" t="str">
        <f t="shared" si="106"/>
        <v>2007</v>
      </c>
      <c r="F734" s="26">
        <v>106.1</v>
      </c>
      <c r="G734" s="2">
        <v>106.21</v>
      </c>
      <c r="H734" s="2">
        <v>106.075</v>
      </c>
      <c r="I734" s="26">
        <v>106.19</v>
      </c>
      <c r="J734" s="3">
        <f t="shared" si="107"/>
        <v>54</v>
      </c>
      <c r="K734" s="3" t="str">
        <f t="shared" si="108"/>
        <v>OIR</v>
      </c>
      <c r="L734" s="3" t="str">
        <f t="shared" si="109"/>
        <v>OIRDnGapFill</v>
      </c>
      <c r="M734" s="3" t="str">
        <f t="shared" si="110"/>
        <v>Filled</v>
      </c>
      <c r="N734" s="3" t="str">
        <f t="shared" si="111"/>
        <v>DnGap</v>
      </c>
      <c r="O734">
        <v>460567</v>
      </c>
      <c r="T734"/>
    </row>
    <row r="735" spans="1:20" x14ac:dyDescent="0.25">
      <c r="A735" s="1">
        <v>39372</v>
      </c>
      <c r="B735" s="1" t="str">
        <f t="shared" si="103"/>
        <v>Wed</v>
      </c>
      <c r="C735" s="1" t="str">
        <f t="shared" si="104"/>
        <v>Oct</v>
      </c>
      <c r="D735" s="1" t="str">
        <f t="shared" si="105"/>
        <v>4th QTR</v>
      </c>
      <c r="E735" s="1" t="str">
        <f t="shared" si="106"/>
        <v>2007</v>
      </c>
      <c r="F735" s="26">
        <v>106.185</v>
      </c>
      <c r="G735" s="2">
        <v>107.08</v>
      </c>
      <c r="H735" s="2">
        <v>106.17</v>
      </c>
      <c r="I735" s="26">
        <v>107.05</v>
      </c>
      <c r="J735" s="3">
        <f t="shared" si="107"/>
        <v>91</v>
      </c>
      <c r="K735" s="3" t="str">
        <f t="shared" si="108"/>
        <v>OIR</v>
      </c>
      <c r="L735" s="3" t="str">
        <f t="shared" si="109"/>
        <v>OIRDnGapFill</v>
      </c>
      <c r="M735" s="3" t="str">
        <f t="shared" si="110"/>
        <v>Filled</v>
      </c>
      <c r="N735" s="3" t="str">
        <f t="shared" si="111"/>
        <v>DnGap</v>
      </c>
      <c r="O735">
        <v>715052</v>
      </c>
      <c r="T735"/>
    </row>
    <row r="736" spans="1:20" x14ac:dyDescent="0.25">
      <c r="A736" s="1">
        <v>39373</v>
      </c>
      <c r="B736" s="1" t="str">
        <f t="shared" si="103"/>
        <v>Thu</v>
      </c>
      <c r="C736" s="1" t="str">
        <f t="shared" si="104"/>
        <v>Oct</v>
      </c>
      <c r="D736" s="1" t="str">
        <f t="shared" si="105"/>
        <v>4th QTR</v>
      </c>
      <c r="E736" s="1" t="str">
        <f t="shared" si="106"/>
        <v>2007</v>
      </c>
      <c r="F736" s="26">
        <v>107.045</v>
      </c>
      <c r="G736" s="2">
        <v>107.15</v>
      </c>
      <c r="H736" s="2">
        <v>107.005</v>
      </c>
      <c r="I736" s="26">
        <v>107.12</v>
      </c>
      <c r="J736" s="3">
        <f t="shared" si="107"/>
        <v>59</v>
      </c>
      <c r="K736" s="3" t="str">
        <f t="shared" si="108"/>
        <v>OIR</v>
      </c>
      <c r="L736" s="3" t="str">
        <f t="shared" si="109"/>
        <v>OIRDnGapFill</v>
      </c>
      <c r="M736" s="3" t="str">
        <f t="shared" si="110"/>
        <v>Filled</v>
      </c>
      <c r="N736" s="3" t="str">
        <f t="shared" si="111"/>
        <v>DnGap</v>
      </c>
      <c r="O736">
        <v>539886</v>
      </c>
      <c r="T736"/>
    </row>
    <row r="737" spans="1:20" x14ac:dyDescent="0.25">
      <c r="A737" s="1">
        <v>39374</v>
      </c>
      <c r="B737" s="1" t="str">
        <f t="shared" si="103"/>
        <v>Fri</v>
      </c>
      <c r="C737" s="1" t="str">
        <f t="shared" si="104"/>
        <v>Oct</v>
      </c>
      <c r="D737" s="1" t="str">
        <f t="shared" si="105"/>
        <v>4th QTR</v>
      </c>
      <c r="E737" s="1" t="str">
        <f t="shared" si="106"/>
        <v>2007</v>
      </c>
      <c r="F737" s="26">
        <v>107.13</v>
      </c>
      <c r="G737" s="2">
        <v>107.31</v>
      </c>
      <c r="H737" s="2">
        <v>107.12</v>
      </c>
      <c r="I737" s="26">
        <v>107.265</v>
      </c>
      <c r="J737" s="3">
        <f t="shared" si="107"/>
        <v>76</v>
      </c>
      <c r="K737" s="3" t="str">
        <f t="shared" si="108"/>
        <v>OIR</v>
      </c>
      <c r="L737" s="3" t="str">
        <f t="shared" si="109"/>
        <v>OIRUpGapFill</v>
      </c>
      <c r="M737" s="3" t="str">
        <f t="shared" si="110"/>
        <v>Filled</v>
      </c>
      <c r="N737" s="3" t="str">
        <f t="shared" si="111"/>
        <v>UpGap</v>
      </c>
      <c r="O737">
        <v>599980</v>
      </c>
      <c r="T737"/>
    </row>
    <row r="738" spans="1:20" x14ac:dyDescent="0.25">
      <c r="A738" s="1">
        <v>39377</v>
      </c>
      <c r="B738" s="1" t="str">
        <f t="shared" si="103"/>
        <v>Mon</v>
      </c>
      <c r="C738" s="1" t="str">
        <f t="shared" si="104"/>
        <v>Oct</v>
      </c>
      <c r="D738" s="1" t="str">
        <f t="shared" si="105"/>
        <v>4th QTR</v>
      </c>
      <c r="E738" s="1" t="str">
        <f t="shared" si="106"/>
        <v>2007</v>
      </c>
      <c r="F738" s="26">
        <v>107.3</v>
      </c>
      <c r="G738" s="2">
        <v>108.02500000000001</v>
      </c>
      <c r="H738" s="2">
        <v>107.175</v>
      </c>
      <c r="I738" s="26">
        <v>107.24</v>
      </c>
      <c r="J738" s="3">
        <f t="shared" si="107"/>
        <v>69</v>
      </c>
      <c r="K738" s="3" t="str">
        <f t="shared" si="108"/>
        <v>OIR</v>
      </c>
      <c r="L738" s="3" t="str">
        <f t="shared" si="109"/>
        <v>OIRUpGapFill</v>
      </c>
      <c r="M738" s="3" t="str">
        <f t="shared" si="110"/>
        <v>Filled</v>
      </c>
      <c r="N738" s="3" t="str">
        <f t="shared" si="111"/>
        <v>UpGap</v>
      </c>
      <c r="O738">
        <v>771249</v>
      </c>
      <c r="T738"/>
    </row>
    <row r="739" spans="1:20" x14ac:dyDescent="0.25">
      <c r="A739" s="1">
        <v>39378</v>
      </c>
      <c r="B739" s="1" t="str">
        <f t="shared" si="103"/>
        <v>Tue</v>
      </c>
      <c r="C739" s="1" t="str">
        <f t="shared" si="104"/>
        <v>Oct</v>
      </c>
      <c r="D739" s="1" t="str">
        <f t="shared" si="105"/>
        <v>4th QTR</v>
      </c>
      <c r="E739" s="1" t="str">
        <f t="shared" si="106"/>
        <v>2007</v>
      </c>
      <c r="F739" s="26">
        <v>107.215</v>
      </c>
      <c r="G739" s="2">
        <v>107.28</v>
      </c>
      <c r="H739" s="2">
        <v>107.155</v>
      </c>
      <c r="I739" s="26">
        <v>107.255</v>
      </c>
      <c r="J739" s="3">
        <f t="shared" si="107"/>
        <v>50</v>
      </c>
      <c r="K739" s="3" t="str">
        <f t="shared" si="108"/>
        <v>OIR</v>
      </c>
      <c r="L739" s="3" t="str">
        <f t="shared" si="109"/>
        <v>OIRDnGapFill</v>
      </c>
      <c r="M739" s="3" t="str">
        <f t="shared" si="110"/>
        <v>Filled</v>
      </c>
      <c r="N739" s="3" t="str">
        <f t="shared" si="111"/>
        <v>DnGap</v>
      </c>
      <c r="O739">
        <v>619557</v>
      </c>
      <c r="T739"/>
    </row>
    <row r="740" spans="1:20" x14ac:dyDescent="0.25">
      <c r="A740" s="1">
        <v>39379</v>
      </c>
      <c r="B740" s="1" t="str">
        <f t="shared" si="103"/>
        <v>Wed</v>
      </c>
      <c r="C740" s="1" t="str">
        <f t="shared" si="104"/>
        <v>Oct</v>
      </c>
      <c r="D740" s="1" t="str">
        <f t="shared" si="105"/>
        <v>4th QTR</v>
      </c>
      <c r="E740" s="1" t="str">
        <f t="shared" si="106"/>
        <v>2007</v>
      </c>
      <c r="F740" s="26">
        <v>107.255</v>
      </c>
      <c r="G740" s="2">
        <v>108.095</v>
      </c>
      <c r="H740" s="2">
        <v>107.25</v>
      </c>
      <c r="I740" s="26">
        <v>108.05</v>
      </c>
      <c r="J740" s="3">
        <f t="shared" si="107"/>
        <v>66</v>
      </c>
      <c r="K740" s="3" t="str">
        <f t="shared" si="108"/>
        <v>OIR</v>
      </c>
      <c r="L740" s="3" t="str">
        <f t="shared" si="109"/>
        <v>NoGap</v>
      </c>
      <c r="M740" s="3" t="str">
        <f t="shared" si="110"/>
        <v>NoGap</v>
      </c>
      <c r="N740" s="3" t="str">
        <f t="shared" si="111"/>
        <v>NoGap</v>
      </c>
      <c r="O740">
        <v>887577</v>
      </c>
      <c r="T740"/>
    </row>
    <row r="741" spans="1:20" x14ac:dyDescent="0.25">
      <c r="A741" s="1">
        <v>39380</v>
      </c>
      <c r="B741" s="1" t="str">
        <f t="shared" si="103"/>
        <v>Thu</v>
      </c>
      <c r="C741" s="1" t="str">
        <f t="shared" si="104"/>
        <v>Oct</v>
      </c>
      <c r="D741" s="1" t="str">
        <f t="shared" si="105"/>
        <v>4th QTR</v>
      </c>
      <c r="E741" s="1" t="str">
        <f t="shared" si="106"/>
        <v>2007</v>
      </c>
      <c r="F741" s="26">
        <v>108.02500000000001</v>
      </c>
      <c r="G741" s="2">
        <v>108.06</v>
      </c>
      <c r="H741" s="2">
        <v>107.28</v>
      </c>
      <c r="I741" s="26">
        <v>108.005</v>
      </c>
      <c r="J741" s="3">
        <f t="shared" si="107"/>
        <v>41</v>
      </c>
      <c r="K741" s="3" t="str">
        <f t="shared" si="108"/>
        <v>OIR</v>
      </c>
      <c r="L741" s="3" t="str">
        <f t="shared" si="109"/>
        <v>OIRDnGapFill</v>
      </c>
      <c r="M741" s="3" t="str">
        <f t="shared" si="110"/>
        <v>Filled</v>
      </c>
      <c r="N741" s="3" t="str">
        <f t="shared" si="111"/>
        <v>DnGap</v>
      </c>
      <c r="O741">
        <v>688334</v>
      </c>
      <c r="T741"/>
    </row>
    <row r="742" spans="1:20" x14ac:dyDescent="0.25">
      <c r="A742" s="1">
        <v>39381</v>
      </c>
      <c r="B742" s="1" t="str">
        <f t="shared" si="103"/>
        <v>Fri</v>
      </c>
      <c r="C742" s="1" t="str">
        <f t="shared" si="104"/>
        <v>Oct</v>
      </c>
      <c r="D742" s="1" t="str">
        <f t="shared" si="105"/>
        <v>4th QTR</v>
      </c>
      <c r="E742" s="1" t="str">
        <f t="shared" si="106"/>
        <v>2007</v>
      </c>
      <c r="F742" s="26">
        <v>107.29</v>
      </c>
      <c r="G742" s="2">
        <v>108.03</v>
      </c>
      <c r="H742" s="2">
        <v>107.23</v>
      </c>
      <c r="I742" s="26">
        <v>107.29</v>
      </c>
      <c r="J742" s="3">
        <f t="shared" si="107"/>
        <v>48</v>
      </c>
      <c r="K742" s="3" t="str">
        <f t="shared" si="108"/>
        <v>OIR</v>
      </c>
      <c r="L742" s="3" t="str">
        <f t="shared" si="109"/>
        <v>OIRDnGapFill</v>
      </c>
      <c r="M742" s="3" t="str">
        <f t="shared" si="110"/>
        <v>Filled</v>
      </c>
      <c r="N742" s="3" t="str">
        <f t="shared" si="111"/>
        <v>DnGap</v>
      </c>
      <c r="O742">
        <v>525736</v>
      </c>
      <c r="T742"/>
    </row>
    <row r="743" spans="1:20" x14ac:dyDescent="0.25">
      <c r="A743" s="1">
        <v>39384</v>
      </c>
      <c r="B743" s="1" t="str">
        <f t="shared" si="103"/>
        <v>Mon</v>
      </c>
      <c r="C743" s="1" t="str">
        <f t="shared" si="104"/>
        <v>Oct</v>
      </c>
      <c r="D743" s="1" t="str">
        <f t="shared" si="105"/>
        <v>4th QTR</v>
      </c>
      <c r="E743" s="1" t="str">
        <f t="shared" si="106"/>
        <v>2007</v>
      </c>
      <c r="F743" s="26">
        <v>107.28</v>
      </c>
      <c r="G743" s="2">
        <v>107.30500000000001</v>
      </c>
      <c r="H743" s="2">
        <v>107.215</v>
      </c>
      <c r="I743" s="26">
        <v>107.265</v>
      </c>
      <c r="J743" s="3">
        <f t="shared" si="107"/>
        <v>37</v>
      </c>
      <c r="K743" s="3" t="str">
        <f t="shared" si="108"/>
        <v>OIR</v>
      </c>
      <c r="L743" s="3" t="str">
        <f t="shared" si="109"/>
        <v>OIRDnGapFill</v>
      </c>
      <c r="M743" s="3" t="str">
        <f t="shared" si="110"/>
        <v>Filled</v>
      </c>
      <c r="N743" s="3" t="str">
        <f t="shared" si="111"/>
        <v>DnGap</v>
      </c>
      <c r="O743">
        <v>317104</v>
      </c>
      <c r="T743"/>
    </row>
    <row r="744" spans="1:20" x14ac:dyDescent="0.25">
      <c r="A744" s="1">
        <v>39385</v>
      </c>
      <c r="B744" s="1" t="str">
        <f t="shared" si="103"/>
        <v>Tue</v>
      </c>
      <c r="C744" s="1" t="str">
        <f t="shared" si="104"/>
        <v>Oct</v>
      </c>
      <c r="D744" s="1" t="str">
        <f t="shared" si="105"/>
        <v>4th QTR</v>
      </c>
      <c r="E744" s="1" t="str">
        <f t="shared" si="106"/>
        <v>2007</v>
      </c>
      <c r="F744" s="26">
        <v>107.265</v>
      </c>
      <c r="G744" s="2">
        <v>107.28</v>
      </c>
      <c r="H744" s="2">
        <v>107.22</v>
      </c>
      <c r="I744" s="26">
        <v>107.265</v>
      </c>
      <c r="J744" s="3">
        <f t="shared" si="107"/>
        <v>25</v>
      </c>
      <c r="K744" s="3" t="str">
        <f t="shared" si="108"/>
        <v>OIR</v>
      </c>
      <c r="L744" s="3" t="str">
        <f t="shared" si="109"/>
        <v>NoGap</v>
      </c>
      <c r="M744" s="3" t="str">
        <f t="shared" si="110"/>
        <v>NoGap</v>
      </c>
      <c r="N744" s="3" t="str">
        <f t="shared" si="111"/>
        <v>NoGap</v>
      </c>
      <c r="O744">
        <v>327417</v>
      </c>
      <c r="T744"/>
    </row>
    <row r="745" spans="1:20" x14ac:dyDescent="0.25">
      <c r="A745" s="1">
        <v>39386</v>
      </c>
      <c r="B745" s="1" t="str">
        <f t="shared" si="103"/>
        <v>Wed</v>
      </c>
      <c r="C745" s="1" t="str">
        <f t="shared" si="104"/>
        <v>Oct</v>
      </c>
      <c r="D745" s="1" t="str">
        <f t="shared" si="105"/>
        <v>4th QTR</v>
      </c>
      <c r="E745" s="1" t="str">
        <f t="shared" si="106"/>
        <v>2007</v>
      </c>
      <c r="F745" s="26">
        <v>107.27</v>
      </c>
      <c r="G745" s="2">
        <v>107.27500000000001</v>
      </c>
      <c r="H745" s="2">
        <v>107.105</v>
      </c>
      <c r="I745" s="26">
        <v>107.11</v>
      </c>
      <c r="J745" s="3">
        <f t="shared" si="107"/>
        <v>69</v>
      </c>
      <c r="K745" s="3" t="str">
        <f t="shared" si="108"/>
        <v>OIR</v>
      </c>
      <c r="L745" s="3" t="str">
        <f t="shared" si="109"/>
        <v>OIRUpGapFill</v>
      </c>
      <c r="M745" s="3" t="str">
        <f t="shared" si="110"/>
        <v>Filled</v>
      </c>
      <c r="N745" s="3" t="str">
        <f t="shared" si="111"/>
        <v>UpGap</v>
      </c>
      <c r="O745">
        <v>610847</v>
      </c>
      <c r="T745"/>
    </row>
    <row r="746" spans="1:20" x14ac:dyDescent="0.25">
      <c r="A746" s="1">
        <v>39387</v>
      </c>
      <c r="B746" s="1" t="str">
        <f t="shared" si="103"/>
        <v>Thu</v>
      </c>
      <c r="C746" s="1" t="str">
        <f t="shared" si="104"/>
        <v>Nov</v>
      </c>
      <c r="D746" s="1" t="str">
        <f t="shared" si="105"/>
        <v>4th QTR</v>
      </c>
      <c r="E746" s="1" t="str">
        <f t="shared" si="106"/>
        <v>2007</v>
      </c>
      <c r="F746" s="26">
        <v>107.1</v>
      </c>
      <c r="G746" s="2">
        <v>108.03</v>
      </c>
      <c r="H746" s="2">
        <v>107.05</v>
      </c>
      <c r="I746" s="26">
        <v>107.295</v>
      </c>
      <c r="J746" s="3">
        <f t="shared" si="107"/>
        <v>121</v>
      </c>
      <c r="K746" s="3" t="str">
        <f t="shared" si="108"/>
        <v>OOR</v>
      </c>
      <c r="L746" s="3" t="str">
        <f t="shared" si="109"/>
        <v>OORDnGapFill</v>
      </c>
      <c r="M746" s="3" t="str">
        <f t="shared" si="110"/>
        <v>Filled</v>
      </c>
      <c r="N746" s="3" t="str">
        <f t="shared" si="111"/>
        <v>DnGap</v>
      </c>
      <c r="O746">
        <v>916359</v>
      </c>
      <c r="T746"/>
    </row>
    <row r="747" spans="1:20" x14ac:dyDescent="0.25">
      <c r="A747" s="1">
        <v>39388</v>
      </c>
      <c r="B747" s="1" t="str">
        <f t="shared" si="103"/>
        <v>Fri</v>
      </c>
      <c r="C747" s="1" t="str">
        <f t="shared" si="104"/>
        <v>Nov</v>
      </c>
      <c r="D747" s="1" t="str">
        <f t="shared" si="105"/>
        <v>4th QTR</v>
      </c>
      <c r="E747" s="1" t="str">
        <f t="shared" si="106"/>
        <v>2007</v>
      </c>
      <c r="F747" s="26">
        <v>107.3</v>
      </c>
      <c r="G747" s="2">
        <v>108.155</v>
      </c>
      <c r="H747" s="2">
        <v>107.22499999999999</v>
      </c>
      <c r="I747" s="26">
        <v>108.13500000000001</v>
      </c>
      <c r="J747" s="3">
        <f t="shared" si="107"/>
        <v>101</v>
      </c>
      <c r="K747" s="3" t="str">
        <f t="shared" si="108"/>
        <v>OIR</v>
      </c>
      <c r="L747" s="3" t="str">
        <f t="shared" si="109"/>
        <v>OIRUpGapFill</v>
      </c>
      <c r="M747" s="3" t="str">
        <f t="shared" si="110"/>
        <v>Filled</v>
      </c>
      <c r="N747" s="3" t="str">
        <f t="shared" si="111"/>
        <v>UpGap</v>
      </c>
      <c r="O747">
        <v>1146529</v>
      </c>
      <c r="T747"/>
    </row>
    <row r="748" spans="1:20" x14ac:dyDescent="0.25">
      <c r="A748" s="1">
        <v>39391</v>
      </c>
      <c r="B748" s="1" t="str">
        <f t="shared" si="103"/>
        <v>Mon</v>
      </c>
      <c r="C748" s="1" t="str">
        <f t="shared" si="104"/>
        <v>Nov</v>
      </c>
      <c r="D748" s="1" t="str">
        <f t="shared" si="105"/>
        <v>4th QTR</v>
      </c>
      <c r="E748" s="1" t="str">
        <f t="shared" si="106"/>
        <v>2007</v>
      </c>
      <c r="F748" s="26">
        <v>108.09</v>
      </c>
      <c r="G748" s="2">
        <v>108.16</v>
      </c>
      <c r="H748" s="2">
        <v>108.04</v>
      </c>
      <c r="I748" s="26">
        <v>108.095</v>
      </c>
      <c r="J748" s="3">
        <f t="shared" si="107"/>
        <v>48</v>
      </c>
      <c r="K748" s="3" t="str">
        <f t="shared" si="108"/>
        <v>OIR</v>
      </c>
      <c r="L748" s="3" t="str">
        <f t="shared" si="109"/>
        <v>OIRDnGapFill</v>
      </c>
      <c r="M748" s="3" t="str">
        <f t="shared" si="110"/>
        <v>Filled</v>
      </c>
      <c r="N748" s="3" t="str">
        <f t="shared" si="111"/>
        <v>DnGap</v>
      </c>
      <c r="O748">
        <v>561392</v>
      </c>
      <c r="T748"/>
    </row>
    <row r="749" spans="1:20" x14ac:dyDescent="0.25">
      <c r="A749" s="1">
        <v>39392</v>
      </c>
      <c r="B749" s="1" t="str">
        <f t="shared" si="103"/>
        <v>Tue</v>
      </c>
      <c r="C749" s="1" t="str">
        <f t="shared" si="104"/>
        <v>Nov</v>
      </c>
      <c r="D749" s="1" t="str">
        <f t="shared" si="105"/>
        <v>4th QTR</v>
      </c>
      <c r="E749" s="1" t="str">
        <f t="shared" si="106"/>
        <v>2007</v>
      </c>
      <c r="F749" s="26">
        <v>108.075</v>
      </c>
      <c r="G749" s="2">
        <v>108.125</v>
      </c>
      <c r="H749" s="2">
        <v>108.005</v>
      </c>
      <c r="I749" s="26">
        <v>108.05</v>
      </c>
      <c r="J749" s="3">
        <f t="shared" si="107"/>
        <v>49</v>
      </c>
      <c r="K749" s="3" t="str">
        <f t="shared" si="108"/>
        <v>OIR</v>
      </c>
      <c r="L749" s="3" t="str">
        <f t="shared" si="109"/>
        <v>OIRDnGapFill</v>
      </c>
      <c r="M749" s="3" t="str">
        <f t="shared" si="110"/>
        <v>Filled</v>
      </c>
      <c r="N749" s="3" t="str">
        <f t="shared" si="111"/>
        <v>DnGap</v>
      </c>
      <c r="O749">
        <v>576363</v>
      </c>
      <c r="T749"/>
    </row>
    <row r="750" spans="1:20" x14ac:dyDescent="0.25">
      <c r="A750" s="1">
        <v>39393</v>
      </c>
      <c r="B750" s="1" t="str">
        <f t="shared" si="103"/>
        <v>Wed</v>
      </c>
      <c r="C750" s="1" t="str">
        <f t="shared" si="104"/>
        <v>Nov</v>
      </c>
      <c r="D750" s="1" t="str">
        <f t="shared" si="105"/>
        <v>4th QTR</v>
      </c>
      <c r="E750" s="1" t="str">
        <f t="shared" si="106"/>
        <v>2007</v>
      </c>
      <c r="F750" s="26">
        <v>108.02</v>
      </c>
      <c r="G750" s="2">
        <v>108.19</v>
      </c>
      <c r="H750" s="2">
        <v>108.01</v>
      </c>
      <c r="I750" s="26">
        <v>108.155</v>
      </c>
      <c r="J750" s="3">
        <f t="shared" si="107"/>
        <v>72</v>
      </c>
      <c r="K750" s="3" t="str">
        <f t="shared" si="108"/>
        <v>OIR</v>
      </c>
      <c r="L750" s="3" t="str">
        <f t="shared" si="109"/>
        <v>OIRDnGapFill</v>
      </c>
      <c r="M750" s="3" t="str">
        <f t="shared" si="110"/>
        <v>Filled</v>
      </c>
      <c r="N750" s="3" t="str">
        <f t="shared" si="111"/>
        <v>DnGap</v>
      </c>
      <c r="O750">
        <v>681417</v>
      </c>
      <c r="T750"/>
    </row>
    <row r="751" spans="1:20" x14ac:dyDescent="0.25">
      <c r="A751" s="1">
        <v>39394</v>
      </c>
      <c r="B751" s="1" t="str">
        <f t="shared" si="103"/>
        <v>Thu</v>
      </c>
      <c r="C751" s="1" t="str">
        <f t="shared" si="104"/>
        <v>Nov</v>
      </c>
      <c r="D751" s="1" t="str">
        <f t="shared" si="105"/>
        <v>4th QTR</v>
      </c>
      <c r="E751" s="1" t="str">
        <f t="shared" si="106"/>
        <v>2007</v>
      </c>
      <c r="F751" s="26">
        <v>108.19</v>
      </c>
      <c r="G751" s="2">
        <v>108.3</v>
      </c>
      <c r="H751" s="2">
        <v>108.15</v>
      </c>
      <c r="I751" s="26">
        <v>108.265</v>
      </c>
      <c r="J751" s="3">
        <f t="shared" si="107"/>
        <v>60</v>
      </c>
      <c r="K751" s="3" t="str">
        <f t="shared" si="108"/>
        <v>OIR</v>
      </c>
      <c r="L751" s="3" t="str">
        <f t="shared" si="109"/>
        <v>OIRUpGapFill</v>
      </c>
      <c r="M751" s="3" t="str">
        <f t="shared" si="110"/>
        <v>Filled</v>
      </c>
      <c r="N751" s="3" t="str">
        <f t="shared" si="111"/>
        <v>UpGap</v>
      </c>
      <c r="O751">
        <v>948019</v>
      </c>
      <c r="T751"/>
    </row>
    <row r="752" spans="1:20" x14ac:dyDescent="0.25">
      <c r="A752" s="1">
        <v>39395</v>
      </c>
      <c r="B752" s="1" t="str">
        <f t="shared" si="103"/>
        <v>Fri</v>
      </c>
      <c r="C752" s="1" t="str">
        <f t="shared" si="104"/>
        <v>Nov</v>
      </c>
      <c r="D752" s="1" t="str">
        <f t="shared" si="105"/>
        <v>4th QTR</v>
      </c>
      <c r="E752" s="1" t="str">
        <f t="shared" si="106"/>
        <v>2007</v>
      </c>
      <c r="F752" s="26">
        <v>108.24</v>
      </c>
      <c r="G752" s="2">
        <v>109.035</v>
      </c>
      <c r="H752" s="2">
        <v>108.205</v>
      </c>
      <c r="I752" s="26">
        <v>109</v>
      </c>
      <c r="J752" s="3">
        <f t="shared" si="107"/>
        <v>60</v>
      </c>
      <c r="K752" s="3" t="str">
        <f t="shared" si="108"/>
        <v>OIR</v>
      </c>
      <c r="L752" s="3" t="str">
        <f t="shared" si="109"/>
        <v>OIRDnGapFill</v>
      </c>
      <c r="M752" s="3" t="str">
        <f t="shared" si="110"/>
        <v>Filled</v>
      </c>
      <c r="N752" s="3" t="str">
        <f t="shared" si="111"/>
        <v>DnGap</v>
      </c>
      <c r="O752">
        <v>623255</v>
      </c>
      <c r="T752"/>
    </row>
    <row r="753" spans="1:20" x14ac:dyDescent="0.25">
      <c r="A753" s="1">
        <v>39398</v>
      </c>
      <c r="B753" s="1" t="str">
        <f t="shared" si="103"/>
        <v>Mon</v>
      </c>
      <c r="C753" s="1" t="str">
        <f t="shared" si="104"/>
        <v>Nov</v>
      </c>
      <c r="D753" s="1" t="str">
        <f t="shared" si="105"/>
        <v>4th QTR</v>
      </c>
      <c r="E753" s="1" t="str">
        <f t="shared" si="106"/>
        <v>2007</v>
      </c>
      <c r="F753" s="26">
        <v>109</v>
      </c>
      <c r="G753" s="2">
        <v>109</v>
      </c>
      <c r="H753" s="2">
        <v>109</v>
      </c>
      <c r="I753" s="26">
        <v>109</v>
      </c>
      <c r="J753" s="3">
        <f t="shared" si="107"/>
        <v>0</v>
      </c>
      <c r="K753" s="3" t="str">
        <f t="shared" si="108"/>
        <v>OIR</v>
      </c>
      <c r="L753" s="3" t="str">
        <f t="shared" si="109"/>
        <v>NoGap</v>
      </c>
      <c r="M753" s="3" t="str">
        <f t="shared" si="110"/>
        <v>NoGap</v>
      </c>
      <c r="N753" s="3" t="str">
        <f t="shared" si="111"/>
        <v>NoGap</v>
      </c>
      <c r="O753">
        <v>1</v>
      </c>
      <c r="T753"/>
    </row>
    <row r="754" spans="1:20" x14ac:dyDescent="0.25">
      <c r="A754" s="1">
        <v>39399</v>
      </c>
      <c r="B754" s="1" t="str">
        <f t="shared" si="103"/>
        <v>Tue</v>
      </c>
      <c r="C754" s="1" t="str">
        <f t="shared" si="104"/>
        <v>Nov</v>
      </c>
      <c r="D754" s="1" t="str">
        <f t="shared" si="105"/>
        <v>4th QTR</v>
      </c>
      <c r="E754" s="1" t="str">
        <f t="shared" si="106"/>
        <v>2007</v>
      </c>
      <c r="F754" s="26">
        <v>109.04</v>
      </c>
      <c r="G754" s="2">
        <v>109.06</v>
      </c>
      <c r="H754" s="2">
        <v>108.19499999999999</v>
      </c>
      <c r="I754" s="26">
        <v>108.22</v>
      </c>
      <c r="J754" s="3">
        <f t="shared" si="107"/>
        <v>75</v>
      </c>
      <c r="K754" s="3" t="str">
        <f t="shared" si="108"/>
        <v>OOR</v>
      </c>
      <c r="L754" s="3" t="str">
        <f t="shared" si="109"/>
        <v>OORUpGapFill</v>
      </c>
      <c r="M754" s="3" t="str">
        <f t="shared" si="110"/>
        <v>Filled</v>
      </c>
      <c r="N754" s="3" t="str">
        <f t="shared" si="111"/>
        <v>UpGap</v>
      </c>
      <c r="O754">
        <v>545741</v>
      </c>
      <c r="T754"/>
    </row>
    <row r="755" spans="1:20" x14ac:dyDescent="0.25">
      <c r="A755" s="1">
        <v>39400</v>
      </c>
      <c r="B755" s="1" t="str">
        <f t="shared" si="103"/>
        <v>Wed</v>
      </c>
      <c r="C755" s="1" t="str">
        <f t="shared" si="104"/>
        <v>Nov</v>
      </c>
      <c r="D755" s="1" t="str">
        <f t="shared" si="105"/>
        <v>4th QTR</v>
      </c>
      <c r="E755" s="1" t="str">
        <f t="shared" si="106"/>
        <v>2007</v>
      </c>
      <c r="F755" s="26">
        <v>108.19499999999999</v>
      </c>
      <c r="G755" s="2">
        <v>108.24</v>
      </c>
      <c r="H755" s="2">
        <v>108.12</v>
      </c>
      <c r="I755" s="26">
        <v>108.19499999999999</v>
      </c>
      <c r="J755" s="3">
        <f t="shared" si="107"/>
        <v>48</v>
      </c>
      <c r="K755" s="3" t="str">
        <f t="shared" si="108"/>
        <v>OIR</v>
      </c>
      <c r="L755" s="3" t="str">
        <f t="shared" si="109"/>
        <v>OIRDnGapFill</v>
      </c>
      <c r="M755" s="3" t="str">
        <f t="shared" si="110"/>
        <v>Filled</v>
      </c>
      <c r="N755" s="3" t="str">
        <f t="shared" si="111"/>
        <v>DnGap</v>
      </c>
      <c r="O755">
        <v>632752</v>
      </c>
      <c r="T755"/>
    </row>
    <row r="756" spans="1:20" x14ac:dyDescent="0.25">
      <c r="A756" s="1">
        <v>39401</v>
      </c>
      <c r="B756" s="1" t="str">
        <f t="shared" si="103"/>
        <v>Thu</v>
      </c>
      <c r="C756" s="1" t="str">
        <f t="shared" si="104"/>
        <v>Nov</v>
      </c>
      <c r="D756" s="1" t="str">
        <f t="shared" si="105"/>
        <v>4th QTR</v>
      </c>
      <c r="E756" s="1" t="str">
        <f t="shared" si="106"/>
        <v>2007</v>
      </c>
      <c r="F756" s="26">
        <v>108.235</v>
      </c>
      <c r="G756" s="2">
        <v>109.11499999999999</v>
      </c>
      <c r="H756" s="2">
        <v>108.19499999999999</v>
      </c>
      <c r="I756" s="26">
        <v>109.075</v>
      </c>
      <c r="J756" s="3">
        <f t="shared" si="107"/>
        <v>96</v>
      </c>
      <c r="K756" s="3" t="str">
        <f t="shared" si="108"/>
        <v>OIR</v>
      </c>
      <c r="L756" s="3" t="str">
        <f t="shared" si="109"/>
        <v>OIRUpGapFill</v>
      </c>
      <c r="M756" s="3" t="str">
        <f t="shared" si="110"/>
        <v>Filled</v>
      </c>
      <c r="N756" s="3" t="str">
        <f t="shared" si="111"/>
        <v>UpGap</v>
      </c>
      <c r="O756">
        <v>743303</v>
      </c>
      <c r="T756"/>
    </row>
    <row r="757" spans="1:20" x14ac:dyDescent="0.25">
      <c r="A757" s="1">
        <v>39402</v>
      </c>
      <c r="B757" s="1" t="str">
        <f t="shared" si="103"/>
        <v>Fri</v>
      </c>
      <c r="C757" s="1" t="str">
        <f t="shared" si="104"/>
        <v>Nov</v>
      </c>
      <c r="D757" s="1" t="str">
        <f t="shared" si="105"/>
        <v>4th QTR</v>
      </c>
      <c r="E757" s="1" t="str">
        <f t="shared" si="106"/>
        <v>2007</v>
      </c>
      <c r="F757" s="26">
        <v>109.11</v>
      </c>
      <c r="G757" s="2">
        <v>109.13</v>
      </c>
      <c r="H757" s="2">
        <v>109.015</v>
      </c>
      <c r="I757" s="26">
        <v>109.095</v>
      </c>
      <c r="J757" s="3">
        <f t="shared" si="107"/>
        <v>46</v>
      </c>
      <c r="K757" s="3" t="str">
        <f t="shared" si="108"/>
        <v>OIR</v>
      </c>
      <c r="L757" s="3" t="str">
        <f t="shared" si="109"/>
        <v>OIRUpGapFill</v>
      </c>
      <c r="M757" s="3" t="str">
        <f t="shared" si="110"/>
        <v>Filled</v>
      </c>
      <c r="N757" s="3" t="str">
        <f t="shared" si="111"/>
        <v>UpGap</v>
      </c>
      <c r="O757">
        <v>794633</v>
      </c>
      <c r="T757"/>
    </row>
    <row r="758" spans="1:20" x14ac:dyDescent="0.25">
      <c r="A758" s="1">
        <v>39405</v>
      </c>
      <c r="B758" s="1" t="str">
        <f t="shared" si="103"/>
        <v>Mon</v>
      </c>
      <c r="C758" s="1" t="str">
        <f t="shared" si="104"/>
        <v>Nov</v>
      </c>
      <c r="D758" s="1" t="str">
        <f t="shared" si="105"/>
        <v>4th QTR</v>
      </c>
      <c r="E758" s="1" t="str">
        <f t="shared" si="106"/>
        <v>2007</v>
      </c>
      <c r="F758" s="26">
        <v>109.04</v>
      </c>
      <c r="G758" s="2">
        <v>110</v>
      </c>
      <c r="H758" s="2">
        <v>109.03</v>
      </c>
      <c r="I758" s="26">
        <v>109.235</v>
      </c>
      <c r="J758" s="3">
        <f t="shared" si="107"/>
        <v>115</v>
      </c>
      <c r="K758" s="3" t="str">
        <f t="shared" si="108"/>
        <v>OIR</v>
      </c>
      <c r="L758" s="3" t="str">
        <f t="shared" si="109"/>
        <v>OIRDnGapFill</v>
      </c>
      <c r="M758" s="3" t="str">
        <f t="shared" si="110"/>
        <v>Filled</v>
      </c>
      <c r="N758" s="3" t="str">
        <f t="shared" si="111"/>
        <v>DnGap</v>
      </c>
      <c r="O758">
        <v>771354</v>
      </c>
      <c r="T758"/>
    </row>
    <row r="759" spans="1:20" x14ac:dyDescent="0.25">
      <c r="A759" s="1">
        <v>39406</v>
      </c>
      <c r="B759" s="1" t="str">
        <f t="shared" si="103"/>
        <v>Tue</v>
      </c>
      <c r="C759" s="1" t="str">
        <f t="shared" si="104"/>
        <v>Nov</v>
      </c>
      <c r="D759" s="1" t="str">
        <f t="shared" si="105"/>
        <v>4th QTR</v>
      </c>
      <c r="E759" s="1" t="str">
        <f t="shared" si="106"/>
        <v>2007</v>
      </c>
      <c r="F759" s="26">
        <v>109.24</v>
      </c>
      <c r="G759" s="2">
        <v>109.30500000000001</v>
      </c>
      <c r="H759" s="2">
        <v>109.14</v>
      </c>
      <c r="I759" s="26">
        <v>109.255</v>
      </c>
      <c r="J759" s="3">
        <f t="shared" si="107"/>
        <v>67</v>
      </c>
      <c r="K759" s="3" t="str">
        <f t="shared" si="108"/>
        <v>OIR</v>
      </c>
      <c r="L759" s="3" t="str">
        <f t="shared" si="109"/>
        <v>OIRUpGapFill</v>
      </c>
      <c r="M759" s="3" t="str">
        <f t="shared" si="110"/>
        <v>Filled</v>
      </c>
      <c r="N759" s="3" t="str">
        <f t="shared" si="111"/>
        <v>UpGap</v>
      </c>
      <c r="O759">
        <v>857663</v>
      </c>
      <c r="T759"/>
    </row>
    <row r="760" spans="1:20" x14ac:dyDescent="0.25">
      <c r="A760" s="1">
        <v>39407</v>
      </c>
      <c r="B760" s="1" t="str">
        <f t="shared" si="103"/>
        <v>Wed</v>
      </c>
      <c r="C760" s="1" t="str">
        <f t="shared" si="104"/>
        <v>Nov</v>
      </c>
      <c r="D760" s="1" t="str">
        <f t="shared" si="105"/>
        <v>4th QTR</v>
      </c>
      <c r="E760" s="1" t="str">
        <f t="shared" si="106"/>
        <v>2007</v>
      </c>
      <c r="F760" s="26">
        <v>109.2</v>
      </c>
      <c r="G760" s="2">
        <v>110.13</v>
      </c>
      <c r="H760" s="2">
        <v>109.19499999999999</v>
      </c>
      <c r="I760" s="26">
        <v>110.005</v>
      </c>
      <c r="J760" s="3">
        <f t="shared" si="107"/>
        <v>102</v>
      </c>
      <c r="K760" s="3" t="str">
        <f t="shared" si="108"/>
        <v>OIR</v>
      </c>
      <c r="L760" s="3" t="str">
        <f t="shared" si="109"/>
        <v>OIRDnGapFill</v>
      </c>
      <c r="M760" s="3" t="str">
        <f t="shared" si="110"/>
        <v>Filled</v>
      </c>
      <c r="N760" s="3" t="str">
        <f t="shared" si="111"/>
        <v>DnGap</v>
      </c>
      <c r="O760">
        <v>704462</v>
      </c>
      <c r="T760"/>
    </row>
    <row r="761" spans="1:20" x14ac:dyDescent="0.25">
      <c r="A761" s="1">
        <v>39409</v>
      </c>
      <c r="B761" s="1" t="str">
        <f t="shared" si="103"/>
        <v>Fri</v>
      </c>
      <c r="C761" s="1" t="str">
        <f t="shared" si="104"/>
        <v>Nov</v>
      </c>
      <c r="D761" s="1" t="str">
        <f t="shared" si="105"/>
        <v>4th QTR</v>
      </c>
      <c r="E761" s="1" t="str">
        <f t="shared" si="106"/>
        <v>2007</v>
      </c>
      <c r="F761" s="26">
        <v>110.01</v>
      </c>
      <c r="G761" s="2">
        <v>110.06</v>
      </c>
      <c r="H761" s="2">
        <v>109.27</v>
      </c>
      <c r="I761" s="26">
        <v>110.015</v>
      </c>
      <c r="J761" s="3">
        <f t="shared" si="107"/>
        <v>45</v>
      </c>
      <c r="K761" s="3" t="str">
        <f t="shared" si="108"/>
        <v>OIR</v>
      </c>
      <c r="L761" s="3" t="str">
        <f t="shared" si="109"/>
        <v>OIRUpGapFill</v>
      </c>
      <c r="M761" s="3" t="str">
        <f t="shared" si="110"/>
        <v>Filled</v>
      </c>
      <c r="N761" s="3" t="str">
        <f t="shared" si="111"/>
        <v>UpGap</v>
      </c>
      <c r="O761">
        <v>251033</v>
      </c>
      <c r="T761"/>
    </row>
    <row r="762" spans="1:20" x14ac:dyDescent="0.25">
      <c r="A762" s="1">
        <v>39412</v>
      </c>
      <c r="B762" s="1" t="str">
        <f t="shared" si="103"/>
        <v>Mon</v>
      </c>
      <c r="C762" s="1" t="str">
        <f t="shared" si="104"/>
        <v>Nov</v>
      </c>
      <c r="D762" s="1" t="str">
        <f t="shared" si="105"/>
        <v>4th QTR</v>
      </c>
      <c r="E762" s="1" t="str">
        <f t="shared" si="106"/>
        <v>2007</v>
      </c>
      <c r="F762" s="26">
        <v>109.31</v>
      </c>
      <c r="G762" s="2">
        <v>111.02500000000001</v>
      </c>
      <c r="H762" s="2">
        <v>109.22499999999999</v>
      </c>
      <c r="I762" s="26">
        <v>110.255</v>
      </c>
      <c r="J762" s="3">
        <f t="shared" si="107"/>
        <v>177</v>
      </c>
      <c r="K762" s="3" t="str">
        <f t="shared" si="108"/>
        <v>OIR</v>
      </c>
      <c r="L762" s="3" t="str">
        <f t="shared" si="109"/>
        <v>OIRDnGapFill</v>
      </c>
      <c r="M762" s="3" t="str">
        <f t="shared" si="110"/>
        <v>Filled</v>
      </c>
      <c r="N762" s="3" t="str">
        <f t="shared" si="111"/>
        <v>DnGap</v>
      </c>
      <c r="O762">
        <v>927236</v>
      </c>
      <c r="T762"/>
    </row>
    <row r="763" spans="1:20" x14ac:dyDescent="0.25">
      <c r="A763" s="1">
        <v>39413</v>
      </c>
      <c r="B763" s="1" t="str">
        <f t="shared" si="103"/>
        <v>Tue</v>
      </c>
      <c r="C763" s="1" t="str">
        <f t="shared" si="104"/>
        <v>Nov</v>
      </c>
      <c r="D763" s="1" t="str">
        <f t="shared" si="105"/>
        <v>4th QTR</v>
      </c>
      <c r="E763" s="1" t="str">
        <f t="shared" si="106"/>
        <v>2007</v>
      </c>
      <c r="F763" s="26">
        <v>110.3</v>
      </c>
      <c r="G763" s="2">
        <v>110.31</v>
      </c>
      <c r="H763" s="2">
        <v>110</v>
      </c>
      <c r="I763" s="26">
        <v>110.11499999999999</v>
      </c>
      <c r="J763" s="3">
        <f t="shared" si="107"/>
        <v>125</v>
      </c>
      <c r="K763" s="3" t="str">
        <f t="shared" si="108"/>
        <v>OIR</v>
      </c>
      <c r="L763" s="3" t="str">
        <f t="shared" si="109"/>
        <v>OIRUpGapFill</v>
      </c>
      <c r="M763" s="3" t="str">
        <f t="shared" si="110"/>
        <v>Filled</v>
      </c>
      <c r="N763" s="3" t="str">
        <f t="shared" si="111"/>
        <v>UpGap</v>
      </c>
      <c r="O763">
        <v>1366389</v>
      </c>
      <c r="T763"/>
    </row>
    <row r="764" spans="1:20" x14ac:dyDescent="0.25">
      <c r="A764" s="1">
        <v>39414</v>
      </c>
      <c r="B764" s="1" t="str">
        <f t="shared" si="103"/>
        <v>Wed</v>
      </c>
      <c r="C764" s="1" t="str">
        <f t="shared" si="104"/>
        <v>Nov</v>
      </c>
      <c r="D764" s="1" t="str">
        <f t="shared" si="105"/>
        <v>4th QTR</v>
      </c>
      <c r="E764" s="1" t="str">
        <f t="shared" si="106"/>
        <v>2007</v>
      </c>
      <c r="F764" s="26">
        <v>110.08499999999999</v>
      </c>
      <c r="G764" s="2">
        <v>110.14</v>
      </c>
      <c r="H764" s="2">
        <v>109.26</v>
      </c>
      <c r="I764" s="26">
        <v>109.31</v>
      </c>
      <c r="J764" s="3">
        <f t="shared" si="107"/>
        <v>80</v>
      </c>
      <c r="K764" s="3" t="str">
        <f t="shared" si="108"/>
        <v>OIR</v>
      </c>
      <c r="L764" s="3" t="str">
        <f t="shared" si="109"/>
        <v>OIRDnGapFill</v>
      </c>
      <c r="M764" s="3" t="str">
        <f t="shared" si="110"/>
        <v>Filled</v>
      </c>
      <c r="N764" s="3" t="str">
        <f t="shared" si="111"/>
        <v>DnGap</v>
      </c>
      <c r="O764">
        <v>1181499</v>
      </c>
      <c r="T764"/>
    </row>
    <row r="765" spans="1:20" x14ac:dyDescent="0.25">
      <c r="A765" s="1">
        <v>39415</v>
      </c>
      <c r="B765" s="1" t="str">
        <f t="shared" si="103"/>
        <v>Thu</v>
      </c>
      <c r="C765" s="1" t="str">
        <f t="shared" si="104"/>
        <v>Nov</v>
      </c>
      <c r="D765" s="1" t="str">
        <f t="shared" si="105"/>
        <v>4th QTR</v>
      </c>
      <c r="E765" s="1" t="str">
        <f t="shared" si="106"/>
        <v>2007</v>
      </c>
      <c r="F765" s="26">
        <v>109.3</v>
      </c>
      <c r="G765" s="2">
        <v>110.18</v>
      </c>
      <c r="H765" s="2">
        <v>109.25</v>
      </c>
      <c r="I765" s="26">
        <v>110.11</v>
      </c>
      <c r="J765" s="3">
        <f t="shared" si="107"/>
        <v>101</v>
      </c>
      <c r="K765" s="3" t="str">
        <f t="shared" si="108"/>
        <v>OIR</v>
      </c>
      <c r="L765" s="3" t="str">
        <f t="shared" si="109"/>
        <v>OIRDnGapFill</v>
      </c>
      <c r="M765" s="3" t="str">
        <f t="shared" si="110"/>
        <v>Filled</v>
      </c>
      <c r="N765" s="3" t="str">
        <f t="shared" si="111"/>
        <v>DnGap</v>
      </c>
      <c r="O765">
        <v>1080224</v>
      </c>
      <c r="T765"/>
    </row>
    <row r="766" spans="1:20" x14ac:dyDescent="0.25">
      <c r="A766" s="1">
        <v>39416</v>
      </c>
      <c r="B766" s="1" t="str">
        <f t="shared" si="103"/>
        <v>Fri</v>
      </c>
      <c r="C766" s="1" t="str">
        <f t="shared" si="104"/>
        <v>Nov</v>
      </c>
      <c r="D766" s="1" t="str">
        <f t="shared" si="105"/>
        <v>4th QTR</v>
      </c>
      <c r="E766" s="1" t="str">
        <f t="shared" si="106"/>
        <v>2007</v>
      </c>
      <c r="F766" s="26">
        <v>110.065</v>
      </c>
      <c r="G766" s="2">
        <v>110.08499999999999</v>
      </c>
      <c r="H766" s="2">
        <v>109.21</v>
      </c>
      <c r="I766" s="26">
        <v>110.035</v>
      </c>
      <c r="J766" s="3">
        <f t="shared" si="107"/>
        <v>78</v>
      </c>
      <c r="K766" s="3" t="str">
        <f t="shared" si="108"/>
        <v>OIR</v>
      </c>
      <c r="L766" s="3" t="str">
        <f t="shared" si="109"/>
        <v>NotFilled</v>
      </c>
      <c r="M766" s="3" t="str">
        <f t="shared" si="110"/>
        <v>NotFilled</v>
      </c>
      <c r="N766" s="3" t="str">
        <f t="shared" si="111"/>
        <v>DnGap</v>
      </c>
      <c r="O766">
        <v>862476</v>
      </c>
      <c r="T766"/>
    </row>
    <row r="767" spans="1:20" x14ac:dyDescent="0.25">
      <c r="A767" s="1">
        <v>39419</v>
      </c>
      <c r="B767" s="1" t="str">
        <f t="shared" si="103"/>
        <v>Mon</v>
      </c>
      <c r="C767" s="1" t="str">
        <f t="shared" si="104"/>
        <v>Dec</v>
      </c>
      <c r="D767" s="1" t="str">
        <f t="shared" si="105"/>
        <v>4th QTR</v>
      </c>
      <c r="E767" s="1" t="str">
        <f t="shared" si="106"/>
        <v>2007</v>
      </c>
      <c r="F767" s="26">
        <v>110.07</v>
      </c>
      <c r="G767" s="2">
        <v>110.255</v>
      </c>
      <c r="H767" s="2">
        <v>110.045</v>
      </c>
      <c r="I767" s="26">
        <v>110.19</v>
      </c>
      <c r="J767" s="3">
        <f t="shared" si="107"/>
        <v>84</v>
      </c>
      <c r="K767" s="3" t="str">
        <f t="shared" si="108"/>
        <v>OIR</v>
      </c>
      <c r="L767" s="3" t="str">
        <f t="shared" si="109"/>
        <v>NotFilled</v>
      </c>
      <c r="M767" s="3" t="str">
        <f t="shared" si="110"/>
        <v>NotFilled</v>
      </c>
      <c r="N767" s="3" t="str">
        <f t="shared" si="111"/>
        <v>UpGap</v>
      </c>
      <c r="O767">
        <v>691972</v>
      </c>
      <c r="T767"/>
    </row>
    <row r="768" spans="1:20" x14ac:dyDescent="0.25">
      <c r="A768" s="1">
        <v>39420</v>
      </c>
      <c r="B768" s="1" t="str">
        <f t="shared" si="103"/>
        <v>Tue</v>
      </c>
      <c r="C768" s="1" t="str">
        <f t="shared" si="104"/>
        <v>Dec</v>
      </c>
      <c r="D768" s="1" t="str">
        <f t="shared" si="105"/>
        <v>4th QTR</v>
      </c>
      <c r="E768" s="1" t="str">
        <f t="shared" si="106"/>
        <v>2007</v>
      </c>
      <c r="F768" s="26">
        <v>110.24</v>
      </c>
      <c r="G768" s="2">
        <v>110.30500000000001</v>
      </c>
      <c r="H768" s="2">
        <v>110.155</v>
      </c>
      <c r="I768" s="26">
        <v>110.215</v>
      </c>
      <c r="J768" s="3">
        <f t="shared" si="107"/>
        <v>61</v>
      </c>
      <c r="K768" s="3" t="str">
        <f t="shared" si="108"/>
        <v>OIR</v>
      </c>
      <c r="L768" s="3" t="str">
        <f t="shared" si="109"/>
        <v>OIRUpGapFill</v>
      </c>
      <c r="M768" s="3" t="str">
        <f t="shared" si="110"/>
        <v>Filled</v>
      </c>
      <c r="N768" s="3" t="str">
        <f t="shared" si="111"/>
        <v>UpGap</v>
      </c>
      <c r="O768">
        <v>603307</v>
      </c>
      <c r="T768"/>
    </row>
    <row r="769" spans="1:20" x14ac:dyDescent="0.25">
      <c r="A769" s="1">
        <v>39421</v>
      </c>
      <c r="B769" s="1" t="str">
        <f t="shared" si="103"/>
        <v>Wed</v>
      </c>
      <c r="C769" s="1" t="str">
        <f t="shared" si="104"/>
        <v>Dec</v>
      </c>
      <c r="D769" s="1" t="str">
        <f t="shared" si="105"/>
        <v>4th QTR</v>
      </c>
      <c r="E769" s="1" t="str">
        <f t="shared" si="106"/>
        <v>2007</v>
      </c>
      <c r="F769" s="26">
        <v>110.205</v>
      </c>
      <c r="G769" s="2">
        <v>110.265</v>
      </c>
      <c r="H769" s="2">
        <v>110.095</v>
      </c>
      <c r="I769" s="26">
        <v>110.22499999999999</v>
      </c>
      <c r="J769" s="3">
        <f t="shared" si="107"/>
        <v>69</v>
      </c>
      <c r="K769" s="3" t="str">
        <f t="shared" si="108"/>
        <v>OIR</v>
      </c>
      <c r="L769" s="3" t="str">
        <f t="shared" si="109"/>
        <v>OIRDnGapFill</v>
      </c>
      <c r="M769" s="3" t="str">
        <f t="shared" si="110"/>
        <v>Filled</v>
      </c>
      <c r="N769" s="3" t="str">
        <f t="shared" si="111"/>
        <v>DnGap</v>
      </c>
      <c r="O769">
        <v>654348</v>
      </c>
      <c r="T769"/>
    </row>
    <row r="770" spans="1:20" x14ac:dyDescent="0.25">
      <c r="A770" s="1">
        <v>39422</v>
      </c>
      <c r="B770" s="1" t="str">
        <f t="shared" si="103"/>
        <v>Thu</v>
      </c>
      <c r="C770" s="1" t="str">
        <f t="shared" si="104"/>
        <v>Dec</v>
      </c>
      <c r="D770" s="1" t="str">
        <f t="shared" si="105"/>
        <v>4th QTR</v>
      </c>
      <c r="E770" s="1" t="str">
        <f t="shared" si="106"/>
        <v>2007</v>
      </c>
      <c r="F770" s="26">
        <v>110.13</v>
      </c>
      <c r="G770" s="2">
        <v>110.18</v>
      </c>
      <c r="H770" s="2">
        <v>110.04</v>
      </c>
      <c r="I770" s="26">
        <v>110.105</v>
      </c>
      <c r="J770" s="3">
        <f t="shared" si="107"/>
        <v>57</v>
      </c>
      <c r="K770" s="3" t="str">
        <f t="shared" si="108"/>
        <v>OIR</v>
      </c>
      <c r="L770" s="3" t="str">
        <f t="shared" si="109"/>
        <v>NotFilled</v>
      </c>
      <c r="M770" s="3" t="str">
        <f t="shared" si="110"/>
        <v>NotFilled</v>
      </c>
      <c r="N770" s="3" t="str">
        <f t="shared" si="111"/>
        <v>DnGap</v>
      </c>
      <c r="O770">
        <v>530706</v>
      </c>
      <c r="T770"/>
    </row>
    <row r="771" spans="1:20" x14ac:dyDescent="0.25">
      <c r="A771" s="1">
        <v>39423</v>
      </c>
      <c r="B771" s="1" t="str">
        <f t="shared" si="103"/>
        <v>Fri</v>
      </c>
      <c r="C771" s="1" t="str">
        <f t="shared" si="104"/>
        <v>Dec</v>
      </c>
      <c r="D771" s="1" t="str">
        <f t="shared" si="105"/>
        <v>4th QTR</v>
      </c>
      <c r="E771" s="1" t="str">
        <f t="shared" si="106"/>
        <v>2007</v>
      </c>
      <c r="F771" s="26">
        <v>110.09</v>
      </c>
      <c r="G771" s="2">
        <v>110.13500000000001</v>
      </c>
      <c r="H771" s="2">
        <v>109.21</v>
      </c>
      <c r="I771" s="26">
        <v>109.245</v>
      </c>
      <c r="J771" s="3">
        <f t="shared" si="107"/>
        <v>99</v>
      </c>
      <c r="K771" s="3" t="str">
        <f t="shared" si="108"/>
        <v>OIR</v>
      </c>
      <c r="L771" s="3" t="str">
        <f t="shared" si="109"/>
        <v>OIRDnGapFill</v>
      </c>
      <c r="M771" s="3" t="str">
        <f t="shared" si="110"/>
        <v>Filled</v>
      </c>
      <c r="N771" s="3" t="str">
        <f t="shared" si="111"/>
        <v>DnGap</v>
      </c>
      <c r="O771">
        <v>669963</v>
      </c>
      <c r="T771"/>
    </row>
    <row r="772" spans="1:20" x14ac:dyDescent="0.25">
      <c r="A772" s="1">
        <v>39426</v>
      </c>
      <c r="B772" s="1" t="str">
        <f t="shared" si="103"/>
        <v>Mon</v>
      </c>
      <c r="C772" s="1" t="str">
        <f t="shared" si="104"/>
        <v>Dec</v>
      </c>
      <c r="D772" s="1" t="str">
        <f t="shared" si="105"/>
        <v>4th QTR</v>
      </c>
      <c r="E772" s="1" t="str">
        <f t="shared" si="106"/>
        <v>2007</v>
      </c>
      <c r="F772" s="26">
        <v>109.26</v>
      </c>
      <c r="G772" s="2">
        <v>110.02</v>
      </c>
      <c r="H772" s="2">
        <v>109.16</v>
      </c>
      <c r="I772" s="26">
        <v>109.19499999999999</v>
      </c>
      <c r="J772" s="3">
        <f t="shared" si="107"/>
        <v>72</v>
      </c>
      <c r="K772" s="3" t="str">
        <f t="shared" si="108"/>
        <v>OIR</v>
      </c>
      <c r="L772" s="3" t="str">
        <f t="shared" si="109"/>
        <v>OIRUpGapFill</v>
      </c>
      <c r="M772" s="3" t="str">
        <f t="shared" si="110"/>
        <v>Filled</v>
      </c>
      <c r="N772" s="3" t="str">
        <f t="shared" si="111"/>
        <v>UpGap</v>
      </c>
      <c r="O772">
        <v>473659</v>
      </c>
      <c r="T772"/>
    </row>
    <row r="773" spans="1:20" x14ac:dyDescent="0.25">
      <c r="A773" s="1">
        <v>39427</v>
      </c>
      <c r="B773" s="1" t="str">
        <f t="shared" si="103"/>
        <v>Tue</v>
      </c>
      <c r="C773" s="1" t="str">
        <f t="shared" si="104"/>
        <v>Dec</v>
      </c>
      <c r="D773" s="1" t="str">
        <f t="shared" si="105"/>
        <v>4th QTR</v>
      </c>
      <c r="E773" s="1" t="str">
        <f t="shared" si="106"/>
        <v>2007</v>
      </c>
      <c r="F773" s="26">
        <v>109.16500000000001</v>
      </c>
      <c r="G773" s="2">
        <v>110.235</v>
      </c>
      <c r="H773" s="2">
        <v>109.16500000000001</v>
      </c>
      <c r="I773" s="26">
        <v>110.16</v>
      </c>
      <c r="J773" s="3">
        <f t="shared" si="107"/>
        <v>155</v>
      </c>
      <c r="K773" s="3" t="str">
        <f t="shared" si="108"/>
        <v>OIR</v>
      </c>
      <c r="L773" s="3" t="str">
        <f t="shared" si="109"/>
        <v>OIRDnGapFill</v>
      </c>
      <c r="M773" s="3" t="str">
        <f t="shared" si="110"/>
        <v>Filled</v>
      </c>
      <c r="N773" s="3" t="str">
        <f t="shared" si="111"/>
        <v>DnGap</v>
      </c>
      <c r="O773">
        <v>590996</v>
      </c>
      <c r="T773"/>
    </row>
    <row r="774" spans="1:20" x14ac:dyDescent="0.25">
      <c r="A774" s="1">
        <v>39428</v>
      </c>
      <c r="B774" s="1" t="str">
        <f t="shared" si="103"/>
        <v>Wed</v>
      </c>
      <c r="C774" s="1" t="str">
        <f t="shared" si="104"/>
        <v>Dec</v>
      </c>
      <c r="D774" s="1" t="str">
        <f t="shared" si="105"/>
        <v>4th QTR</v>
      </c>
      <c r="E774" s="1" t="str">
        <f t="shared" si="106"/>
        <v>2007</v>
      </c>
      <c r="F774" s="26">
        <v>110.19499999999999</v>
      </c>
      <c r="G774" s="2">
        <v>110.19499999999999</v>
      </c>
      <c r="H774" s="2">
        <v>109.075</v>
      </c>
      <c r="I774" s="26">
        <v>109.315</v>
      </c>
      <c r="J774" s="3">
        <f t="shared" si="107"/>
        <v>175</v>
      </c>
      <c r="K774" s="3" t="str">
        <f t="shared" si="108"/>
        <v>OIR</v>
      </c>
      <c r="L774" s="3" t="str">
        <f t="shared" si="109"/>
        <v>OIRUpGapFill</v>
      </c>
      <c r="M774" s="3" t="str">
        <f t="shared" si="110"/>
        <v>Filled</v>
      </c>
      <c r="N774" s="3" t="str">
        <f t="shared" si="111"/>
        <v>UpGap</v>
      </c>
      <c r="O774">
        <v>908687</v>
      </c>
      <c r="T774"/>
    </row>
    <row r="775" spans="1:20" x14ac:dyDescent="0.25">
      <c r="A775" s="1">
        <v>39429</v>
      </c>
      <c r="B775" s="1" t="str">
        <f t="shared" si="103"/>
        <v>Thu</v>
      </c>
      <c r="C775" s="1" t="str">
        <f t="shared" si="104"/>
        <v>Dec</v>
      </c>
      <c r="D775" s="1" t="str">
        <f t="shared" si="105"/>
        <v>4th QTR</v>
      </c>
      <c r="E775" s="1" t="str">
        <f t="shared" si="106"/>
        <v>2007</v>
      </c>
      <c r="F775" s="26">
        <v>109.3</v>
      </c>
      <c r="G775" s="2">
        <v>110.045</v>
      </c>
      <c r="H775" s="2">
        <v>109.13500000000001</v>
      </c>
      <c r="I775" s="26">
        <v>109.19499999999999</v>
      </c>
      <c r="J775" s="3">
        <f t="shared" si="107"/>
        <v>92</v>
      </c>
      <c r="K775" s="3" t="str">
        <f t="shared" si="108"/>
        <v>OIR</v>
      </c>
      <c r="L775" s="3" t="str">
        <f t="shared" si="109"/>
        <v>OIRDnGapFill</v>
      </c>
      <c r="M775" s="3" t="str">
        <f t="shared" si="110"/>
        <v>Filled</v>
      </c>
      <c r="N775" s="3" t="str">
        <f t="shared" si="111"/>
        <v>DnGap</v>
      </c>
      <c r="O775">
        <v>627110</v>
      </c>
      <c r="T775"/>
    </row>
    <row r="776" spans="1:20" x14ac:dyDescent="0.25">
      <c r="A776" s="1">
        <v>39430</v>
      </c>
      <c r="B776" s="1" t="str">
        <f t="shared" si="103"/>
        <v>Fri</v>
      </c>
      <c r="C776" s="1" t="str">
        <f t="shared" si="104"/>
        <v>Dec</v>
      </c>
      <c r="D776" s="1" t="str">
        <f t="shared" si="105"/>
        <v>4th QTR</v>
      </c>
      <c r="E776" s="1" t="str">
        <f t="shared" si="106"/>
        <v>2007</v>
      </c>
      <c r="F776" s="26">
        <v>109.13</v>
      </c>
      <c r="G776" s="2">
        <v>109.19</v>
      </c>
      <c r="H776" s="2">
        <v>109.035</v>
      </c>
      <c r="I776" s="26">
        <v>109.08499999999999</v>
      </c>
      <c r="J776" s="3">
        <f t="shared" si="107"/>
        <v>63</v>
      </c>
      <c r="K776" s="3" t="str">
        <f t="shared" si="108"/>
        <v>OOR</v>
      </c>
      <c r="L776" s="3" t="str">
        <f t="shared" si="109"/>
        <v>NotFilled</v>
      </c>
      <c r="M776" s="3" t="str">
        <f t="shared" si="110"/>
        <v>NotFilled</v>
      </c>
      <c r="N776" s="3" t="str">
        <f t="shared" si="111"/>
        <v>DnGap</v>
      </c>
      <c r="O776">
        <v>472769</v>
      </c>
      <c r="T776"/>
    </row>
    <row r="777" spans="1:20" x14ac:dyDescent="0.25">
      <c r="A777" s="1">
        <v>39433</v>
      </c>
      <c r="B777" s="1" t="str">
        <f t="shared" si="103"/>
        <v>Mon</v>
      </c>
      <c r="C777" s="1" t="str">
        <f t="shared" si="104"/>
        <v>Dec</v>
      </c>
      <c r="D777" s="1" t="str">
        <f t="shared" si="105"/>
        <v>4th QTR</v>
      </c>
      <c r="E777" s="1" t="str">
        <f t="shared" si="106"/>
        <v>2007</v>
      </c>
      <c r="F777" s="26">
        <v>109.05500000000001</v>
      </c>
      <c r="G777" s="2">
        <v>109.255</v>
      </c>
      <c r="H777" s="2">
        <v>109.04</v>
      </c>
      <c r="I777" s="26">
        <v>109.17</v>
      </c>
      <c r="J777" s="3">
        <f t="shared" si="107"/>
        <v>86</v>
      </c>
      <c r="K777" s="3" t="str">
        <f t="shared" si="108"/>
        <v>OIR</v>
      </c>
      <c r="L777" s="3" t="str">
        <f t="shared" si="109"/>
        <v>OIRDnGapFill</v>
      </c>
      <c r="M777" s="3" t="str">
        <f t="shared" si="110"/>
        <v>Filled</v>
      </c>
      <c r="N777" s="3" t="str">
        <f t="shared" si="111"/>
        <v>DnGap</v>
      </c>
      <c r="O777">
        <v>311214</v>
      </c>
      <c r="T777"/>
    </row>
    <row r="778" spans="1:20" x14ac:dyDescent="0.25">
      <c r="A778" s="1">
        <v>39434</v>
      </c>
      <c r="B778" s="1" t="str">
        <f t="shared" ref="B778:B841" si="112">TEXT(A778,"ddd")</f>
        <v>Tue</v>
      </c>
      <c r="C778" s="1" t="str">
        <f t="shared" ref="C778:C841" si="113">TEXT(A778,"mmm")</f>
        <v>Dec</v>
      </c>
      <c r="D778" s="1" t="str">
        <f t="shared" ref="D778:D841" si="114">IF(OR(C778="Jan",C778="Feb",C778="Mar"),"1ST QTR",IF(OR(C778="Apr",C778="May",C778="Jun"),"2nd QTR",IF(OR(C778="Jul",C778="Aug",C778="Sep"),"3rd QTR",IF(OR(C778="Oct",C778="Nov",C778="Dec"),"4th QTR",""))))</f>
        <v>4th QTR</v>
      </c>
      <c r="E778" s="1" t="str">
        <f t="shared" ref="E778:E841" si="115">TEXT(A778,"yyyy")</f>
        <v>2007</v>
      </c>
      <c r="F778" s="26">
        <v>109.235</v>
      </c>
      <c r="G778" s="2">
        <v>110</v>
      </c>
      <c r="H778" s="2">
        <v>109.17</v>
      </c>
      <c r="I778" s="26">
        <v>109.27500000000001</v>
      </c>
      <c r="J778" s="3">
        <f t="shared" ref="J778:J841" si="116">IF(TRUNC(G778)-TRUNC(H778)=0,ROUNDUP((G778-H778)/0.25*100,0),IF(TRUNC(G778)-TRUNC(H778)=1,ROUNDUP(((G778-TRUNC(G778))*1000/320)*128,0)+128-ROUNDUP(((H778-TRUNC(H778))*1000/320)*128,0),IF(TRUNC(G778)-TRUNC(H778)=2,128+ROUNDUP(((G778-TRUNC(G778))*1000/320)*128,0)+128-ROUNDUP(((H778-TRUNC(H778))*1000/320)*128,0),IF(TRUNC(G778)-TRUNC(H778)=3,256+ROUNDUP(((G778-TRUNC(G778))*1000/320)*128,0)+128-ROUNDUP(((H778-TRUNC(H778))*1000/320)*128,0)))))</f>
        <v>59</v>
      </c>
      <c r="K778" s="3" t="str">
        <f t="shared" ref="K778:K841" si="117">IF(AND(F778&lt;=G777,F778&gt;=H777),"OIR","OOR")</f>
        <v>OIR</v>
      </c>
      <c r="L778" s="3" t="str">
        <f t="shared" ref="L778:L841" si="118">IF(F778=I777,"NoGap",IF(AND(K778="OIR",F778&gt;I777,H778&lt;=I777),"OIRUpGapFill",IF(AND(K778="OIR",F778&lt;I777,G778&gt;=I777),"OIRDnGapFill",IF(AND(K778="OOR",F778&gt;I777,H778&lt;=I777),"OORUpGapFill",IF(AND(K778="OOR",F778&lt;I777,G778&gt;=I777),"OORDnGapFill","NotFilled")))))</f>
        <v>OIRUpGapFill</v>
      </c>
      <c r="M778" s="3" t="str">
        <f t="shared" ref="M778:M841" si="119">IF(OR(L778="OIRUpGapFill",L778="OIRDnGapFill",L778="OORUpGapFill",L778="OORDnGapFill"),"Filled",IF(L778="NotFilled","NotFilled",IF(L778="NoGap","NoGap")))</f>
        <v>Filled</v>
      </c>
      <c r="N778" s="3" t="str">
        <f t="shared" ref="N778:N841" si="120">IF(F778-I777&lt;0,"DnGap",IF(F778-I777&gt;0,"UpGap",IF(M778="NoGap","NoGap")))</f>
        <v>UpGap</v>
      </c>
      <c r="O778">
        <v>368959</v>
      </c>
      <c r="T778"/>
    </row>
    <row r="779" spans="1:20" x14ac:dyDescent="0.25">
      <c r="A779" s="1">
        <v>39435</v>
      </c>
      <c r="B779" s="1" t="str">
        <f t="shared" si="112"/>
        <v>Wed</v>
      </c>
      <c r="C779" s="1" t="str">
        <f t="shared" si="113"/>
        <v>Dec</v>
      </c>
      <c r="D779" s="1" t="str">
        <f t="shared" si="114"/>
        <v>4th QTR</v>
      </c>
      <c r="E779" s="1" t="str">
        <f t="shared" si="115"/>
        <v>2007</v>
      </c>
      <c r="F779" s="26">
        <v>109.26</v>
      </c>
      <c r="G779" s="2">
        <v>110.125</v>
      </c>
      <c r="H779" s="2">
        <v>109.18</v>
      </c>
      <c r="I779" s="26">
        <v>110.015</v>
      </c>
      <c r="J779" s="3">
        <f t="shared" si="116"/>
        <v>105</v>
      </c>
      <c r="K779" s="3" t="str">
        <f t="shared" si="117"/>
        <v>OIR</v>
      </c>
      <c r="L779" s="3" t="str">
        <f t="shared" si="118"/>
        <v>OIRDnGapFill</v>
      </c>
      <c r="M779" s="3" t="str">
        <f t="shared" si="119"/>
        <v>Filled</v>
      </c>
      <c r="N779" s="3" t="str">
        <f t="shared" si="120"/>
        <v>DnGap</v>
      </c>
      <c r="O779">
        <v>541144</v>
      </c>
      <c r="T779"/>
    </row>
    <row r="780" spans="1:20" x14ac:dyDescent="0.25">
      <c r="A780" s="1">
        <v>39436</v>
      </c>
      <c r="B780" s="1" t="str">
        <f t="shared" si="112"/>
        <v>Thu</v>
      </c>
      <c r="C780" s="1" t="str">
        <f t="shared" si="113"/>
        <v>Dec</v>
      </c>
      <c r="D780" s="1" t="str">
        <f t="shared" si="114"/>
        <v>4th QTR</v>
      </c>
      <c r="E780" s="1" t="str">
        <f t="shared" si="115"/>
        <v>2007</v>
      </c>
      <c r="F780" s="26">
        <v>110.07</v>
      </c>
      <c r="G780" s="2">
        <v>110.15</v>
      </c>
      <c r="H780" s="2">
        <v>109.315</v>
      </c>
      <c r="I780" s="26">
        <v>110.09</v>
      </c>
      <c r="J780" s="3">
        <f t="shared" si="116"/>
        <v>63</v>
      </c>
      <c r="K780" s="3" t="str">
        <f t="shared" si="117"/>
        <v>OIR</v>
      </c>
      <c r="L780" s="3" t="str">
        <f t="shared" si="118"/>
        <v>OIRUpGapFill</v>
      </c>
      <c r="M780" s="3" t="str">
        <f t="shared" si="119"/>
        <v>Filled</v>
      </c>
      <c r="N780" s="3" t="str">
        <f t="shared" si="120"/>
        <v>UpGap</v>
      </c>
      <c r="O780">
        <v>391936</v>
      </c>
      <c r="T780"/>
    </row>
    <row r="781" spans="1:20" x14ac:dyDescent="0.25">
      <c r="A781" s="1">
        <v>39437</v>
      </c>
      <c r="B781" s="1" t="str">
        <f t="shared" si="112"/>
        <v>Fri</v>
      </c>
      <c r="C781" s="1" t="str">
        <f t="shared" si="113"/>
        <v>Dec</v>
      </c>
      <c r="D781" s="1" t="str">
        <f t="shared" si="114"/>
        <v>4th QTR</v>
      </c>
      <c r="E781" s="1" t="str">
        <f t="shared" si="115"/>
        <v>2007</v>
      </c>
      <c r="F781" s="26">
        <v>110.045</v>
      </c>
      <c r="G781" s="2">
        <v>110.06</v>
      </c>
      <c r="H781" s="2">
        <v>109.16</v>
      </c>
      <c r="I781" s="26">
        <v>109.18</v>
      </c>
      <c r="J781" s="3">
        <f t="shared" si="116"/>
        <v>89</v>
      </c>
      <c r="K781" s="3" t="str">
        <f t="shared" si="117"/>
        <v>OIR</v>
      </c>
      <c r="L781" s="3" t="str">
        <f t="shared" si="118"/>
        <v>NotFilled</v>
      </c>
      <c r="M781" s="3" t="str">
        <f t="shared" si="119"/>
        <v>NotFilled</v>
      </c>
      <c r="N781" s="3" t="str">
        <f t="shared" si="120"/>
        <v>DnGap</v>
      </c>
      <c r="O781">
        <v>334445</v>
      </c>
      <c r="T781"/>
    </row>
    <row r="782" spans="1:20" x14ac:dyDescent="0.25">
      <c r="A782" s="1">
        <v>39440</v>
      </c>
      <c r="B782" s="1" t="str">
        <f t="shared" si="112"/>
        <v>Mon</v>
      </c>
      <c r="C782" s="1" t="str">
        <f t="shared" si="113"/>
        <v>Dec</v>
      </c>
      <c r="D782" s="1" t="str">
        <f t="shared" si="114"/>
        <v>4th QTR</v>
      </c>
      <c r="E782" s="1" t="str">
        <f t="shared" si="115"/>
        <v>2007</v>
      </c>
      <c r="F782" s="26">
        <v>109.17</v>
      </c>
      <c r="G782" s="2">
        <v>109.185</v>
      </c>
      <c r="H782" s="2">
        <v>109.095</v>
      </c>
      <c r="I782" s="26">
        <v>109.11499999999999</v>
      </c>
      <c r="J782" s="3">
        <f t="shared" si="116"/>
        <v>37</v>
      </c>
      <c r="K782" s="3" t="str">
        <f t="shared" si="117"/>
        <v>OIR</v>
      </c>
      <c r="L782" s="3" t="str">
        <f t="shared" si="118"/>
        <v>OIRDnGapFill</v>
      </c>
      <c r="M782" s="3" t="str">
        <f t="shared" si="119"/>
        <v>Filled</v>
      </c>
      <c r="N782" s="3" t="str">
        <f t="shared" si="120"/>
        <v>DnGap</v>
      </c>
      <c r="O782">
        <v>74430</v>
      </c>
      <c r="T782"/>
    </row>
    <row r="783" spans="1:20" x14ac:dyDescent="0.25">
      <c r="A783" s="1">
        <v>39442</v>
      </c>
      <c r="B783" s="1" t="str">
        <f t="shared" si="112"/>
        <v>Wed</v>
      </c>
      <c r="C783" s="1" t="str">
        <f t="shared" si="113"/>
        <v>Dec</v>
      </c>
      <c r="D783" s="1" t="str">
        <f t="shared" si="114"/>
        <v>4th QTR</v>
      </c>
      <c r="E783" s="1" t="str">
        <f t="shared" si="115"/>
        <v>2007</v>
      </c>
      <c r="F783" s="26">
        <v>109.105</v>
      </c>
      <c r="G783" s="2">
        <v>109.145</v>
      </c>
      <c r="H783" s="2">
        <v>108.30500000000001</v>
      </c>
      <c r="I783" s="26">
        <v>109.005</v>
      </c>
      <c r="J783" s="3">
        <f t="shared" si="116"/>
        <v>63</v>
      </c>
      <c r="K783" s="3" t="str">
        <f t="shared" si="117"/>
        <v>OIR</v>
      </c>
      <c r="L783" s="3" t="str">
        <f t="shared" si="118"/>
        <v>OIRDnGapFill</v>
      </c>
      <c r="M783" s="3" t="str">
        <f t="shared" si="119"/>
        <v>Filled</v>
      </c>
      <c r="N783" s="3" t="str">
        <f t="shared" si="120"/>
        <v>DnGap</v>
      </c>
      <c r="O783">
        <v>103852</v>
      </c>
      <c r="T783"/>
    </row>
    <row r="784" spans="1:20" x14ac:dyDescent="0.25">
      <c r="A784" s="1">
        <v>39443</v>
      </c>
      <c r="B784" s="1" t="str">
        <f t="shared" si="112"/>
        <v>Thu</v>
      </c>
      <c r="C784" s="1" t="str">
        <f t="shared" si="113"/>
        <v>Dec</v>
      </c>
      <c r="D784" s="1" t="str">
        <f t="shared" si="114"/>
        <v>4th QTR</v>
      </c>
      <c r="E784" s="1" t="str">
        <f t="shared" si="115"/>
        <v>2007</v>
      </c>
      <c r="F784" s="26">
        <v>108.315</v>
      </c>
      <c r="G784" s="2">
        <v>109.16500000000001</v>
      </c>
      <c r="H784" s="2">
        <v>108.315</v>
      </c>
      <c r="I784" s="26">
        <v>109.14</v>
      </c>
      <c r="J784" s="3">
        <f t="shared" si="116"/>
        <v>69</v>
      </c>
      <c r="K784" s="3" t="str">
        <f t="shared" si="117"/>
        <v>OIR</v>
      </c>
      <c r="L784" s="3" t="str">
        <f t="shared" si="118"/>
        <v>OIRDnGapFill</v>
      </c>
      <c r="M784" s="3" t="str">
        <f t="shared" si="119"/>
        <v>Filled</v>
      </c>
      <c r="N784" s="3" t="str">
        <f t="shared" si="120"/>
        <v>DnGap</v>
      </c>
      <c r="O784">
        <v>207489</v>
      </c>
      <c r="T784"/>
    </row>
    <row r="785" spans="1:20" x14ac:dyDescent="0.25">
      <c r="A785" s="1">
        <v>39444</v>
      </c>
      <c r="B785" s="1" t="str">
        <f t="shared" si="112"/>
        <v>Fri</v>
      </c>
      <c r="C785" s="1" t="str">
        <f t="shared" si="113"/>
        <v>Dec</v>
      </c>
      <c r="D785" s="1" t="str">
        <f t="shared" si="114"/>
        <v>4th QTR</v>
      </c>
      <c r="E785" s="1" t="str">
        <f t="shared" si="115"/>
        <v>2007</v>
      </c>
      <c r="F785" s="26">
        <v>109.15</v>
      </c>
      <c r="G785" s="2">
        <v>110.075</v>
      </c>
      <c r="H785" s="2">
        <v>109.15</v>
      </c>
      <c r="I785" s="26">
        <v>109.30500000000001</v>
      </c>
      <c r="J785" s="3">
        <f t="shared" si="116"/>
        <v>98</v>
      </c>
      <c r="K785" s="3" t="str">
        <f t="shared" si="117"/>
        <v>OIR</v>
      </c>
      <c r="L785" s="3" t="str">
        <f t="shared" si="118"/>
        <v>NotFilled</v>
      </c>
      <c r="M785" s="3" t="str">
        <f t="shared" si="119"/>
        <v>NotFilled</v>
      </c>
      <c r="N785" s="3" t="str">
        <f t="shared" si="120"/>
        <v>UpGap</v>
      </c>
      <c r="O785">
        <v>289595</v>
      </c>
      <c r="T785"/>
    </row>
    <row r="786" spans="1:20" x14ac:dyDescent="0.25">
      <c r="A786" s="1">
        <v>39447</v>
      </c>
      <c r="B786" s="1" t="str">
        <f t="shared" si="112"/>
        <v>Mon</v>
      </c>
      <c r="C786" s="1" t="str">
        <f t="shared" si="113"/>
        <v>Dec</v>
      </c>
      <c r="D786" s="1" t="str">
        <f t="shared" si="114"/>
        <v>4th QTR</v>
      </c>
      <c r="E786" s="1" t="str">
        <f t="shared" si="115"/>
        <v>2007</v>
      </c>
      <c r="F786" s="26">
        <v>110.02</v>
      </c>
      <c r="G786" s="2">
        <v>110.12</v>
      </c>
      <c r="H786" s="2">
        <v>110.005</v>
      </c>
      <c r="I786" s="26">
        <v>110.09</v>
      </c>
      <c r="J786" s="3">
        <f t="shared" si="116"/>
        <v>47</v>
      </c>
      <c r="K786" s="3" t="str">
        <f t="shared" si="117"/>
        <v>OIR</v>
      </c>
      <c r="L786" s="3" t="str">
        <f t="shared" si="118"/>
        <v>NotFilled</v>
      </c>
      <c r="M786" s="3" t="str">
        <f t="shared" si="119"/>
        <v>NotFilled</v>
      </c>
      <c r="N786" s="3" t="str">
        <f t="shared" si="120"/>
        <v>UpGap</v>
      </c>
      <c r="O786">
        <v>131431</v>
      </c>
      <c r="T786"/>
    </row>
    <row r="787" spans="1:20" x14ac:dyDescent="0.25">
      <c r="A787" s="1">
        <v>39449</v>
      </c>
      <c r="B787" s="1" t="str">
        <f t="shared" si="112"/>
        <v>Wed</v>
      </c>
      <c r="C787" s="1" t="str">
        <f t="shared" si="113"/>
        <v>Jan</v>
      </c>
      <c r="D787" s="1" t="str">
        <f t="shared" si="114"/>
        <v>1ST QTR</v>
      </c>
      <c r="E787" s="1" t="str">
        <f t="shared" si="115"/>
        <v>2008</v>
      </c>
      <c r="F787" s="26">
        <v>110.11</v>
      </c>
      <c r="G787" s="2">
        <v>111.045</v>
      </c>
      <c r="H787" s="2">
        <v>110.02</v>
      </c>
      <c r="I787" s="26">
        <v>111.015</v>
      </c>
      <c r="J787" s="3">
        <f t="shared" si="116"/>
        <v>139</v>
      </c>
      <c r="K787" s="3" t="str">
        <f t="shared" si="117"/>
        <v>OIR</v>
      </c>
      <c r="L787" s="3" t="str">
        <f t="shared" si="118"/>
        <v>OIRUpGapFill</v>
      </c>
      <c r="M787" s="3" t="str">
        <f t="shared" si="119"/>
        <v>Filled</v>
      </c>
      <c r="N787" s="3" t="str">
        <f t="shared" si="120"/>
        <v>UpGap</v>
      </c>
      <c r="O787">
        <v>475565</v>
      </c>
      <c r="T787"/>
    </row>
    <row r="788" spans="1:20" x14ac:dyDescent="0.25">
      <c r="A788" s="1">
        <v>39450</v>
      </c>
      <c r="B788" s="1" t="str">
        <f t="shared" si="112"/>
        <v>Thu</v>
      </c>
      <c r="C788" s="1" t="str">
        <f t="shared" si="113"/>
        <v>Jan</v>
      </c>
      <c r="D788" s="1" t="str">
        <f t="shared" si="114"/>
        <v>1ST QTR</v>
      </c>
      <c r="E788" s="1" t="str">
        <f t="shared" si="115"/>
        <v>2008</v>
      </c>
      <c r="F788" s="26">
        <v>111</v>
      </c>
      <c r="G788" s="2">
        <v>111.08499999999999</v>
      </c>
      <c r="H788" s="2">
        <v>110.26</v>
      </c>
      <c r="I788" s="26">
        <v>111.015</v>
      </c>
      <c r="J788" s="3">
        <f t="shared" si="116"/>
        <v>57</v>
      </c>
      <c r="K788" s="3" t="str">
        <f t="shared" si="117"/>
        <v>OIR</v>
      </c>
      <c r="L788" s="3" t="str">
        <f t="shared" si="118"/>
        <v>OIRDnGapFill</v>
      </c>
      <c r="M788" s="3" t="str">
        <f t="shared" si="119"/>
        <v>Filled</v>
      </c>
      <c r="N788" s="3" t="str">
        <f t="shared" si="120"/>
        <v>DnGap</v>
      </c>
      <c r="O788">
        <v>438857</v>
      </c>
      <c r="T788"/>
    </row>
    <row r="789" spans="1:20" x14ac:dyDescent="0.25">
      <c r="A789" s="1">
        <v>39451</v>
      </c>
      <c r="B789" s="1" t="str">
        <f t="shared" si="112"/>
        <v>Fri</v>
      </c>
      <c r="C789" s="1" t="str">
        <f t="shared" si="113"/>
        <v>Jan</v>
      </c>
      <c r="D789" s="1" t="str">
        <f t="shared" si="114"/>
        <v>1ST QTR</v>
      </c>
      <c r="E789" s="1" t="str">
        <f t="shared" si="115"/>
        <v>2008</v>
      </c>
      <c r="F789" s="26">
        <v>111.03</v>
      </c>
      <c r="G789" s="2">
        <v>111.24</v>
      </c>
      <c r="H789" s="2">
        <v>110.315</v>
      </c>
      <c r="I789" s="26">
        <v>111.18</v>
      </c>
      <c r="J789" s="3">
        <f t="shared" si="116"/>
        <v>98</v>
      </c>
      <c r="K789" s="3" t="str">
        <f t="shared" si="117"/>
        <v>OIR</v>
      </c>
      <c r="L789" s="3" t="str">
        <f t="shared" si="118"/>
        <v>OIRUpGapFill</v>
      </c>
      <c r="M789" s="3" t="str">
        <f t="shared" si="119"/>
        <v>Filled</v>
      </c>
      <c r="N789" s="3" t="str">
        <f t="shared" si="120"/>
        <v>UpGap</v>
      </c>
      <c r="O789">
        <v>646342</v>
      </c>
      <c r="T789"/>
    </row>
    <row r="790" spans="1:20" x14ac:dyDescent="0.25">
      <c r="A790" s="1">
        <v>39454</v>
      </c>
      <c r="B790" s="1" t="str">
        <f t="shared" si="112"/>
        <v>Mon</v>
      </c>
      <c r="C790" s="1" t="str">
        <f t="shared" si="113"/>
        <v>Jan</v>
      </c>
      <c r="D790" s="1" t="str">
        <f t="shared" si="114"/>
        <v>1ST QTR</v>
      </c>
      <c r="E790" s="1" t="str">
        <f t="shared" si="115"/>
        <v>2008</v>
      </c>
      <c r="F790" s="26">
        <v>111.145</v>
      </c>
      <c r="G790" s="2">
        <v>111.22</v>
      </c>
      <c r="H790" s="2">
        <v>111.1</v>
      </c>
      <c r="I790" s="26">
        <v>111.175</v>
      </c>
      <c r="J790" s="3">
        <f t="shared" si="116"/>
        <v>49</v>
      </c>
      <c r="K790" s="3" t="str">
        <f t="shared" si="117"/>
        <v>OIR</v>
      </c>
      <c r="L790" s="3" t="str">
        <f t="shared" si="118"/>
        <v>OIRDnGapFill</v>
      </c>
      <c r="M790" s="3" t="str">
        <f t="shared" si="119"/>
        <v>Filled</v>
      </c>
      <c r="N790" s="3" t="str">
        <f t="shared" si="120"/>
        <v>DnGap</v>
      </c>
      <c r="O790">
        <v>519472</v>
      </c>
      <c r="T790"/>
    </row>
    <row r="791" spans="1:20" x14ac:dyDescent="0.25">
      <c r="A791" s="1">
        <v>39455</v>
      </c>
      <c r="B791" s="1" t="str">
        <f t="shared" si="112"/>
        <v>Tue</v>
      </c>
      <c r="C791" s="1" t="str">
        <f t="shared" si="113"/>
        <v>Jan</v>
      </c>
      <c r="D791" s="1" t="str">
        <f t="shared" si="114"/>
        <v>1ST QTR</v>
      </c>
      <c r="E791" s="1" t="str">
        <f t="shared" si="115"/>
        <v>2008</v>
      </c>
      <c r="F791" s="26">
        <v>111.17</v>
      </c>
      <c r="G791" s="2">
        <v>111.30500000000001</v>
      </c>
      <c r="H791" s="2">
        <v>111.08</v>
      </c>
      <c r="I791" s="26">
        <v>111.18</v>
      </c>
      <c r="J791" s="3">
        <f t="shared" si="116"/>
        <v>91</v>
      </c>
      <c r="K791" s="3" t="str">
        <f t="shared" si="117"/>
        <v>OIR</v>
      </c>
      <c r="L791" s="3" t="str">
        <f t="shared" si="118"/>
        <v>OIRDnGapFill</v>
      </c>
      <c r="M791" s="3" t="str">
        <f t="shared" si="119"/>
        <v>Filled</v>
      </c>
      <c r="N791" s="3" t="str">
        <f t="shared" si="120"/>
        <v>DnGap</v>
      </c>
      <c r="O791">
        <v>526913</v>
      </c>
      <c r="T791"/>
    </row>
    <row r="792" spans="1:20" x14ac:dyDescent="0.25">
      <c r="A792" s="1">
        <v>39456</v>
      </c>
      <c r="B792" s="1" t="str">
        <f t="shared" si="112"/>
        <v>Wed</v>
      </c>
      <c r="C792" s="1" t="str">
        <f t="shared" si="113"/>
        <v>Jan</v>
      </c>
      <c r="D792" s="1" t="str">
        <f t="shared" si="114"/>
        <v>1ST QTR</v>
      </c>
      <c r="E792" s="1" t="str">
        <f t="shared" si="115"/>
        <v>2008</v>
      </c>
      <c r="F792" s="26">
        <v>111.28</v>
      </c>
      <c r="G792" s="2">
        <v>112.02500000000001</v>
      </c>
      <c r="H792" s="2">
        <v>111.19499999999999</v>
      </c>
      <c r="I792" s="26">
        <v>111.28</v>
      </c>
      <c r="J792" s="3">
        <f t="shared" si="116"/>
        <v>61</v>
      </c>
      <c r="K792" s="3" t="str">
        <f t="shared" si="117"/>
        <v>OIR</v>
      </c>
      <c r="L792" s="3" t="str">
        <f t="shared" si="118"/>
        <v>NotFilled</v>
      </c>
      <c r="M792" s="3" t="str">
        <f t="shared" si="119"/>
        <v>NotFilled</v>
      </c>
      <c r="N792" s="3" t="str">
        <f t="shared" si="120"/>
        <v>UpGap</v>
      </c>
      <c r="O792">
        <v>677211</v>
      </c>
      <c r="T792"/>
    </row>
    <row r="793" spans="1:20" x14ac:dyDescent="0.25">
      <c r="A793" s="1">
        <v>39457</v>
      </c>
      <c r="B793" s="1" t="str">
        <f t="shared" si="112"/>
        <v>Thu</v>
      </c>
      <c r="C793" s="1" t="str">
        <f t="shared" si="113"/>
        <v>Jan</v>
      </c>
      <c r="D793" s="1" t="str">
        <f t="shared" si="114"/>
        <v>1ST QTR</v>
      </c>
      <c r="E793" s="1" t="str">
        <f t="shared" si="115"/>
        <v>2008</v>
      </c>
      <c r="F793" s="26">
        <v>111.22499999999999</v>
      </c>
      <c r="G793" s="2">
        <v>111.28</v>
      </c>
      <c r="H793" s="2">
        <v>111.16</v>
      </c>
      <c r="I793" s="26">
        <v>111.18</v>
      </c>
      <c r="J793" s="3">
        <f t="shared" si="116"/>
        <v>49</v>
      </c>
      <c r="K793" s="3" t="str">
        <f t="shared" si="117"/>
        <v>OIR</v>
      </c>
      <c r="L793" s="3" t="str">
        <f t="shared" si="118"/>
        <v>OIRDnGapFill</v>
      </c>
      <c r="M793" s="3" t="str">
        <f t="shared" si="119"/>
        <v>Filled</v>
      </c>
      <c r="N793" s="3" t="str">
        <f t="shared" si="120"/>
        <v>DnGap</v>
      </c>
      <c r="O793">
        <v>758803</v>
      </c>
      <c r="T793"/>
    </row>
    <row r="794" spans="1:20" x14ac:dyDescent="0.25">
      <c r="A794" s="1">
        <v>39458</v>
      </c>
      <c r="B794" s="1" t="str">
        <f t="shared" si="112"/>
        <v>Fri</v>
      </c>
      <c r="C794" s="1" t="str">
        <f t="shared" si="113"/>
        <v>Jan</v>
      </c>
      <c r="D794" s="1" t="str">
        <f t="shared" si="114"/>
        <v>1ST QTR</v>
      </c>
      <c r="E794" s="1" t="str">
        <f t="shared" si="115"/>
        <v>2008</v>
      </c>
      <c r="F794" s="26">
        <v>111.185</v>
      </c>
      <c r="G794" s="2">
        <v>112.05</v>
      </c>
      <c r="H794" s="2">
        <v>111.18</v>
      </c>
      <c r="I794" s="26">
        <v>111.315</v>
      </c>
      <c r="J794" s="3">
        <f t="shared" si="116"/>
        <v>75</v>
      </c>
      <c r="K794" s="3" t="str">
        <f t="shared" si="117"/>
        <v>OIR</v>
      </c>
      <c r="L794" s="3" t="str">
        <f t="shared" si="118"/>
        <v>OIRUpGapFill</v>
      </c>
      <c r="M794" s="3" t="str">
        <f t="shared" si="119"/>
        <v>Filled</v>
      </c>
      <c r="N794" s="3" t="str">
        <f t="shared" si="120"/>
        <v>UpGap</v>
      </c>
      <c r="O794">
        <v>628712</v>
      </c>
      <c r="T794"/>
    </row>
    <row r="795" spans="1:20" x14ac:dyDescent="0.25">
      <c r="A795" s="1">
        <v>39461</v>
      </c>
      <c r="B795" s="1" t="str">
        <f t="shared" si="112"/>
        <v>Mon</v>
      </c>
      <c r="C795" s="1" t="str">
        <f t="shared" si="113"/>
        <v>Jan</v>
      </c>
      <c r="D795" s="1" t="str">
        <f t="shared" si="114"/>
        <v>1ST QTR</v>
      </c>
      <c r="E795" s="1" t="str">
        <f t="shared" si="115"/>
        <v>2008</v>
      </c>
      <c r="F795" s="26">
        <v>112.02500000000001</v>
      </c>
      <c r="G795" s="2">
        <v>112.075</v>
      </c>
      <c r="H795" s="2">
        <v>111.285</v>
      </c>
      <c r="I795" s="26">
        <v>112.005</v>
      </c>
      <c r="J795" s="3">
        <f t="shared" si="116"/>
        <v>45</v>
      </c>
      <c r="K795" s="3" t="str">
        <f t="shared" si="117"/>
        <v>OIR</v>
      </c>
      <c r="L795" s="3" t="str">
        <f t="shared" si="118"/>
        <v>OIRUpGapFill</v>
      </c>
      <c r="M795" s="3" t="str">
        <f t="shared" si="119"/>
        <v>Filled</v>
      </c>
      <c r="N795" s="3" t="str">
        <f t="shared" si="120"/>
        <v>UpGap</v>
      </c>
      <c r="O795">
        <v>437629</v>
      </c>
      <c r="T795"/>
    </row>
    <row r="796" spans="1:20" x14ac:dyDescent="0.25">
      <c r="A796" s="1">
        <v>39462</v>
      </c>
      <c r="B796" s="1" t="str">
        <f t="shared" si="112"/>
        <v>Tue</v>
      </c>
      <c r="C796" s="1" t="str">
        <f t="shared" si="113"/>
        <v>Jan</v>
      </c>
      <c r="D796" s="1" t="str">
        <f t="shared" si="114"/>
        <v>1ST QTR</v>
      </c>
      <c r="E796" s="1" t="str">
        <f t="shared" si="115"/>
        <v>2008</v>
      </c>
      <c r="F796" s="26">
        <v>112.015</v>
      </c>
      <c r="G796" s="2">
        <v>112.185</v>
      </c>
      <c r="H796" s="2">
        <v>112.005</v>
      </c>
      <c r="I796" s="26">
        <v>112.105</v>
      </c>
      <c r="J796" s="3">
        <f t="shared" si="116"/>
        <v>73</v>
      </c>
      <c r="K796" s="3" t="str">
        <f t="shared" si="117"/>
        <v>OIR</v>
      </c>
      <c r="L796" s="3" t="str">
        <f t="shared" si="118"/>
        <v>OIRUpGapFill</v>
      </c>
      <c r="M796" s="3" t="str">
        <f t="shared" si="119"/>
        <v>Filled</v>
      </c>
      <c r="N796" s="3" t="str">
        <f t="shared" si="120"/>
        <v>UpGap</v>
      </c>
      <c r="O796">
        <v>733547</v>
      </c>
      <c r="T796"/>
    </row>
    <row r="797" spans="1:20" x14ac:dyDescent="0.25">
      <c r="A797" s="1">
        <v>39463</v>
      </c>
      <c r="B797" s="1" t="str">
        <f t="shared" si="112"/>
        <v>Wed</v>
      </c>
      <c r="C797" s="1" t="str">
        <f t="shared" si="113"/>
        <v>Jan</v>
      </c>
      <c r="D797" s="1" t="str">
        <f t="shared" si="114"/>
        <v>1ST QTR</v>
      </c>
      <c r="E797" s="1" t="str">
        <f t="shared" si="115"/>
        <v>2008</v>
      </c>
      <c r="F797" s="26">
        <v>112.16500000000001</v>
      </c>
      <c r="G797" s="2">
        <v>112.255</v>
      </c>
      <c r="H797" s="2">
        <v>112.075</v>
      </c>
      <c r="I797" s="26">
        <v>112.13500000000001</v>
      </c>
      <c r="J797" s="3">
        <f t="shared" si="116"/>
        <v>72</v>
      </c>
      <c r="K797" s="3" t="str">
        <f t="shared" si="117"/>
        <v>OIR</v>
      </c>
      <c r="L797" s="3" t="str">
        <f t="shared" si="118"/>
        <v>OIRUpGapFill</v>
      </c>
      <c r="M797" s="3" t="str">
        <f t="shared" si="119"/>
        <v>Filled</v>
      </c>
      <c r="N797" s="3" t="str">
        <f t="shared" si="120"/>
        <v>UpGap</v>
      </c>
      <c r="O797">
        <v>843788</v>
      </c>
      <c r="T797"/>
    </row>
    <row r="798" spans="1:20" x14ac:dyDescent="0.25">
      <c r="A798" s="1">
        <v>39464</v>
      </c>
      <c r="B798" s="1" t="str">
        <f t="shared" si="112"/>
        <v>Thu</v>
      </c>
      <c r="C798" s="1" t="str">
        <f t="shared" si="113"/>
        <v>Jan</v>
      </c>
      <c r="D798" s="1" t="str">
        <f t="shared" si="114"/>
        <v>1ST QTR</v>
      </c>
      <c r="E798" s="1" t="str">
        <f t="shared" si="115"/>
        <v>2008</v>
      </c>
      <c r="F798" s="26">
        <v>112.11</v>
      </c>
      <c r="G798" s="2">
        <v>113</v>
      </c>
      <c r="H798" s="2">
        <v>112.05500000000001</v>
      </c>
      <c r="I798" s="26">
        <v>112.245</v>
      </c>
      <c r="J798" s="3">
        <f t="shared" si="116"/>
        <v>105</v>
      </c>
      <c r="K798" s="3" t="str">
        <f t="shared" si="117"/>
        <v>OIR</v>
      </c>
      <c r="L798" s="3" t="str">
        <f t="shared" si="118"/>
        <v>OIRDnGapFill</v>
      </c>
      <c r="M798" s="3" t="str">
        <f t="shared" si="119"/>
        <v>Filled</v>
      </c>
      <c r="N798" s="3" t="str">
        <f t="shared" si="120"/>
        <v>DnGap</v>
      </c>
      <c r="O798">
        <v>767015</v>
      </c>
      <c r="T798"/>
    </row>
    <row r="799" spans="1:20" x14ac:dyDescent="0.25">
      <c r="A799" s="1">
        <v>39465</v>
      </c>
      <c r="B799" s="1" t="str">
        <f t="shared" si="112"/>
        <v>Fri</v>
      </c>
      <c r="C799" s="1" t="str">
        <f t="shared" si="113"/>
        <v>Jan</v>
      </c>
      <c r="D799" s="1" t="str">
        <f t="shared" si="114"/>
        <v>1ST QTR</v>
      </c>
      <c r="E799" s="1" t="str">
        <f t="shared" si="115"/>
        <v>2008</v>
      </c>
      <c r="F799" s="26">
        <v>112.28</v>
      </c>
      <c r="G799" s="2">
        <v>113.01</v>
      </c>
      <c r="H799" s="2">
        <v>112.2</v>
      </c>
      <c r="I799" s="26">
        <v>112.31</v>
      </c>
      <c r="J799" s="3">
        <f t="shared" si="116"/>
        <v>52</v>
      </c>
      <c r="K799" s="3" t="str">
        <f t="shared" si="117"/>
        <v>OIR</v>
      </c>
      <c r="L799" s="3" t="str">
        <f t="shared" si="118"/>
        <v>OIRUpGapFill</v>
      </c>
      <c r="M799" s="3" t="str">
        <f t="shared" si="119"/>
        <v>Filled</v>
      </c>
      <c r="N799" s="3" t="str">
        <f t="shared" si="120"/>
        <v>UpGap</v>
      </c>
      <c r="O799">
        <v>512161</v>
      </c>
      <c r="T799"/>
    </row>
    <row r="800" spans="1:20" x14ac:dyDescent="0.25">
      <c r="A800" s="1">
        <v>39469</v>
      </c>
      <c r="B800" s="1" t="str">
        <f t="shared" si="112"/>
        <v>Tue</v>
      </c>
      <c r="C800" s="1" t="str">
        <f t="shared" si="113"/>
        <v>Jan</v>
      </c>
      <c r="D800" s="1" t="str">
        <f t="shared" si="114"/>
        <v>1ST QTR</v>
      </c>
      <c r="E800" s="1" t="str">
        <f t="shared" si="115"/>
        <v>2008</v>
      </c>
      <c r="F800" s="26">
        <v>113.14</v>
      </c>
      <c r="G800" s="2">
        <v>114.125</v>
      </c>
      <c r="H800" s="2">
        <v>113.11</v>
      </c>
      <c r="I800" s="26">
        <v>113.27500000000001</v>
      </c>
      <c r="J800" s="3">
        <f t="shared" si="116"/>
        <v>134</v>
      </c>
      <c r="K800" s="3" t="str">
        <f t="shared" si="117"/>
        <v>OOR</v>
      </c>
      <c r="L800" s="3" t="str">
        <f t="shared" si="118"/>
        <v>NotFilled</v>
      </c>
      <c r="M800" s="3" t="str">
        <f t="shared" si="119"/>
        <v>NotFilled</v>
      </c>
      <c r="N800" s="3" t="str">
        <f t="shared" si="120"/>
        <v>UpGap</v>
      </c>
      <c r="O800">
        <v>1115021</v>
      </c>
      <c r="T800"/>
    </row>
    <row r="801" spans="1:20" x14ac:dyDescent="0.25">
      <c r="A801" s="1">
        <v>39470</v>
      </c>
      <c r="B801" s="1" t="str">
        <f t="shared" si="112"/>
        <v>Wed</v>
      </c>
      <c r="C801" s="1" t="str">
        <f t="shared" si="113"/>
        <v>Jan</v>
      </c>
      <c r="D801" s="1" t="str">
        <f t="shared" si="114"/>
        <v>1ST QTR</v>
      </c>
      <c r="E801" s="1" t="str">
        <f t="shared" si="115"/>
        <v>2008</v>
      </c>
      <c r="F801" s="26">
        <v>114.05</v>
      </c>
      <c r="G801" s="2">
        <v>114.27</v>
      </c>
      <c r="H801" s="2">
        <v>113.045</v>
      </c>
      <c r="I801" s="26">
        <v>114.04</v>
      </c>
      <c r="J801" s="3">
        <f t="shared" si="116"/>
        <v>217</v>
      </c>
      <c r="K801" s="3" t="str">
        <f t="shared" si="117"/>
        <v>OIR</v>
      </c>
      <c r="L801" s="3" t="str">
        <f t="shared" si="118"/>
        <v>OIRUpGapFill</v>
      </c>
      <c r="M801" s="3" t="str">
        <f t="shared" si="119"/>
        <v>Filled</v>
      </c>
      <c r="N801" s="3" t="str">
        <f t="shared" si="120"/>
        <v>UpGap</v>
      </c>
      <c r="O801">
        <v>1075751</v>
      </c>
      <c r="T801"/>
    </row>
    <row r="802" spans="1:20" x14ac:dyDescent="0.25">
      <c r="A802" s="1">
        <v>39471</v>
      </c>
      <c r="B802" s="1" t="str">
        <f t="shared" si="112"/>
        <v>Thu</v>
      </c>
      <c r="C802" s="1" t="str">
        <f t="shared" si="113"/>
        <v>Jan</v>
      </c>
      <c r="D802" s="1" t="str">
        <f t="shared" si="114"/>
        <v>1ST QTR</v>
      </c>
      <c r="E802" s="1" t="str">
        <f t="shared" si="115"/>
        <v>2008</v>
      </c>
      <c r="F802" s="26">
        <v>113.11</v>
      </c>
      <c r="G802" s="2">
        <v>113.285</v>
      </c>
      <c r="H802" s="2">
        <v>112.175</v>
      </c>
      <c r="I802" s="26">
        <v>113.015</v>
      </c>
      <c r="J802" s="3">
        <f t="shared" si="116"/>
        <v>172</v>
      </c>
      <c r="K802" s="3" t="str">
        <f t="shared" si="117"/>
        <v>OIR</v>
      </c>
      <c r="L802" s="3" t="str">
        <f t="shared" si="118"/>
        <v>NotFilled</v>
      </c>
      <c r="M802" s="3" t="str">
        <f t="shared" si="119"/>
        <v>NotFilled</v>
      </c>
      <c r="N802" s="3" t="str">
        <f t="shared" si="120"/>
        <v>DnGap</v>
      </c>
      <c r="O802">
        <v>886447</v>
      </c>
      <c r="T802"/>
    </row>
    <row r="803" spans="1:20" x14ac:dyDescent="0.25">
      <c r="A803" s="1">
        <v>39472</v>
      </c>
      <c r="B803" s="1" t="str">
        <f t="shared" si="112"/>
        <v>Fri</v>
      </c>
      <c r="C803" s="1" t="str">
        <f t="shared" si="113"/>
        <v>Jan</v>
      </c>
      <c r="D803" s="1" t="str">
        <f t="shared" si="114"/>
        <v>1ST QTR</v>
      </c>
      <c r="E803" s="1" t="str">
        <f t="shared" si="115"/>
        <v>2008</v>
      </c>
      <c r="F803" s="26">
        <v>112.19499999999999</v>
      </c>
      <c r="G803" s="2">
        <v>113.105</v>
      </c>
      <c r="H803" s="2">
        <v>112.065</v>
      </c>
      <c r="I803" s="26">
        <v>113.05</v>
      </c>
      <c r="J803" s="3">
        <f t="shared" si="116"/>
        <v>145</v>
      </c>
      <c r="K803" s="3" t="str">
        <f t="shared" si="117"/>
        <v>OIR</v>
      </c>
      <c r="L803" s="3" t="str">
        <f t="shared" si="118"/>
        <v>OIRDnGapFill</v>
      </c>
      <c r="M803" s="3" t="str">
        <f t="shared" si="119"/>
        <v>Filled</v>
      </c>
      <c r="N803" s="3" t="str">
        <f t="shared" si="120"/>
        <v>DnGap</v>
      </c>
      <c r="O803">
        <v>960902</v>
      </c>
      <c r="T803"/>
    </row>
    <row r="804" spans="1:20" x14ac:dyDescent="0.25">
      <c r="A804" s="1">
        <v>39475</v>
      </c>
      <c r="B804" s="1" t="str">
        <f t="shared" si="112"/>
        <v>Mon</v>
      </c>
      <c r="C804" s="1" t="str">
        <f t="shared" si="113"/>
        <v>Jan</v>
      </c>
      <c r="D804" s="1" t="str">
        <f t="shared" si="114"/>
        <v>1ST QTR</v>
      </c>
      <c r="E804" s="1" t="str">
        <f t="shared" si="115"/>
        <v>2008</v>
      </c>
      <c r="F804" s="26">
        <v>113.07</v>
      </c>
      <c r="G804" s="2">
        <v>113.16</v>
      </c>
      <c r="H804" s="2">
        <v>112.29</v>
      </c>
      <c r="I804" s="26">
        <v>113.045</v>
      </c>
      <c r="J804" s="3">
        <f t="shared" si="116"/>
        <v>75</v>
      </c>
      <c r="K804" s="3" t="str">
        <f t="shared" si="117"/>
        <v>OIR</v>
      </c>
      <c r="L804" s="3" t="str">
        <f t="shared" si="118"/>
        <v>OIRUpGapFill</v>
      </c>
      <c r="M804" s="3" t="str">
        <f t="shared" si="119"/>
        <v>Filled</v>
      </c>
      <c r="N804" s="3" t="str">
        <f t="shared" si="120"/>
        <v>UpGap</v>
      </c>
      <c r="O804">
        <v>476446</v>
      </c>
      <c r="T804"/>
    </row>
    <row r="805" spans="1:20" x14ac:dyDescent="0.25">
      <c r="A805" s="1">
        <v>39476</v>
      </c>
      <c r="B805" s="1" t="str">
        <f t="shared" si="112"/>
        <v>Tue</v>
      </c>
      <c r="C805" s="1" t="str">
        <f t="shared" si="113"/>
        <v>Jan</v>
      </c>
      <c r="D805" s="1" t="str">
        <f t="shared" si="114"/>
        <v>1ST QTR</v>
      </c>
      <c r="E805" s="1" t="str">
        <f t="shared" si="115"/>
        <v>2008</v>
      </c>
      <c r="F805" s="26">
        <v>113.015</v>
      </c>
      <c r="G805" s="2">
        <v>113.065</v>
      </c>
      <c r="H805" s="2">
        <v>112.18</v>
      </c>
      <c r="I805" s="26">
        <v>112.26</v>
      </c>
      <c r="J805" s="3">
        <f t="shared" si="116"/>
        <v>81</v>
      </c>
      <c r="K805" s="3" t="str">
        <f t="shared" si="117"/>
        <v>OIR</v>
      </c>
      <c r="L805" s="3" t="str">
        <f t="shared" si="118"/>
        <v>OIRDnGapFill</v>
      </c>
      <c r="M805" s="3" t="str">
        <f t="shared" si="119"/>
        <v>Filled</v>
      </c>
      <c r="N805" s="3" t="str">
        <f t="shared" si="120"/>
        <v>DnGap</v>
      </c>
      <c r="O805">
        <v>585896</v>
      </c>
      <c r="T805"/>
    </row>
    <row r="806" spans="1:20" x14ac:dyDescent="0.25">
      <c r="A806" s="1">
        <v>39477</v>
      </c>
      <c r="B806" s="1" t="str">
        <f t="shared" si="112"/>
        <v>Wed</v>
      </c>
      <c r="C806" s="1" t="str">
        <f t="shared" si="113"/>
        <v>Jan</v>
      </c>
      <c r="D806" s="1" t="str">
        <f t="shared" si="114"/>
        <v>1ST QTR</v>
      </c>
      <c r="E806" s="1" t="str">
        <f t="shared" si="115"/>
        <v>2008</v>
      </c>
      <c r="F806" s="26">
        <v>112.215</v>
      </c>
      <c r="G806" s="2">
        <v>113.015</v>
      </c>
      <c r="H806" s="2">
        <v>112.14</v>
      </c>
      <c r="I806" s="26">
        <v>112.19</v>
      </c>
      <c r="J806" s="3">
        <f t="shared" si="116"/>
        <v>78</v>
      </c>
      <c r="K806" s="3" t="str">
        <f t="shared" si="117"/>
        <v>OIR</v>
      </c>
      <c r="L806" s="3" t="str">
        <f t="shared" si="118"/>
        <v>OIRDnGapFill</v>
      </c>
      <c r="M806" s="3" t="str">
        <f t="shared" si="119"/>
        <v>Filled</v>
      </c>
      <c r="N806" s="3" t="str">
        <f t="shared" si="120"/>
        <v>DnGap</v>
      </c>
      <c r="O806">
        <v>678878</v>
      </c>
      <c r="T806"/>
    </row>
    <row r="807" spans="1:20" x14ac:dyDescent="0.25">
      <c r="A807" s="1">
        <v>39478</v>
      </c>
      <c r="B807" s="1" t="str">
        <f t="shared" si="112"/>
        <v>Thu</v>
      </c>
      <c r="C807" s="1" t="str">
        <f t="shared" si="113"/>
        <v>Jan</v>
      </c>
      <c r="D807" s="1" t="str">
        <f t="shared" si="114"/>
        <v>1ST QTR</v>
      </c>
      <c r="E807" s="1" t="str">
        <f t="shared" si="115"/>
        <v>2008</v>
      </c>
      <c r="F807" s="26">
        <v>113.04</v>
      </c>
      <c r="G807" s="2">
        <v>113.175</v>
      </c>
      <c r="H807" s="2">
        <v>112.3</v>
      </c>
      <c r="I807" s="26">
        <v>113</v>
      </c>
      <c r="J807" s="3">
        <f t="shared" si="116"/>
        <v>78</v>
      </c>
      <c r="K807" s="3" t="str">
        <f t="shared" si="117"/>
        <v>OOR</v>
      </c>
      <c r="L807" s="3" t="str">
        <f t="shared" si="118"/>
        <v>NotFilled</v>
      </c>
      <c r="M807" s="3" t="str">
        <f t="shared" si="119"/>
        <v>NotFilled</v>
      </c>
      <c r="N807" s="3" t="str">
        <f t="shared" si="120"/>
        <v>UpGap</v>
      </c>
      <c r="O807">
        <v>1040826</v>
      </c>
      <c r="T807"/>
    </row>
    <row r="808" spans="1:20" x14ac:dyDescent="0.25">
      <c r="A808" s="1">
        <v>39479</v>
      </c>
      <c r="B808" s="1" t="str">
        <f t="shared" si="112"/>
        <v>Fri</v>
      </c>
      <c r="C808" s="1" t="str">
        <f t="shared" si="113"/>
        <v>Feb</v>
      </c>
      <c r="D808" s="1" t="str">
        <f t="shared" si="114"/>
        <v>1ST QTR</v>
      </c>
      <c r="E808" s="1" t="str">
        <f t="shared" si="115"/>
        <v>2008</v>
      </c>
      <c r="F808" s="26">
        <v>113.065</v>
      </c>
      <c r="G808" s="2">
        <v>113.205</v>
      </c>
      <c r="H808" s="2">
        <v>112.285</v>
      </c>
      <c r="I808" s="26">
        <v>113.1</v>
      </c>
      <c r="J808" s="3">
        <f t="shared" si="116"/>
        <v>96</v>
      </c>
      <c r="K808" s="3" t="str">
        <f t="shared" si="117"/>
        <v>OIR</v>
      </c>
      <c r="L808" s="3" t="str">
        <f t="shared" si="118"/>
        <v>OIRUpGapFill</v>
      </c>
      <c r="M808" s="3" t="str">
        <f t="shared" si="119"/>
        <v>Filled</v>
      </c>
      <c r="N808" s="3" t="str">
        <f t="shared" si="120"/>
        <v>UpGap</v>
      </c>
      <c r="O808">
        <v>900330</v>
      </c>
      <c r="T808"/>
    </row>
    <row r="809" spans="1:20" x14ac:dyDescent="0.25">
      <c r="A809" s="1">
        <v>39482</v>
      </c>
      <c r="B809" s="1" t="str">
        <f t="shared" si="112"/>
        <v>Mon</v>
      </c>
      <c r="C809" s="1" t="str">
        <f t="shared" si="113"/>
        <v>Feb</v>
      </c>
      <c r="D809" s="1" t="str">
        <f t="shared" si="114"/>
        <v>1ST QTR</v>
      </c>
      <c r="E809" s="1" t="str">
        <f t="shared" si="115"/>
        <v>2008</v>
      </c>
      <c r="F809" s="26">
        <v>113.11</v>
      </c>
      <c r="G809" s="2">
        <v>113.12</v>
      </c>
      <c r="H809" s="2">
        <v>113.02</v>
      </c>
      <c r="I809" s="26">
        <v>113.08499999999999</v>
      </c>
      <c r="J809" s="3">
        <f t="shared" si="116"/>
        <v>41</v>
      </c>
      <c r="K809" s="3" t="str">
        <f t="shared" si="117"/>
        <v>OIR</v>
      </c>
      <c r="L809" s="3" t="str">
        <f t="shared" si="118"/>
        <v>OIRUpGapFill</v>
      </c>
      <c r="M809" s="3" t="str">
        <f t="shared" si="119"/>
        <v>Filled</v>
      </c>
      <c r="N809" s="3" t="str">
        <f t="shared" si="120"/>
        <v>UpGap</v>
      </c>
      <c r="O809">
        <v>409465</v>
      </c>
      <c r="T809"/>
    </row>
    <row r="810" spans="1:20" x14ac:dyDescent="0.25">
      <c r="A810" s="1">
        <v>39483</v>
      </c>
      <c r="B810" s="1" t="str">
        <f t="shared" si="112"/>
        <v>Tue</v>
      </c>
      <c r="C810" s="1" t="str">
        <f t="shared" si="113"/>
        <v>Feb</v>
      </c>
      <c r="D810" s="1" t="str">
        <f t="shared" si="114"/>
        <v>1ST QTR</v>
      </c>
      <c r="E810" s="1" t="str">
        <f t="shared" si="115"/>
        <v>2008</v>
      </c>
      <c r="F810" s="26">
        <v>113.08</v>
      </c>
      <c r="G810" s="2">
        <v>113.3</v>
      </c>
      <c r="H810" s="2">
        <v>113.07</v>
      </c>
      <c r="I810" s="26">
        <v>113.22499999999999</v>
      </c>
      <c r="J810" s="3">
        <f t="shared" si="116"/>
        <v>93</v>
      </c>
      <c r="K810" s="3" t="str">
        <f t="shared" si="117"/>
        <v>OIR</v>
      </c>
      <c r="L810" s="3" t="str">
        <f t="shared" si="118"/>
        <v>OIRDnGapFill</v>
      </c>
      <c r="M810" s="3" t="str">
        <f t="shared" si="119"/>
        <v>Filled</v>
      </c>
      <c r="N810" s="3" t="str">
        <f t="shared" si="120"/>
        <v>DnGap</v>
      </c>
      <c r="O810">
        <v>698019</v>
      </c>
      <c r="T810"/>
    </row>
    <row r="811" spans="1:20" x14ac:dyDescent="0.25">
      <c r="A811" s="1">
        <v>39484</v>
      </c>
      <c r="B811" s="1" t="str">
        <f t="shared" si="112"/>
        <v>Wed</v>
      </c>
      <c r="C811" s="1" t="str">
        <f t="shared" si="113"/>
        <v>Feb</v>
      </c>
      <c r="D811" s="1" t="str">
        <f t="shared" si="114"/>
        <v>1ST QTR</v>
      </c>
      <c r="E811" s="1" t="str">
        <f t="shared" si="115"/>
        <v>2008</v>
      </c>
      <c r="F811" s="26">
        <v>113.265</v>
      </c>
      <c r="G811" s="2">
        <v>113.315</v>
      </c>
      <c r="H811" s="2">
        <v>113.16500000000001</v>
      </c>
      <c r="I811" s="26">
        <v>113.22</v>
      </c>
      <c r="J811" s="3">
        <f t="shared" si="116"/>
        <v>60</v>
      </c>
      <c r="K811" s="3" t="str">
        <f t="shared" si="117"/>
        <v>OIR</v>
      </c>
      <c r="L811" s="3" t="str">
        <f t="shared" si="118"/>
        <v>OIRUpGapFill</v>
      </c>
      <c r="M811" s="3" t="str">
        <f t="shared" si="119"/>
        <v>Filled</v>
      </c>
      <c r="N811" s="3" t="str">
        <f t="shared" si="120"/>
        <v>UpGap</v>
      </c>
      <c r="O811">
        <v>509439</v>
      </c>
      <c r="T811"/>
    </row>
    <row r="812" spans="1:20" x14ac:dyDescent="0.25">
      <c r="A812" s="1">
        <v>39485</v>
      </c>
      <c r="B812" s="1" t="str">
        <f t="shared" si="112"/>
        <v>Thu</v>
      </c>
      <c r="C812" s="1" t="str">
        <f t="shared" si="113"/>
        <v>Feb</v>
      </c>
      <c r="D812" s="1" t="str">
        <f t="shared" si="114"/>
        <v>1ST QTR</v>
      </c>
      <c r="E812" s="1" t="str">
        <f t="shared" si="115"/>
        <v>2008</v>
      </c>
      <c r="F812" s="26">
        <v>113.26</v>
      </c>
      <c r="G812" s="2">
        <v>114.035</v>
      </c>
      <c r="H812" s="2">
        <v>112.26</v>
      </c>
      <c r="I812" s="26">
        <v>113.09</v>
      </c>
      <c r="J812" s="3">
        <f t="shared" si="116"/>
        <v>165</v>
      </c>
      <c r="K812" s="3" t="str">
        <f t="shared" si="117"/>
        <v>OIR</v>
      </c>
      <c r="L812" s="3" t="str">
        <f t="shared" si="118"/>
        <v>OIRUpGapFill</v>
      </c>
      <c r="M812" s="3" t="str">
        <f t="shared" si="119"/>
        <v>Filled</v>
      </c>
      <c r="N812" s="3" t="str">
        <f t="shared" si="120"/>
        <v>UpGap</v>
      </c>
      <c r="O812">
        <v>1031698</v>
      </c>
      <c r="T812"/>
    </row>
    <row r="813" spans="1:20" x14ac:dyDescent="0.25">
      <c r="A813" s="1">
        <v>39486</v>
      </c>
      <c r="B813" s="1" t="str">
        <f t="shared" si="112"/>
        <v>Fri</v>
      </c>
      <c r="C813" s="1" t="str">
        <f t="shared" si="113"/>
        <v>Feb</v>
      </c>
      <c r="D813" s="1" t="str">
        <f t="shared" si="114"/>
        <v>1ST QTR</v>
      </c>
      <c r="E813" s="1" t="str">
        <f t="shared" si="115"/>
        <v>2008</v>
      </c>
      <c r="F813" s="26">
        <v>113.03</v>
      </c>
      <c r="G813" s="2">
        <v>113.21</v>
      </c>
      <c r="H813" s="2">
        <v>113.02500000000001</v>
      </c>
      <c r="I813" s="26">
        <v>113.185</v>
      </c>
      <c r="J813" s="3">
        <f t="shared" si="116"/>
        <v>74</v>
      </c>
      <c r="K813" s="3" t="str">
        <f t="shared" si="117"/>
        <v>OIR</v>
      </c>
      <c r="L813" s="3" t="str">
        <f t="shared" si="118"/>
        <v>OIRDnGapFill</v>
      </c>
      <c r="M813" s="3" t="str">
        <f t="shared" si="119"/>
        <v>Filled</v>
      </c>
      <c r="N813" s="3" t="str">
        <f t="shared" si="120"/>
        <v>DnGap</v>
      </c>
      <c r="O813">
        <v>666331</v>
      </c>
      <c r="T813"/>
    </row>
    <row r="814" spans="1:20" x14ac:dyDescent="0.25">
      <c r="A814" s="1">
        <v>39489</v>
      </c>
      <c r="B814" s="1" t="str">
        <f t="shared" si="112"/>
        <v>Mon</v>
      </c>
      <c r="C814" s="1" t="str">
        <f t="shared" si="113"/>
        <v>Feb</v>
      </c>
      <c r="D814" s="1" t="str">
        <f t="shared" si="114"/>
        <v>1ST QTR</v>
      </c>
      <c r="E814" s="1" t="str">
        <f t="shared" si="115"/>
        <v>2008</v>
      </c>
      <c r="F814" s="26">
        <v>113.19499999999999</v>
      </c>
      <c r="G814" s="2">
        <v>113.31</v>
      </c>
      <c r="H814" s="2">
        <v>113.13</v>
      </c>
      <c r="I814" s="26">
        <v>113.25</v>
      </c>
      <c r="J814" s="3">
        <f t="shared" si="116"/>
        <v>73</v>
      </c>
      <c r="K814" s="3" t="str">
        <f t="shared" si="117"/>
        <v>OIR</v>
      </c>
      <c r="L814" s="3" t="str">
        <f t="shared" si="118"/>
        <v>OIRUpGapFill</v>
      </c>
      <c r="M814" s="3" t="str">
        <f t="shared" si="119"/>
        <v>Filled</v>
      </c>
      <c r="N814" s="3" t="str">
        <f t="shared" si="120"/>
        <v>UpGap</v>
      </c>
      <c r="O814">
        <v>525275</v>
      </c>
      <c r="T814"/>
    </row>
    <row r="815" spans="1:20" x14ac:dyDescent="0.25">
      <c r="A815" s="1">
        <v>39490</v>
      </c>
      <c r="B815" s="1" t="str">
        <f t="shared" si="112"/>
        <v>Tue</v>
      </c>
      <c r="C815" s="1" t="str">
        <f t="shared" si="113"/>
        <v>Feb</v>
      </c>
      <c r="D815" s="1" t="str">
        <f t="shared" si="114"/>
        <v>1ST QTR</v>
      </c>
      <c r="E815" s="1" t="str">
        <f t="shared" si="115"/>
        <v>2008</v>
      </c>
      <c r="F815" s="26">
        <v>113.26</v>
      </c>
      <c r="G815" s="2">
        <v>113.27500000000001</v>
      </c>
      <c r="H815" s="2">
        <v>113.08</v>
      </c>
      <c r="I815" s="26">
        <v>113.16500000000001</v>
      </c>
      <c r="J815" s="3">
        <f t="shared" si="116"/>
        <v>79</v>
      </c>
      <c r="K815" s="3" t="str">
        <f t="shared" si="117"/>
        <v>OIR</v>
      </c>
      <c r="L815" s="3" t="str">
        <f t="shared" si="118"/>
        <v>OIRUpGapFill</v>
      </c>
      <c r="M815" s="3" t="str">
        <f t="shared" si="119"/>
        <v>Filled</v>
      </c>
      <c r="N815" s="3" t="str">
        <f t="shared" si="120"/>
        <v>UpGap</v>
      </c>
      <c r="O815">
        <v>754752</v>
      </c>
      <c r="T815"/>
    </row>
    <row r="816" spans="1:20" x14ac:dyDescent="0.25">
      <c r="A816" s="1">
        <v>39491</v>
      </c>
      <c r="B816" s="1" t="str">
        <f t="shared" si="112"/>
        <v>Wed</v>
      </c>
      <c r="C816" s="1" t="str">
        <f t="shared" si="113"/>
        <v>Feb</v>
      </c>
      <c r="D816" s="1" t="str">
        <f t="shared" si="114"/>
        <v>1ST QTR</v>
      </c>
      <c r="E816" s="1" t="str">
        <f t="shared" si="115"/>
        <v>2008</v>
      </c>
      <c r="F816" s="26">
        <v>113.205</v>
      </c>
      <c r="G816" s="2">
        <v>113.27500000000001</v>
      </c>
      <c r="H816" s="2">
        <v>113.105</v>
      </c>
      <c r="I816" s="26">
        <v>113.21</v>
      </c>
      <c r="J816" s="3">
        <f t="shared" si="116"/>
        <v>69</v>
      </c>
      <c r="K816" s="3" t="str">
        <f t="shared" si="117"/>
        <v>OIR</v>
      </c>
      <c r="L816" s="3" t="str">
        <f t="shared" si="118"/>
        <v>OIRUpGapFill</v>
      </c>
      <c r="M816" s="3" t="str">
        <f t="shared" si="119"/>
        <v>Filled</v>
      </c>
      <c r="N816" s="3" t="str">
        <f t="shared" si="120"/>
        <v>UpGap</v>
      </c>
      <c r="O816">
        <v>767640</v>
      </c>
      <c r="T816"/>
    </row>
    <row r="817" spans="1:20" x14ac:dyDescent="0.25">
      <c r="A817" s="1">
        <v>39492</v>
      </c>
      <c r="B817" s="1" t="str">
        <f t="shared" si="112"/>
        <v>Thu</v>
      </c>
      <c r="C817" s="1" t="str">
        <f t="shared" si="113"/>
        <v>Feb</v>
      </c>
      <c r="D817" s="1" t="str">
        <f t="shared" si="114"/>
        <v>1ST QTR</v>
      </c>
      <c r="E817" s="1" t="str">
        <f t="shared" si="115"/>
        <v>2008</v>
      </c>
      <c r="F817" s="26">
        <v>113.16500000000001</v>
      </c>
      <c r="G817" s="2">
        <v>113.22</v>
      </c>
      <c r="H817" s="2">
        <v>113.05</v>
      </c>
      <c r="I817" s="26">
        <v>113.105</v>
      </c>
      <c r="J817" s="3">
        <f t="shared" si="116"/>
        <v>69</v>
      </c>
      <c r="K817" s="3" t="str">
        <f t="shared" si="117"/>
        <v>OIR</v>
      </c>
      <c r="L817" s="3" t="str">
        <f t="shared" si="118"/>
        <v>OIRDnGapFill</v>
      </c>
      <c r="M817" s="3" t="str">
        <f t="shared" si="119"/>
        <v>Filled</v>
      </c>
      <c r="N817" s="3" t="str">
        <f t="shared" si="120"/>
        <v>DnGap</v>
      </c>
      <c r="O817">
        <v>857688</v>
      </c>
      <c r="T817"/>
    </row>
    <row r="818" spans="1:20" x14ac:dyDescent="0.25">
      <c r="A818" s="1">
        <v>39493</v>
      </c>
      <c r="B818" s="1" t="str">
        <f t="shared" si="112"/>
        <v>Fri</v>
      </c>
      <c r="C818" s="1" t="str">
        <f t="shared" si="113"/>
        <v>Feb</v>
      </c>
      <c r="D818" s="1" t="str">
        <f t="shared" si="114"/>
        <v>1ST QTR</v>
      </c>
      <c r="E818" s="1" t="str">
        <f t="shared" si="115"/>
        <v>2008</v>
      </c>
      <c r="F818" s="26">
        <v>113.105</v>
      </c>
      <c r="G818" s="2">
        <v>113.21</v>
      </c>
      <c r="H818" s="2">
        <v>113.07</v>
      </c>
      <c r="I818" s="26">
        <v>113.11</v>
      </c>
      <c r="J818" s="3">
        <f t="shared" si="116"/>
        <v>57</v>
      </c>
      <c r="K818" s="3" t="str">
        <f t="shared" si="117"/>
        <v>OIR</v>
      </c>
      <c r="L818" s="3" t="str">
        <f t="shared" si="118"/>
        <v>NoGap</v>
      </c>
      <c r="M818" s="3" t="str">
        <f t="shared" si="119"/>
        <v>NoGap</v>
      </c>
      <c r="N818" s="3" t="str">
        <f t="shared" si="120"/>
        <v>NoGap</v>
      </c>
      <c r="O818">
        <v>625801</v>
      </c>
      <c r="T818"/>
    </row>
    <row r="819" spans="1:20" x14ac:dyDescent="0.25">
      <c r="A819" s="1">
        <v>39497</v>
      </c>
      <c r="B819" s="1" t="str">
        <f t="shared" si="112"/>
        <v>Tue</v>
      </c>
      <c r="C819" s="1" t="str">
        <f t="shared" si="113"/>
        <v>Feb</v>
      </c>
      <c r="D819" s="1" t="str">
        <f t="shared" si="114"/>
        <v>1ST QTR</v>
      </c>
      <c r="E819" s="1" t="str">
        <f t="shared" si="115"/>
        <v>2008</v>
      </c>
      <c r="F819" s="26">
        <v>113.105</v>
      </c>
      <c r="G819" s="2">
        <v>113.11</v>
      </c>
      <c r="H819" s="2">
        <v>112.175</v>
      </c>
      <c r="I819" s="26">
        <v>112.245</v>
      </c>
      <c r="J819" s="3">
        <f t="shared" si="116"/>
        <v>102</v>
      </c>
      <c r="K819" s="3" t="str">
        <f t="shared" si="117"/>
        <v>OIR</v>
      </c>
      <c r="L819" s="3" t="str">
        <f t="shared" si="118"/>
        <v>OIRDnGapFill</v>
      </c>
      <c r="M819" s="3" t="str">
        <f t="shared" si="119"/>
        <v>Filled</v>
      </c>
      <c r="N819" s="3" t="str">
        <f t="shared" si="120"/>
        <v>DnGap</v>
      </c>
      <c r="O819">
        <v>961015</v>
      </c>
      <c r="T819"/>
    </row>
    <row r="820" spans="1:20" x14ac:dyDescent="0.25">
      <c r="A820" s="1">
        <v>39498</v>
      </c>
      <c r="B820" s="1" t="str">
        <f t="shared" si="112"/>
        <v>Wed</v>
      </c>
      <c r="C820" s="1" t="str">
        <f t="shared" si="113"/>
        <v>Feb</v>
      </c>
      <c r="D820" s="1" t="str">
        <f t="shared" si="114"/>
        <v>1ST QTR</v>
      </c>
      <c r="E820" s="1" t="str">
        <f t="shared" si="115"/>
        <v>2008</v>
      </c>
      <c r="F820" s="26">
        <v>112.205</v>
      </c>
      <c r="G820" s="2">
        <v>112.315</v>
      </c>
      <c r="H820" s="2">
        <v>112.11499999999999</v>
      </c>
      <c r="I820" s="26">
        <v>112.14</v>
      </c>
      <c r="J820" s="3">
        <f t="shared" si="116"/>
        <v>81</v>
      </c>
      <c r="K820" s="3" t="str">
        <f t="shared" si="117"/>
        <v>OIR</v>
      </c>
      <c r="L820" s="3" t="str">
        <f t="shared" si="118"/>
        <v>OIRDnGapFill</v>
      </c>
      <c r="M820" s="3" t="str">
        <f t="shared" si="119"/>
        <v>Filled</v>
      </c>
      <c r="N820" s="3" t="str">
        <f t="shared" si="120"/>
        <v>DnGap</v>
      </c>
      <c r="O820">
        <v>1174877</v>
      </c>
      <c r="T820"/>
    </row>
    <row r="821" spans="1:20" x14ac:dyDescent="0.25">
      <c r="A821" s="1">
        <v>39499</v>
      </c>
      <c r="B821" s="1" t="str">
        <f t="shared" si="112"/>
        <v>Thu</v>
      </c>
      <c r="C821" s="1" t="str">
        <f t="shared" si="113"/>
        <v>Feb</v>
      </c>
      <c r="D821" s="1" t="str">
        <f t="shared" si="114"/>
        <v>1ST QTR</v>
      </c>
      <c r="E821" s="1" t="str">
        <f t="shared" si="115"/>
        <v>2008</v>
      </c>
      <c r="F821" s="26">
        <v>112.17</v>
      </c>
      <c r="G821" s="2">
        <v>113.15</v>
      </c>
      <c r="H821" s="2">
        <v>112.095</v>
      </c>
      <c r="I821" s="26">
        <v>113.1</v>
      </c>
      <c r="J821" s="3">
        <f t="shared" si="116"/>
        <v>151</v>
      </c>
      <c r="K821" s="3" t="str">
        <f t="shared" si="117"/>
        <v>OIR</v>
      </c>
      <c r="L821" s="3" t="str">
        <f t="shared" si="118"/>
        <v>OIRUpGapFill</v>
      </c>
      <c r="M821" s="3" t="str">
        <f t="shared" si="119"/>
        <v>Filled</v>
      </c>
      <c r="N821" s="3" t="str">
        <f t="shared" si="120"/>
        <v>UpGap</v>
      </c>
      <c r="O821">
        <v>1161463</v>
      </c>
      <c r="T821"/>
    </row>
    <row r="822" spans="1:20" x14ac:dyDescent="0.25">
      <c r="A822" s="1">
        <v>39500</v>
      </c>
      <c r="B822" s="1" t="str">
        <f t="shared" si="112"/>
        <v>Fri</v>
      </c>
      <c r="C822" s="1" t="str">
        <f t="shared" si="113"/>
        <v>Feb</v>
      </c>
      <c r="D822" s="1" t="str">
        <f t="shared" si="114"/>
        <v>1ST QTR</v>
      </c>
      <c r="E822" s="1" t="str">
        <f t="shared" si="115"/>
        <v>2008</v>
      </c>
      <c r="F822" s="26">
        <v>113.11</v>
      </c>
      <c r="G822" s="2">
        <v>113.19499999999999</v>
      </c>
      <c r="H822" s="2">
        <v>113.02</v>
      </c>
      <c r="I822" s="26">
        <v>113.11</v>
      </c>
      <c r="J822" s="3">
        <f t="shared" si="116"/>
        <v>70</v>
      </c>
      <c r="K822" s="3" t="str">
        <f t="shared" si="117"/>
        <v>OIR</v>
      </c>
      <c r="L822" s="3" t="str">
        <f t="shared" si="118"/>
        <v>OIRUpGapFill</v>
      </c>
      <c r="M822" s="3" t="str">
        <f t="shared" si="119"/>
        <v>Filled</v>
      </c>
      <c r="N822" s="3" t="str">
        <f t="shared" si="120"/>
        <v>UpGap</v>
      </c>
      <c r="O822">
        <v>785918</v>
      </c>
      <c r="T822"/>
    </row>
    <row r="823" spans="1:20" x14ac:dyDescent="0.25">
      <c r="A823" s="1">
        <v>39503</v>
      </c>
      <c r="B823" s="1" t="str">
        <f t="shared" si="112"/>
        <v>Mon</v>
      </c>
      <c r="C823" s="1" t="str">
        <f t="shared" si="113"/>
        <v>Feb</v>
      </c>
      <c r="D823" s="1" t="str">
        <f t="shared" si="114"/>
        <v>1ST QTR</v>
      </c>
      <c r="E823" s="1" t="str">
        <f t="shared" si="115"/>
        <v>2008</v>
      </c>
      <c r="F823" s="26">
        <v>113.045</v>
      </c>
      <c r="G823" s="2">
        <v>113.065</v>
      </c>
      <c r="H823" s="2">
        <v>112.18</v>
      </c>
      <c r="I823" s="26">
        <v>112.22499999999999</v>
      </c>
      <c r="J823" s="3">
        <f t="shared" si="116"/>
        <v>81</v>
      </c>
      <c r="K823" s="3" t="str">
        <f t="shared" si="117"/>
        <v>OIR</v>
      </c>
      <c r="L823" s="3" t="str">
        <f t="shared" si="118"/>
        <v>NotFilled</v>
      </c>
      <c r="M823" s="3" t="str">
        <f t="shared" si="119"/>
        <v>NotFilled</v>
      </c>
      <c r="N823" s="3" t="str">
        <f t="shared" si="120"/>
        <v>DnGap</v>
      </c>
      <c r="O823">
        <v>934430</v>
      </c>
      <c r="T823"/>
    </row>
    <row r="824" spans="1:20" x14ac:dyDescent="0.25">
      <c r="A824" s="1">
        <v>39504</v>
      </c>
      <c r="B824" s="1" t="str">
        <f t="shared" si="112"/>
        <v>Tue</v>
      </c>
      <c r="C824" s="1" t="str">
        <f t="shared" si="113"/>
        <v>Feb</v>
      </c>
      <c r="D824" s="1" t="str">
        <f t="shared" si="114"/>
        <v>1ST QTR</v>
      </c>
      <c r="E824" s="1" t="str">
        <f t="shared" si="115"/>
        <v>2008</v>
      </c>
      <c r="F824" s="26">
        <v>112.215</v>
      </c>
      <c r="G824" s="2">
        <v>113.05500000000001</v>
      </c>
      <c r="H824" s="2">
        <v>112.14</v>
      </c>
      <c r="I824" s="26">
        <v>113.005</v>
      </c>
      <c r="J824" s="3">
        <f t="shared" si="116"/>
        <v>94</v>
      </c>
      <c r="K824" s="3" t="str">
        <f t="shared" si="117"/>
        <v>OIR</v>
      </c>
      <c r="L824" s="3" t="str">
        <f t="shared" si="118"/>
        <v>OIRDnGapFill</v>
      </c>
      <c r="M824" s="3" t="str">
        <f t="shared" si="119"/>
        <v>Filled</v>
      </c>
      <c r="N824" s="3" t="str">
        <f t="shared" si="120"/>
        <v>DnGap</v>
      </c>
      <c r="O824">
        <v>1179537</v>
      </c>
      <c r="T824"/>
    </row>
    <row r="825" spans="1:20" x14ac:dyDescent="0.25">
      <c r="A825" s="1">
        <v>39505</v>
      </c>
      <c r="B825" s="1" t="str">
        <f t="shared" si="112"/>
        <v>Wed</v>
      </c>
      <c r="C825" s="1" t="str">
        <f t="shared" si="113"/>
        <v>Feb</v>
      </c>
      <c r="D825" s="1" t="str">
        <f t="shared" si="114"/>
        <v>1ST QTR</v>
      </c>
      <c r="E825" s="1" t="str">
        <f t="shared" si="115"/>
        <v>2008</v>
      </c>
      <c r="F825" s="26">
        <v>113.03</v>
      </c>
      <c r="G825" s="2">
        <v>113.215</v>
      </c>
      <c r="H825" s="2">
        <v>112.28</v>
      </c>
      <c r="I825" s="26">
        <v>113.045</v>
      </c>
      <c r="J825" s="3">
        <f t="shared" si="116"/>
        <v>103</v>
      </c>
      <c r="K825" s="3" t="str">
        <f t="shared" si="117"/>
        <v>OIR</v>
      </c>
      <c r="L825" s="3" t="str">
        <f t="shared" si="118"/>
        <v>OIRUpGapFill</v>
      </c>
      <c r="M825" s="3" t="str">
        <f t="shared" si="119"/>
        <v>Filled</v>
      </c>
      <c r="N825" s="3" t="str">
        <f t="shared" si="120"/>
        <v>UpGap</v>
      </c>
      <c r="O825">
        <v>1227523</v>
      </c>
      <c r="T825"/>
    </row>
    <row r="826" spans="1:20" x14ac:dyDescent="0.25">
      <c r="A826" s="1">
        <v>39506</v>
      </c>
      <c r="B826" s="1" t="str">
        <f t="shared" si="112"/>
        <v>Thu</v>
      </c>
      <c r="C826" s="1" t="str">
        <f t="shared" si="113"/>
        <v>Feb</v>
      </c>
      <c r="D826" s="1" t="str">
        <f t="shared" si="114"/>
        <v>1ST QTR</v>
      </c>
      <c r="E826" s="1" t="str">
        <f t="shared" si="115"/>
        <v>2008</v>
      </c>
      <c r="F826" s="26">
        <v>113.03</v>
      </c>
      <c r="G826" s="2">
        <v>114.03</v>
      </c>
      <c r="H826" s="2">
        <v>113.02</v>
      </c>
      <c r="I826" s="26">
        <v>113.255</v>
      </c>
      <c r="J826" s="3">
        <f t="shared" si="116"/>
        <v>133</v>
      </c>
      <c r="K826" s="3" t="str">
        <f t="shared" si="117"/>
        <v>OIR</v>
      </c>
      <c r="L826" s="3" t="str">
        <f t="shared" si="118"/>
        <v>OIRDnGapFill</v>
      </c>
      <c r="M826" s="3" t="str">
        <f t="shared" si="119"/>
        <v>Filled</v>
      </c>
      <c r="N826" s="3" t="str">
        <f t="shared" si="120"/>
        <v>DnGap</v>
      </c>
      <c r="O826">
        <v>1301467</v>
      </c>
      <c r="T826"/>
    </row>
    <row r="827" spans="1:20" x14ac:dyDescent="0.25">
      <c r="A827" s="1">
        <v>39507</v>
      </c>
      <c r="B827" s="1" t="str">
        <f t="shared" si="112"/>
        <v>Fri</v>
      </c>
      <c r="C827" s="1" t="str">
        <f t="shared" si="113"/>
        <v>Feb</v>
      </c>
      <c r="D827" s="1" t="str">
        <f t="shared" si="114"/>
        <v>1ST QTR</v>
      </c>
      <c r="E827" s="1" t="str">
        <f t="shared" si="115"/>
        <v>2008</v>
      </c>
      <c r="F827" s="26">
        <v>113.19499999999999</v>
      </c>
      <c r="G827" s="2">
        <v>114.12</v>
      </c>
      <c r="H827" s="2">
        <v>113.18</v>
      </c>
      <c r="I827" s="26">
        <v>114.08</v>
      </c>
      <c r="J827" s="3">
        <f t="shared" si="116"/>
        <v>104</v>
      </c>
      <c r="K827" s="3" t="str">
        <f t="shared" si="117"/>
        <v>OIR</v>
      </c>
      <c r="L827" s="3" t="str">
        <f t="shared" si="118"/>
        <v>OIRDnGapFill</v>
      </c>
      <c r="M827" s="3" t="str">
        <f t="shared" si="119"/>
        <v>Filled</v>
      </c>
      <c r="N827" s="3" t="str">
        <f t="shared" si="120"/>
        <v>DnGap</v>
      </c>
      <c r="O827">
        <v>899032</v>
      </c>
      <c r="T827"/>
    </row>
    <row r="828" spans="1:20" x14ac:dyDescent="0.25">
      <c r="A828" s="1">
        <v>39510</v>
      </c>
      <c r="B828" s="1" t="str">
        <f t="shared" si="112"/>
        <v>Mon</v>
      </c>
      <c r="C828" s="1" t="str">
        <f t="shared" si="113"/>
        <v>Mar</v>
      </c>
      <c r="D828" s="1" t="str">
        <f t="shared" si="114"/>
        <v>1ST QTR</v>
      </c>
      <c r="E828" s="1" t="str">
        <f t="shared" si="115"/>
        <v>2008</v>
      </c>
      <c r="F828" s="26">
        <v>114.117</v>
      </c>
      <c r="G828" s="2">
        <v>114.145</v>
      </c>
      <c r="H828" s="2">
        <v>113.282</v>
      </c>
      <c r="I828" s="26">
        <v>114.075</v>
      </c>
      <c r="J828" s="3">
        <f t="shared" si="116"/>
        <v>73</v>
      </c>
      <c r="K828" s="3" t="str">
        <f t="shared" si="117"/>
        <v>OIR</v>
      </c>
      <c r="L828" s="3" t="str">
        <f t="shared" si="118"/>
        <v>OIRUpGapFill</v>
      </c>
      <c r="M828" s="3" t="str">
        <f t="shared" si="119"/>
        <v>Filled</v>
      </c>
      <c r="N828" s="3" t="str">
        <f t="shared" si="120"/>
        <v>UpGap</v>
      </c>
      <c r="O828">
        <v>920737</v>
      </c>
      <c r="T828"/>
    </row>
    <row r="829" spans="1:20" x14ac:dyDescent="0.25">
      <c r="A829" s="1">
        <v>39511</v>
      </c>
      <c r="B829" s="1" t="str">
        <f t="shared" si="112"/>
        <v>Tue</v>
      </c>
      <c r="C829" s="1" t="str">
        <f t="shared" si="113"/>
        <v>Mar</v>
      </c>
      <c r="D829" s="1" t="str">
        <f t="shared" si="114"/>
        <v>1ST QTR</v>
      </c>
      <c r="E829" s="1" t="str">
        <f t="shared" si="115"/>
        <v>2008</v>
      </c>
      <c r="F829" s="26">
        <v>114.03700000000001</v>
      </c>
      <c r="G829" s="2">
        <v>114.17700000000001</v>
      </c>
      <c r="H829" s="2">
        <v>113.27200000000001</v>
      </c>
      <c r="I829" s="26">
        <v>114.05200000000001</v>
      </c>
      <c r="J829" s="3">
        <f t="shared" si="116"/>
        <v>90</v>
      </c>
      <c r="K829" s="3" t="str">
        <f t="shared" si="117"/>
        <v>OIR</v>
      </c>
      <c r="L829" s="3" t="str">
        <f t="shared" si="118"/>
        <v>OIRDnGapFill</v>
      </c>
      <c r="M829" s="3" t="str">
        <f t="shared" si="119"/>
        <v>Filled</v>
      </c>
      <c r="N829" s="3" t="str">
        <f t="shared" si="120"/>
        <v>DnGap</v>
      </c>
      <c r="O829">
        <v>1059557</v>
      </c>
      <c r="T829"/>
    </row>
    <row r="830" spans="1:20" x14ac:dyDescent="0.25">
      <c r="A830" s="1">
        <v>39512</v>
      </c>
      <c r="B830" s="1" t="str">
        <f t="shared" si="112"/>
        <v>Wed</v>
      </c>
      <c r="C830" s="1" t="str">
        <f t="shared" si="113"/>
        <v>Mar</v>
      </c>
      <c r="D830" s="1" t="str">
        <f t="shared" si="114"/>
        <v>1ST QTR</v>
      </c>
      <c r="E830" s="1" t="str">
        <f t="shared" si="115"/>
        <v>2008</v>
      </c>
      <c r="F830" s="26">
        <v>113.28700000000001</v>
      </c>
      <c r="G830" s="2">
        <v>114.08199999999999</v>
      </c>
      <c r="H830" s="2">
        <v>113.172</v>
      </c>
      <c r="I830" s="26">
        <v>113.227</v>
      </c>
      <c r="J830" s="3">
        <f t="shared" si="116"/>
        <v>92</v>
      </c>
      <c r="K830" s="3" t="str">
        <f t="shared" si="117"/>
        <v>OIR</v>
      </c>
      <c r="L830" s="3" t="str">
        <f t="shared" si="118"/>
        <v>OIRDnGapFill</v>
      </c>
      <c r="M830" s="3" t="str">
        <f t="shared" si="119"/>
        <v>Filled</v>
      </c>
      <c r="N830" s="3" t="str">
        <f t="shared" si="120"/>
        <v>DnGap</v>
      </c>
      <c r="O830">
        <v>1099333</v>
      </c>
      <c r="T830"/>
    </row>
    <row r="831" spans="1:20" x14ac:dyDescent="0.25">
      <c r="A831" s="1">
        <v>39513</v>
      </c>
      <c r="B831" s="1" t="str">
        <f t="shared" si="112"/>
        <v>Thu</v>
      </c>
      <c r="C831" s="1" t="str">
        <f t="shared" si="113"/>
        <v>Mar</v>
      </c>
      <c r="D831" s="1" t="str">
        <f t="shared" si="114"/>
        <v>1ST QTR</v>
      </c>
      <c r="E831" s="1" t="str">
        <f t="shared" si="115"/>
        <v>2008</v>
      </c>
      <c r="F831" s="26">
        <v>113.242</v>
      </c>
      <c r="G831" s="2">
        <v>114.077</v>
      </c>
      <c r="H831" s="2">
        <v>113.22199999999999</v>
      </c>
      <c r="I831" s="26">
        <v>113.315</v>
      </c>
      <c r="J831" s="3">
        <f t="shared" si="116"/>
        <v>70</v>
      </c>
      <c r="K831" s="3" t="str">
        <f t="shared" si="117"/>
        <v>OIR</v>
      </c>
      <c r="L831" s="3" t="str">
        <f t="shared" si="118"/>
        <v>OIRUpGapFill</v>
      </c>
      <c r="M831" s="3" t="str">
        <f t="shared" si="119"/>
        <v>Filled</v>
      </c>
      <c r="N831" s="3" t="str">
        <f t="shared" si="120"/>
        <v>UpGap</v>
      </c>
      <c r="O831">
        <v>1061539</v>
      </c>
      <c r="T831"/>
    </row>
    <row r="832" spans="1:20" x14ac:dyDescent="0.25">
      <c r="A832" s="1">
        <v>39514</v>
      </c>
      <c r="B832" s="1" t="str">
        <f t="shared" si="112"/>
        <v>Fri</v>
      </c>
      <c r="C832" s="1" t="str">
        <f t="shared" si="113"/>
        <v>Mar</v>
      </c>
      <c r="D832" s="1" t="str">
        <f t="shared" si="114"/>
        <v>1ST QTR</v>
      </c>
      <c r="E832" s="1" t="str">
        <f t="shared" si="115"/>
        <v>2008</v>
      </c>
      <c r="F832" s="26">
        <v>114.047</v>
      </c>
      <c r="G832" s="2">
        <v>114.17</v>
      </c>
      <c r="H832" s="2">
        <v>113.25700000000001</v>
      </c>
      <c r="I832" s="26">
        <v>114.11199999999999</v>
      </c>
      <c r="J832" s="3">
        <f t="shared" si="116"/>
        <v>94</v>
      </c>
      <c r="K832" s="3" t="str">
        <f t="shared" si="117"/>
        <v>OIR</v>
      </c>
      <c r="L832" s="3" t="str">
        <f t="shared" si="118"/>
        <v>OIRUpGapFill</v>
      </c>
      <c r="M832" s="3" t="str">
        <f t="shared" si="119"/>
        <v>Filled</v>
      </c>
      <c r="N832" s="3" t="str">
        <f t="shared" si="120"/>
        <v>UpGap</v>
      </c>
      <c r="O832">
        <v>979647</v>
      </c>
      <c r="T832"/>
    </row>
    <row r="833" spans="1:20" x14ac:dyDescent="0.25">
      <c r="A833" s="1">
        <v>39517</v>
      </c>
      <c r="B833" s="1" t="str">
        <f t="shared" si="112"/>
        <v>Mon</v>
      </c>
      <c r="C833" s="1" t="str">
        <f t="shared" si="113"/>
        <v>Mar</v>
      </c>
      <c r="D833" s="1" t="str">
        <f t="shared" si="114"/>
        <v>1ST QTR</v>
      </c>
      <c r="E833" s="1" t="str">
        <f t="shared" si="115"/>
        <v>2008</v>
      </c>
      <c r="F833" s="26">
        <v>114.12</v>
      </c>
      <c r="G833" s="2">
        <v>114.227</v>
      </c>
      <c r="H833" s="2">
        <v>114.057</v>
      </c>
      <c r="I833" s="26">
        <v>114.182</v>
      </c>
      <c r="J833" s="3">
        <f t="shared" si="116"/>
        <v>69</v>
      </c>
      <c r="K833" s="3" t="str">
        <f t="shared" si="117"/>
        <v>OIR</v>
      </c>
      <c r="L833" s="3" t="str">
        <f t="shared" si="118"/>
        <v>OIRUpGapFill</v>
      </c>
      <c r="M833" s="3" t="str">
        <f t="shared" si="119"/>
        <v>Filled</v>
      </c>
      <c r="N833" s="3" t="str">
        <f t="shared" si="120"/>
        <v>UpGap</v>
      </c>
      <c r="O833">
        <v>873536</v>
      </c>
      <c r="T833"/>
    </row>
    <row r="834" spans="1:20" x14ac:dyDescent="0.25">
      <c r="A834" s="1">
        <v>39518</v>
      </c>
      <c r="B834" s="1" t="str">
        <f t="shared" si="112"/>
        <v>Tue</v>
      </c>
      <c r="C834" s="1" t="str">
        <f t="shared" si="113"/>
        <v>Mar</v>
      </c>
      <c r="D834" s="1" t="str">
        <f t="shared" si="114"/>
        <v>1ST QTR</v>
      </c>
      <c r="E834" s="1" t="str">
        <f t="shared" si="115"/>
        <v>2008</v>
      </c>
      <c r="F834" s="26">
        <v>114.14700000000001</v>
      </c>
      <c r="G834" s="2">
        <v>114.175</v>
      </c>
      <c r="H834" s="2">
        <v>113.092</v>
      </c>
      <c r="I834" s="26">
        <v>113.18</v>
      </c>
      <c r="J834" s="3">
        <f t="shared" si="116"/>
        <v>161</v>
      </c>
      <c r="K834" s="3" t="str">
        <f t="shared" si="117"/>
        <v>OIR</v>
      </c>
      <c r="L834" s="3" t="str">
        <f t="shared" si="118"/>
        <v>NotFilled</v>
      </c>
      <c r="M834" s="3" t="str">
        <f t="shared" si="119"/>
        <v>NotFilled</v>
      </c>
      <c r="N834" s="3" t="str">
        <f t="shared" si="120"/>
        <v>DnGap</v>
      </c>
      <c r="O834">
        <v>1379266</v>
      </c>
      <c r="T834"/>
    </row>
    <row r="835" spans="1:20" x14ac:dyDescent="0.25">
      <c r="A835" s="1">
        <v>39519</v>
      </c>
      <c r="B835" s="1" t="str">
        <f t="shared" si="112"/>
        <v>Wed</v>
      </c>
      <c r="C835" s="1" t="str">
        <f t="shared" si="113"/>
        <v>Mar</v>
      </c>
      <c r="D835" s="1" t="str">
        <f t="shared" si="114"/>
        <v>1ST QTR</v>
      </c>
      <c r="E835" s="1" t="str">
        <f t="shared" si="115"/>
        <v>2008</v>
      </c>
      <c r="F835" s="26">
        <v>113.152</v>
      </c>
      <c r="G835" s="2">
        <v>114.102</v>
      </c>
      <c r="H835" s="2">
        <v>113.092</v>
      </c>
      <c r="I835" s="26">
        <v>114.02500000000001</v>
      </c>
      <c r="J835" s="3">
        <f t="shared" si="116"/>
        <v>132</v>
      </c>
      <c r="K835" s="3" t="str">
        <f t="shared" si="117"/>
        <v>OIR</v>
      </c>
      <c r="L835" s="3" t="str">
        <f t="shared" si="118"/>
        <v>OIRDnGapFill</v>
      </c>
      <c r="M835" s="3" t="str">
        <f t="shared" si="119"/>
        <v>Filled</v>
      </c>
      <c r="N835" s="3" t="str">
        <f t="shared" si="120"/>
        <v>DnGap</v>
      </c>
      <c r="O835">
        <v>834551</v>
      </c>
      <c r="T835"/>
    </row>
    <row r="836" spans="1:20" x14ac:dyDescent="0.25">
      <c r="A836" s="1">
        <v>39520</v>
      </c>
      <c r="B836" s="1" t="str">
        <f t="shared" si="112"/>
        <v>Thu</v>
      </c>
      <c r="C836" s="1" t="str">
        <f t="shared" si="113"/>
        <v>Mar</v>
      </c>
      <c r="D836" s="1" t="str">
        <f t="shared" si="114"/>
        <v>1ST QTR</v>
      </c>
      <c r="E836" s="1" t="str">
        <f t="shared" si="115"/>
        <v>2008</v>
      </c>
      <c r="F836" s="26">
        <v>114.06</v>
      </c>
      <c r="G836" s="2">
        <v>114.227</v>
      </c>
      <c r="H836" s="2">
        <v>113.27</v>
      </c>
      <c r="I836" s="26">
        <v>113.315</v>
      </c>
      <c r="J836" s="3">
        <f t="shared" si="116"/>
        <v>111</v>
      </c>
      <c r="K836" s="3" t="str">
        <f t="shared" si="117"/>
        <v>OIR</v>
      </c>
      <c r="L836" s="3" t="str">
        <f t="shared" si="118"/>
        <v>OIRUpGapFill</v>
      </c>
      <c r="M836" s="3" t="str">
        <f t="shared" si="119"/>
        <v>Filled</v>
      </c>
      <c r="N836" s="3" t="str">
        <f t="shared" si="120"/>
        <v>UpGap</v>
      </c>
      <c r="O836">
        <v>1138471</v>
      </c>
      <c r="T836"/>
    </row>
    <row r="837" spans="1:20" x14ac:dyDescent="0.25">
      <c r="A837" s="1">
        <v>39521</v>
      </c>
      <c r="B837" s="1" t="str">
        <f t="shared" si="112"/>
        <v>Fri</v>
      </c>
      <c r="C837" s="1" t="str">
        <f t="shared" si="113"/>
        <v>Mar</v>
      </c>
      <c r="D837" s="1" t="str">
        <f t="shared" si="114"/>
        <v>1ST QTR</v>
      </c>
      <c r="E837" s="1" t="str">
        <f t="shared" si="115"/>
        <v>2008</v>
      </c>
      <c r="F837" s="26">
        <v>113.30200000000001</v>
      </c>
      <c r="G837" s="2">
        <v>115.03700000000001</v>
      </c>
      <c r="H837" s="2">
        <v>113.29</v>
      </c>
      <c r="I837" s="26">
        <v>114.262</v>
      </c>
      <c r="J837" s="3">
        <f t="shared" si="116"/>
        <v>154</v>
      </c>
      <c r="K837" s="3" t="str">
        <f t="shared" si="117"/>
        <v>OIR</v>
      </c>
      <c r="L837" s="3" t="str">
        <f t="shared" si="118"/>
        <v>OIRDnGapFill</v>
      </c>
      <c r="M837" s="3" t="str">
        <f t="shared" si="119"/>
        <v>Filled</v>
      </c>
      <c r="N837" s="3" t="str">
        <f t="shared" si="120"/>
        <v>DnGap</v>
      </c>
      <c r="O837">
        <v>1249116</v>
      </c>
      <c r="T837"/>
    </row>
    <row r="838" spans="1:20" x14ac:dyDescent="0.25">
      <c r="A838" s="1">
        <v>39524</v>
      </c>
      <c r="B838" s="1" t="str">
        <f t="shared" si="112"/>
        <v>Mon</v>
      </c>
      <c r="C838" s="1" t="str">
        <f t="shared" si="113"/>
        <v>Mar</v>
      </c>
      <c r="D838" s="1" t="str">
        <f t="shared" si="114"/>
        <v>1ST QTR</v>
      </c>
      <c r="E838" s="1" t="str">
        <f t="shared" si="115"/>
        <v>2008</v>
      </c>
      <c r="F838" s="26">
        <v>114.217</v>
      </c>
      <c r="G838" s="2">
        <v>115.175</v>
      </c>
      <c r="H838" s="2">
        <v>114.19499999999999</v>
      </c>
      <c r="I838" s="26">
        <v>115.102</v>
      </c>
      <c r="J838" s="3">
        <f t="shared" si="116"/>
        <v>120</v>
      </c>
      <c r="K838" s="3" t="str">
        <f t="shared" si="117"/>
        <v>OIR</v>
      </c>
      <c r="L838" s="3" t="str">
        <f t="shared" si="118"/>
        <v>OIRDnGapFill</v>
      </c>
      <c r="M838" s="3" t="str">
        <f t="shared" si="119"/>
        <v>Filled</v>
      </c>
      <c r="N838" s="3" t="str">
        <f t="shared" si="120"/>
        <v>DnGap</v>
      </c>
      <c r="O838">
        <v>854972</v>
      </c>
      <c r="T838"/>
    </row>
    <row r="839" spans="1:20" x14ac:dyDescent="0.25">
      <c r="A839" s="1">
        <v>39525</v>
      </c>
      <c r="B839" s="1" t="str">
        <f t="shared" si="112"/>
        <v>Tue</v>
      </c>
      <c r="C839" s="1" t="str">
        <f t="shared" si="113"/>
        <v>Mar</v>
      </c>
      <c r="D839" s="1" t="str">
        <f t="shared" si="114"/>
        <v>1ST QTR</v>
      </c>
      <c r="E839" s="1" t="str">
        <f t="shared" si="115"/>
        <v>2008</v>
      </c>
      <c r="F839" s="26">
        <v>115.08</v>
      </c>
      <c r="G839" s="2">
        <v>115.1</v>
      </c>
      <c r="H839" s="2">
        <v>114.05500000000001</v>
      </c>
      <c r="I839" s="26">
        <v>114.125</v>
      </c>
      <c r="J839" s="3">
        <f t="shared" si="116"/>
        <v>145</v>
      </c>
      <c r="K839" s="3" t="str">
        <f t="shared" si="117"/>
        <v>OIR</v>
      </c>
      <c r="L839" s="3" t="str">
        <f t="shared" si="118"/>
        <v>NotFilled</v>
      </c>
      <c r="M839" s="3" t="str">
        <f t="shared" si="119"/>
        <v>NotFilled</v>
      </c>
      <c r="N839" s="3" t="str">
        <f t="shared" si="120"/>
        <v>DnGap</v>
      </c>
      <c r="O839">
        <v>995212</v>
      </c>
      <c r="T839"/>
    </row>
    <row r="840" spans="1:20" x14ac:dyDescent="0.25">
      <c r="A840" s="1">
        <v>39526</v>
      </c>
      <c r="B840" s="1" t="str">
        <f t="shared" si="112"/>
        <v>Wed</v>
      </c>
      <c r="C840" s="1" t="str">
        <f t="shared" si="113"/>
        <v>Mar</v>
      </c>
      <c r="D840" s="1" t="str">
        <f t="shared" si="114"/>
        <v>1ST QTR</v>
      </c>
      <c r="E840" s="1" t="str">
        <f t="shared" si="115"/>
        <v>2008</v>
      </c>
      <c r="F840" s="26">
        <v>114.057</v>
      </c>
      <c r="G840" s="2">
        <v>114.255</v>
      </c>
      <c r="H840" s="2">
        <v>113.282</v>
      </c>
      <c r="I840" s="26">
        <v>114.202</v>
      </c>
      <c r="J840" s="3">
        <f t="shared" si="116"/>
        <v>117</v>
      </c>
      <c r="K840" s="3" t="str">
        <f t="shared" si="117"/>
        <v>OIR</v>
      </c>
      <c r="L840" s="3" t="str">
        <f t="shared" si="118"/>
        <v>OIRDnGapFill</v>
      </c>
      <c r="M840" s="3" t="str">
        <f t="shared" si="119"/>
        <v>Filled</v>
      </c>
      <c r="N840" s="3" t="str">
        <f t="shared" si="120"/>
        <v>DnGap</v>
      </c>
      <c r="O840">
        <v>846016</v>
      </c>
      <c r="T840"/>
    </row>
    <row r="841" spans="1:20" x14ac:dyDescent="0.25">
      <c r="A841" s="1">
        <v>39527</v>
      </c>
      <c r="B841" s="1" t="str">
        <f t="shared" si="112"/>
        <v>Thu</v>
      </c>
      <c r="C841" s="1" t="str">
        <f t="shared" si="113"/>
        <v>Mar</v>
      </c>
      <c r="D841" s="1" t="str">
        <f t="shared" si="114"/>
        <v>1ST QTR</v>
      </c>
      <c r="E841" s="1" t="str">
        <f t="shared" si="115"/>
        <v>2008</v>
      </c>
      <c r="F841" s="26">
        <v>114.255</v>
      </c>
      <c r="G841" s="2">
        <v>114.265</v>
      </c>
      <c r="H841" s="2">
        <v>114.087</v>
      </c>
      <c r="I841" s="26">
        <v>114.21</v>
      </c>
      <c r="J841" s="3">
        <f t="shared" si="116"/>
        <v>72</v>
      </c>
      <c r="K841" s="3" t="str">
        <f t="shared" si="117"/>
        <v>OIR</v>
      </c>
      <c r="L841" s="3" t="str">
        <f t="shared" si="118"/>
        <v>OIRUpGapFill</v>
      </c>
      <c r="M841" s="3" t="str">
        <f t="shared" si="119"/>
        <v>Filled</v>
      </c>
      <c r="N841" s="3" t="str">
        <f t="shared" si="120"/>
        <v>UpGap</v>
      </c>
      <c r="O841">
        <v>495549</v>
      </c>
      <c r="T841"/>
    </row>
    <row r="842" spans="1:20" x14ac:dyDescent="0.25">
      <c r="A842" s="1">
        <v>39531</v>
      </c>
      <c r="B842" s="1" t="str">
        <f t="shared" ref="B842:B905" si="121">TEXT(A842,"ddd")</f>
        <v>Mon</v>
      </c>
      <c r="C842" s="1" t="str">
        <f t="shared" ref="C842:C905" si="122">TEXT(A842,"mmm")</f>
        <v>Mar</v>
      </c>
      <c r="D842" s="1" t="str">
        <f t="shared" ref="D842:D905" si="123">IF(OR(C842="Jan",C842="Feb",C842="Mar"),"1ST QTR",IF(OR(C842="Apr",C842="May",C842="Jun"),"2nd QTR",IF(OR(C842="Jul",C842="Aug",C842="Sep"),"3rd QTR",IF(OR(C842="Oct",C842="Nov",C842="Dec"),"4th QTR",""))))</f>
        <v>1ST QTR</v>
      </c>
      <c r="E842" s="1" t="str">
        <f t="shared" ref="E842:E905" si="124">TEXT(A842,"yyyy")</f>
        <v>2008</v>
      </c>
      <c r="F842" s="26">
        <v>114.16</v>
      </c>
      <c r="G842" s="2">
        <v>114.16</v>
      </c>
      <c r="H842" s="2">
        <v>113.06</v>
      </c>
      <c r="I842" s="26">
        <v>113.13500000000001</v>
      </c>
      <c r="J842" s="3">
        <f t="shared" ref="J842:J905" si="125">IF(TRUNC(G842)-TRUNC(H842)=0,ROUNDUP((G842-H842)/0.25*100,0),IF(TRUNC(G842)-TRUNC(H842)=1,ROUNDUP(((G842-TRUNC(G842))*1000/320)*128,0)+128-ROUNDUP(((H842-TRUNC(H842))*1000/320)*128,0),IF(TRUNC(G842)-TRUNC(H842)=2,128+ROUNDUP(((G842-TRUNC(G842))*1000/320)*128,0)+128-ROUNDUP(((H842-TRUNC(H842))*1000/320)*128,0),IF(TRUNC(G842)-TRUNC(H842)=3,256+ROUNDUP(((G842-TRUNC(G842))*1000/320)*128,0)+128-ROUNDUP(((H842-TRUNC(H842))*1000/320)*128,0)))))</f>
        <v>167</v>
      </c>
      <c r="K842" s="3" t="str">
        <f t="shared" ref="K842:K905" si="126">IF(AND(F842&lt;=G841,F842&gt;=H841),"OIR","OOR")</f>
        <v>OIR</v>
      </c>
      <c r="L842" s="3" t="str">
        <f t="shared" ref="L842:L905" si="127">IF(F842=I841,"NoGap",IF(AND(K842="OIR",F842&gt;I841,H842&lt;=I841),"OIRUpGapFill",IF(AND(K842="OIR",F842&lt;I841,G842&gt;=I841),"OIRDnGapFill",IF(AND(K842="OOR",F842&gt;I841,H842&lt;=I841),"OORUpGapFill",IF(AND(K842="OOR",F842&lt;I841,G842&gt;=I841),"OORDnGapFill","NotFilled")))))</f>
        <v>NotFilled</v>
      </c>
      <c r="M842" s="3" t="str">
        <f t="shared" ref="M842:M905" si="128">IF(OR(L842="OIRUpGapFill",L842="OIRDnGapFill",L842="OORUpGapFill",L842="OORDnGapFill"),"Filled",IF(L842="NotFilled","NotFilled",IF(L842="NoGap","NoGap")))</f>
        <v>NotFilled</v>
      </c>
      <c r="N842" s="3" t="str">
        <f t="shared" ref="N842:N905" si="129">IF(F842-I841&lt;0,"DnGap",IF(F842-I841&gt;0,"UpGap",IF(M842="NoGap","NoGap")))</f>
        <v>DnGap</v>
      </c>
      <c r="O842">
        <v>357146</v>
      </c>
      <c r="T842"/>
    </row>
    <row r="843" spans="1:20" x14ac:dyDescent="0.25">
      <c r="A843" s="1">
        <v>39532</v>
      </c>
      <c r="B843" s="1" t="str">
        <f t="shared" si="121"/>
        <v>Tue</v>
      </c>
      <c r="C843" s="1" t="str">
        <f t="shared" si="122"/>
        <v>Mar</v>
      </c>
      <c r="D843" s="1" t="str">
        <f t="shared" si="123"/>
        <v>1ST QTR</v>
      </c>
      <c r="E843" s="1" t="str">
        <f t="shared" si="124"/>
        <v>2008</v>
      </c>
      <c r="F843" s="26">
        <v>113.095</v>
      </c>
      <c r="G843" s="2">
        <v>113.212</v>
      </c>
      <c r="H843" s="2">
        <v>113.08</v>
      </c>
      <c r="I843" s="26">
        <v>113.17</v>
      </c>
      <c r="J843" s="3">
        <f t="shared" si="125"/>
        <v>53</v>
      </c>
      <c r="K843" s="3" t="str">
        <f t="shared" si="126"/>
        <v>OIR</v>
      </c>
      <c r="L843" s="3" t="str">
        <f t="shared" si="127"/>
        <v>OIRDnGapFill</v>
      </c>
      <c r="M843" s="3" t="str">
        <f t="shared" si="128"/>
        <v>Filled</v>
      </c>
      <c r="N843" s="3" t="str">
        <f t="shared" si="129"/>
        <v>DnGap</v>
      </c>
      <c r="O843">
        <v>491452</v>
      </c>
      <c r="T843"/>
    </row>
    <row r="844" spans="1:20" x14ac:dyDescent="0.25">
      <c r="A844" s="1">
        <v>39533</v>
      </c>
      <c r="B844" s="1" t="str">
        <f t="shared" si="121"/>
        <v>Wed</v>
      </c>
      <c r="C844" s="1" t="str">
        <f t="shared" si="122"/>
        <v>Mar</v>
      </c>
      <c r="D844" s="1" t="str">
        <f t="shared" si="123"/>
        <v>1ST QTR</v>
      </c>
      <c r="E844" s="1" t="str">
        <f t="shared" si="124"/>
        <v>2008</v>
      </c>
      <c r="F844" s="26">
        <v>113.16</v>
      </c>
      <c r="G844" s="2">
        <v>114.01</v>
      </c>
      <c r="H844" s="2">
        <v>113.142</v>
      </c>
      <c r="I844" s="26">
        <v>113.262</v>
      </c>
      <c r="J844" s="3">
        <f t="shared" si="125"/>
        <v>76</v>
      </c>
      <c r="K844" s="3" t="str">
        <f t="shared" si="126"/>
        <v>OIR</v>
      </c>
      <c r="L844" s="3" t="str">
        <f t="shared" si="127"/>
        <v>OIRDnGapFill</v>
      </c>
      <c r="M844" s="3" t="str">
        <f t="shared" si="128"/>
        <v>Filled</v>
      </c>
      <c r="N844" s="3" t="str">
        <f t="shared" si="129"/>
        <v>DnGap</v>
      </c>
      <c r="O844">
        <v>462058</v>
      </c>
      <c r="T844"/>
    </row>
    <row r="845" spans="1:20" x14ac:dyDescent="0.25">
      <c r="A845" s="1">
        <v>39534</v>
      </c>
      <c r="B845" s="1" t="str">
        <f t="shared" si="121"/>
        <v>Thu</v>
      </c>
      <c r="C845" s="1" t="str">
        <f t="shared" si="122"/>
        <v>Mar</v>
      </c>
      <c r="D845" s="1" t="str">
        <f t="shared" si="123"/>
        <v>1ST QTR</v>
      </c>
      <c r="E845" s="1" t="str">
        <f t="shared" si="124"/>
        <v>2008</v>
      </c>
      <c r="F845" s="26">
        <v>114.00700000000001</v>
      </c>
      <c r="G845" s="2">
        <v>114.017</v>
      </c>
      <c r="H845" s="2">
        <v>113.175</v>
      </c>
      <c r="I845" s="26">
        <v>113.212</v>
      </c>
      <c r="J845" s="3">
        <f t="shared" si="125"/>
        <v>65</v>
      </c>
      <c r="K845" s="3" t="str">
        <f t="shared" si="126"/>
        <v>OIR</v>
      </c>
      <c r="L845" s="3" t="str">
        <f t="shared" si="127"/>
        <v>OIRUpGapFill</v>
      </c>
      <c r="M845" s="3" t="str">
        <f t="shared" si="128"/>
        <v>Filled</v>
      </c>
      <c r="N845" s="3" t="str">
        <f t="shared" si="129"/>
        <v>UpGap</v>
      </c>
      <c r="O845">
        <v>566280</v>
      </c>
      <c r="T845"/>
    </row>
    <row r="846" spans="1:20" x14ac:dyDescent="0.25">
      <c r="A846" s="1">
        <v>39535</v>
      </c>
      <c r="B846" s="1" t="str">
        <f t="shared" si="121"/>
        <v>Fri</v>
      </c>
      <c r="C846" s="1" t="str">
        <f t="shared" si="122"/>
        <v>Mar</v>
      </c>
      <c r="D846" s="1" t="str">
        <f t="shared" si="123"/>
        <v>1ST QTR</v>
      </c>
      <c r="E846" s="1" t="str">
        <f t="shared" si="124"/>
        <v>2008</v>
      </c>
      <c r="F846" s="26">
        <v>113.262</v>
      </c>
      <c r="G846" s="2">
        <v>114.05</v>
      </c>
      <c r="H846" s="2">
        <v>113.17700000000001</v>
      </c>
      <c r="I846" s="26">
        <v>114</v>
      </c>
      <c r="J846" s="3">
        <f t="shared" si="125"/>
        <v>77</v>
      </c>
      <c r="K846" s="3" t="str">
        <f t="shared" si="126"/>
        <v>OIR</v>
      </c>
      <c r="L846" s="3" t="str">
        <f t="shared" si="127"/>
        <v>OIRUpGapFill</v>
      </c>
      <c r="M846" s="3" t="str">
        <f t="shared" si="128"/>
        <v>Filled</v>
      </c>
      <c r="N846" s="3" t="str">
        <f t="shared" si="129"/>
        <v>UpGap</v>
      </c>
      <c r="O846">
        <v>367284</v>
      </c>
      <c r="T846"/>
    </row>
    <row r="847" spans="1:20" x14ac:dyDescent="0.25">
      <c r="A847" s="1">
        <v>39538</v>
      </c>
      <c r="B847" s="1" t="str">
        <f t="shared" si="121"/>
        <v>Mon</v>
      </c>
      <c r="C847" s="1" t="str">
        <f t="shared" si="122"/>
        <v>Mar</v>
      </c>
      <c r="D847" s="1" t="str">
        <f t="shared" si="123"/>
        <v>1ST QTR</v>
      </c>
      <c r="E847" s="1" t="str">
        <f t="shared" si="124"/>
        <v>2008</v>
      </c>
      <c r="F847" s="26">
        <v>114.03700000000001</v>
      </c>
      <c r="G847" s="2">
        <v>114.137</v>
      </c>
      <c r="H847" s="2">
        <v>114</v>
      </c>
      <c r="I847" s="26">
        <v>114.075</v>
      </c>
      <c r="J847" s="3">
        <f t="shared" si="125"/>
        <v>55</v>
      </c>
      <c r="K847" s="3" t="str">
        <f t="shared" si="126"/>
        <v>OIR</v>
      </c>
      <c r="L847" s="3" t="str">
        <f t="shared" si="127"/>
        <v>OIRUpGapFill</v>
      </c>
      <c r="M847" s="3" t="str">
        <f t="shared" si="128"/>
        <v>Filled</v>
      </c>
      <c r="N847" s="3" t="str">
        <f t="shared" si="129"/>
        <v>UpGap</v>
      </c>
      <c r="O847">
        <v>455223</v>
      </c>
      <c r="T847"/>
    </row>
    <row r="848" spans="1:20" x14ac:dyDescent="0.25">
      <c r="A848" s="1">
        <v>39539</v>
      </c>
      <c r="B848" s="1" t="str">
        <f t="shared" si="121"/>
        <v>Tue</v>
      </c>
      <c r="C848" s="1" t="str">
        <f t="shared" si="122"/>
        <v>Apr</v>
      </c>
      <c r="D848" s="1" t="str">
        <f t="shared" si="123"/>
        <v>2nd QTR</v>
      </c>
      <c r="E848" s="1" t="str">
        <f t="shared" si="124"/>
        <v>2008</v>
      </c>
      <c r="F848" s="26">
        <v>114.117</v>
      </c>
      <c r="G848" s="2">
        <v>114.127</v>
      </c>
      <c r="H848" s="2">
        <v>113.092</v>
      </c>
      <c r="I848" s="26">
        <v>113.127</v>
      </c>
      <c r="J848" s="3">
        <f t="shared" si="125"/>
        <v>142</v>
      </c>
      <c r="K848" s="3" t="str">
        <f t="shared" si="126"/>
        <v>OIR</v>
      </c>
      <c r="L848" s="3" t="str">
        <f t="shared" si="127"/>
        <v>OIRUpGapFill</v>
      </c>
      <c r="M848" s="3" t="str">
        <f t="shared" si="128"/>
        <v>Filled</v>
      </c>
      <c r="N848" s="3" t="str">
        <f t="shared" si="129"/>
        <v>UpGap</v>
      </c>
      <c r="O848">
        <v>649751</v>
      </c>
      <c r="T848"/>
    </row>
    <row r="849" spans="1:20" x14ac:dyDescent="0.25">
      <c r="A849" s="1">
        <v>39540</v>
      </c>
      <c r="B849" s="1" t="str">
        <f t="shared" si="121"/>
        <v>Wed</v>
      </c>
      <c r="C849" s="1" t="str">
        <f t="shared" si="122"/>
        <v>Apr</v>
      </c>
      <c r="D849" s="1" t="str">
        <f t="shared" si="123"/>
        <v>2nd QTR</v>
      </c>
      <c r="E849" s="1" t="str">
        <f t="shared" si="124"/>
        <v>2008</v>
      </c>
      <c r="F849" s="26">
        <v>113.107</v>
      </c>
      <c r="G849" s="2">
        <v>113.172</v>
      </c>
      <c r="H849" s="2">
        <v>112.262</v>
      </c>
      <c r="I849" s="26">
        <v>113.02200000000001</v>
      </c>
      <c r="J849" s="3">
        <f t="shared" si="125"/>
        <v>92</v>
      </c>
      <c r="K849" s="3" t="str">
        <f t="shared" si="126"/>
        <v>OIR</v>
      </c>
      <c r="L849" s="3" t="str">
        <f t="shared" si="127"/>
        <v>OIRDnGapFill</v>
      </c>
      <c r="M849" s="3" t="str">
        <f t="shared" si="128"/>
        <v>Filled</v>
      </c>
      <c r="N849" s="3" t="str">
        <f t="shared" si="129"/>
        <v>DnGap</v>
      </c>
      <c r="O849">
        <v>638832</v>
      </c>
      <c r="T849"/>
    </row>
    <row r="850" spans="1:20" x14ac:dyDescent="0.25">
      <c r="A850" s="1">
        <v>39541</v>
      </c>
      <c r="B850" s="1" t="str">
        <f t="shared" si="121"/>
        <v>Thu</v>
      </c>
      <c r="C850" s="1" t="str">
        <f t="shared" si="122"/>
        <v>Apr</v>
      </c>
      <c r="D850" s="1" t="str">
        <f t="shared" si="123"/>
        <v>2nd QTR</v>
      </c>
      <c r="E850" s="1" t="str">
        <f t="shared" si="124"/>
        <v>2008</v>
      </c>
      <c r="F850" s="26">
        <v>113.00700000000001</v>
      </c>
      <c r="G850" s="2">
        <v>113.137</v>
      </c>
      <c r="H850" s="2">
        <v>112.27</v>
      </c>
      <c r="I850" s="26">
        <v>113.005</v>
      </c>
      <c r="J850" s="3">
        <f t="shared" si="125"/>
        <v>75</v>
      </c>
      <c r="K850" s="3" t="str">
        <f t="shared" si="126"/>
        <v>OIR</v>
      </c>
      <c r="L850" s="3" t="str">
        <f t="shared" si="127"/>
        <v>OIRDnGapFill</v>
      </c>
      <c r="M850" s="3" t="str">
        <f t="shared" si="128"/>
        <v>Filled</v>
      </c>
      <c r="N850" s="3" t="str">
        <f t="shared" si="129"/>
        <v>DnGap</v>
      </c>
      <c r="O850">
        <v>534391</v>
      </c>
      <c r="T850"/>
    </row>
    <row r="851" spans="1:20" x14ac:dyDescent="0.25">
      <c r="A851" s="1">
        <v>39542</v>
      </c>
      <c r="B851" s="1" t="str">
        <f t="shared" si="121"/>
        <v>Fri</v>
      </c>
      <c r="C851" s="1" t="str">
        <f t="shared" si="122"/>
        <v>Apr</v>
      </c>
      <c r="D851" s="1" t="str">
        <f t="shared" si="123"/>
        <v>2nd QTR</v>
      </c>
      <c r="E851" s="1" t="str">
        <f t="shared" si="124"/>
        <v>2008</v>
      </c>
      <c r="F851" s="26">
        <v>113.047</v>
      </c>
      <c r="G851" s="2">
        <v>113.22</v>
      </c>
      <c r="H851" s="2">
        <v>113.02500000000001</v>
      </c>
      <c r="I851" s="26">
        <v>113.185</v>
      </c>
      <c r="J851" s="3">
        <f t="shared" si="125"/>
        <v>78</v>
      </c>
      <c r="K851" s="3" t="str">
        <f t="shared" si="126"/>
        <v>OIR</v>
      </c>
      <c r="L851" s="3" t="str">
        <f t="shared" si="127"/>
        <v>NotFilled</v>
      </c>
      <c r="M851" s="3" t="str">
        <f t="shared" si="128"/>
        <v>NotFilled</v>
      </c>
      <c r="N851" s="3" t="str">
        <f t="shared" si="129"/>
        <v>UpGap</v>
      </c>
      <c r="O851">
        <v>635911</v>
      </c>
      <c r="T851"/>
    </row>
    <row r="852" spans="1:20" x14ac:dyDescent="0.25">
      <c r="A852" s="1">
        <v>39545</v>
      </c>
      <c r="B852" s="1" t="str">
        <f t="shared" si="121"/>
        <v>Mon</v>
      </c>
      <c r="C852" s="1" t="str">
        <f t="shared" si="122"/>
        <v>Apr</v>
      </c>
      <c r="D852" s="1" t="str">
        <f t="shared" si="123"/>
        <v>2nd QTR</v>
      </c>
      <c r="E852" s="1" t="str">
        <f t="shared" si="124"/>
        <v>2008</v>
      </c>
      <c r="F852" s="26">
        <v>113.197</v>
      </c>
      <c r="G852" s="2">
        <v>113.197</v>
      </c>
      <c r="H852" s="2">
        <v>112.22499999999999</v>
      </c>
      <c r="I852" s="26">
        <v>113.002</v>
      </c>
      <c r="J852" s="3">
        <f t="shared" si="125"/>
        <v>117</v>
      </c>
      <c r="K852" s="3" t="str">
        <f t="shared" si="126"/>
        <v>OIR</v>
      </c>
      <c r="L852" s="3" t="str">
        <f t="shared" si="127"/>
        <v>OIRUpGapFill</v>
      </c>
      <c r="M852" s="3" t="str">
        <f t="shared" si="128"/>
        <v>Filled</v>
      </c>
      <c r="N852" s="3" t="str">
        <f t="shared" si="129"/>
        <v>UpGap</v>
      </c>
      <c r="O852">
        <v>507538</v>
      </c>
      <c r="T852"/>
    </row>
    <row r="853" spans="1:20" x14ac:dyDescent="0.25">
      <c r="A853" s="1">
        <v>39546</v>
      </c>
      <c r="B853" s="1" t="str">
        <f t="shared" si="121"/>
        <v>Tue</v>
      </c>
      <c r="C853" s="1" t="str">
        <f t="shared" si="122"/>
        <v>Apr</v>
      </c>
      <c r="D853" s="1" t="str">
        <f t="shared" si="123"/>
        <v>2nd QTR</v>
      </c>
      <c r="E853" s="1" t="str">
        <f t="shared" si="124"/>
        <v>2008</v>
      </c>
      <c r="F853" s="26">
        <v>113.015</v>
      </c>
      <c r="G853" s="2">
        <v>113.102</v>
      </c>
      <c r="H853" s="2">
        <v>112.31699999999999</v>
      </c>
      <c r="I853" s="26">
        <v>113.04</v>
      </c>
      <c r="J853" s="3">
        <f t="shared" si="125"/>
        <v>42</v>
      </c>
      <c r="K853" s="3" t="str">
        <f t="shared" si="126"/>
        <v>OIR</v>
      </c>
      <c r="L853" s="3" t="str">
        <f t="shared" si="127"/>
        <v>OIRUpGapFill</v>
      </c>
      <c r="M853" s="3" t="str">
        <f t="shared" si="128"/>
        <v>Filled</v>
      </c>
      <c r="N853" s="3" t="str">
        <f t="shared" si="129"/>
        <v>UpGap</v>
      </c>
      <c r="O853">
        <v>471942</v>
      </c>
      <c r="T853"/>
    </row>
    <row r="854" spans="1:20" x14ac:dyDescent="0.25">
      <c r="A854" s="1">
        <v>39547</v>
      </c>
      <c r="B854" s="1" t="str">
        <f t="shared" si="121"/>
        <v>Wed</v>
      </c>
      <c r="C854" s="1" t="str">
        <f t="shared" si="122"/>
        <v>Apr</v>
      </c>
      <c r="D854" s="1" t="str">
        <f t="shared" si="123"/>
        <v>2nd QTR</v>
      </c>
      <c r="E854" s="1" t="str">
        <f t="shared" si="124"/>
        <v>2008</v>
      </c>
      <c r="F854" s="26">
        <v>113.02200000000001</v>
      </c>
      <c r="G854" s="2">
        <v>113.31</v>
      </c>
      <c r="H854" s="2">
        <v>112.29</v>
      </c>
      <c r="I854" s="26">
        <v>113.27200000000001</v>
      </c>
      <c r="J854" s="3">
        <f t="shared" si="125"/>
        <v>136</v>
      </c>
      <c r="K854" s="3" t="str">
        <f t="shared" si="126"/>
        <v>OIR</v>
      </c>
      <c r="L854" s="3" t="str">
        <f t="shared" si="127"/>
        <v>OIRDnGapFill</v>
      </c>
      <c r="M854" s="3" t="str">
        <f t="shared" si="128"/>
        <v>Filled</v>
      </c>
      <c r="N854" s="3" t="str">
        <f t="shared" si="129"/>
        <v>DnGap</v>
      </c>
      <c r="O854">
        <v>669120</v>
      </c>
      <c r="T854"/>
    </row>
    <row r="855" spans="1:20" x14ac:dyDescent="0.25">
      <c r="A855" s="1">
        <v>39548</v>
      </c>
      <c r="B855" s="1" t="str">
        <f t="shared" si="121"/>
        <v>Thu</v>
      </c>
      <c r="C855" s="1" t="str">
        <f t="shared" si="122"/>
        <v>Apr</v>
      </c>
      <c r="D855" s="1" t="str">
        <f t="shared" si="123"/>
        <v>2nd QTR</v>
      </c>
      <c r="E855" s="1" t="str">
        <f t="shared" si="124"/>
        <v>2008</v>
      </c>
      <c r="F855" s="26">
        <v>113.25700000000001</v>
      </c>
      <c r="G855" s="2">
        <v>114.017</v>
      </c>
      <c r="H855" s="2">
        <v>113.13200000000001</v>
      </c>
      <c r="I855" s="26">
        <v>113.16200000000001</v>
      </c>
      <c r="J855" s="3">
        <f t="shared" si="125"/>
        <v>82</v>
      </c>
      <c r="K855" s="3" t="str">
        <f t="shared" si="126"/>
        <v>OIR</v>
      </c>
      <c r="L855" s="3" t="str">
        <f t="shared" si="127"/>
        <v>OIRDnGapFill</v>
      </c>
      <c r="M855" s="3" t="str">
        <f t="shared" si="128"/>
        <v>Filled</v>
      </c>
      <c r="N855" s="3" t="str">
        <f t="shared" si="129"/>
        <v>DnGap</v>
      </c>
      <c r="O855">
        <v>557385</v>
      </c>
      <c r="T855"/>
    </row>
    <row r="856" spans="1:20" x14ac:dyDescent="0.25">
      <c r="A856" s="1">
        <v>39549</v>
      </c>
      <c r="B856" s="1" t="str">
        <f t="shared" si="121"/>
        <v>Fri</v>
      </c>
      <c r="C856" s="1" t="str">
        <f t="shared" si="122"/>
        <v>Apr</v>
      </c>
      <c r="D856" s="1" t="str">
        <f t="shared" si="123"/>
        <v>2nd QTR</v>
      </c>
      <c r="E856" s="1" t="str">
        <f t="shared" si="124"/>
        <v>2008</v>
      </c>
      <c r="F856" s="26">
        <v>113.15</v>
      </c>
      <c r="G856" s="2">
        <v>114.017</v>
      </c>
      <c r="H856" s="2">
        <v>113.12</v>
      </c>
      <c r="I856" s="26">
        <v>113.30500000000001</v>
      </c>
      <c r="J856" s="3">
        <f t="shared" si="125"/>
        <v>86</v>
      </c>
      <c r="K856" s="3" t="str">
        <f t="shared" si="126"/>
        <v>OIR</v>
      </c>
      <c r="L856" s="3" t="str">
        <f t="shared" si="127"/>
        <v>OIRDnGapFill</v>
      </c>
      <c r="M856" s="3" t="str">
        <f t="shared" si="128"/>
        <v>Filled</v>
      </c>
      <c r="N856" s="3" t="str">
        <f t="shared" si="129"/>
        <v>DnGap</v>
      </c>
      <c r="O856">
        <v>449254</v>
      </c>
      <c r="T856"/>
    </row>
    <row r="857" spans="1:20" x14ac:dyDescent="0.25">
      <c r="A857" s="1">
        <v>39552</v>
      </c>
      <c r="B857" s="1" t="str">
        <f t="shared" si="121"/>
        <v>Mon</v>
      </c>
      <c r="C857" s="1" t="str">
        <f t="shared" si="122"/>
        <v>Apr</v>
      </c>
      <c r="D857" s="1" t="str">
        <f t="shared" si="123"/>
        <v>2nd QTR</v>
      </c>
      <c r="E857" s="1" t="str">
        <f t="shared" si="124"/>
        <v>2008</v>
      </c>
      <c r="F857" s="26">
        <v>113.31699999999999</v>
      </c>
      <c r="G857" s="2">
        <v>114.08199999999999</v>
      </c>
      <c r="H857" s="2">
        <v>113.26</v>
      </c>
      <c r="I857" s="26">
        <v>113.282</v>
      </c>
      <c r="J857" s="3">
        <f t="shared" si="125"/>
        <v>56</v>
      </c>
      <c r="K857" s="3" t="str">
        <f t="shared" si="126"/>
        <v>OIR</v>
      </c>
      <c r="L857" s="3" t="str">
        <f t="shared" si="127"/>
        <v>OIRUpGapFill</v>
      </c>
      <c r="M857" s="3" t="str">
        <f t="shared" si="128"/>
        <v>Filled</v>
      </c>
      <c r="N857" s="3" t="str">
        <f t="shared" si="129"/>
        <v>UpGap</v>
      </c>
      <c r="O857">
        <v>454903</v>
      </c>
      <c r="T857"/>
    </row>
    <row r="858" spans="1:20" x14ac:dyDescent="0.25">
      <c r="A858" s="1">
        <v>39553</v>
      </c>
      <c r="B858" s="1" t="str">
        <f t="shared" si="121"/>
        <v>Tue</v>
      </c>
      <c r="C858" s="1" t="str">
        <f t="shared" si="122"/>
        <v>Apr</v>
      </c>
      <c r="D858" s="1" t="str">
        <f t="shared" si="123"/>
        <v>2nd QTR</v>
      </c>
      <c r="E858" s="1" t="str">
        <f t="shared" si="124"/>
        <v>2008</v>
      </c>
      <c r="F858" s="26">
        <v>113.27500000000001</v>
      </c>
      <c r="G858" s="2">
        <v>114.02500000000001</v>
      </c>
      <c r="H858" s="2">
        <v>113.11199999999999</v>
      </c>
      <c r="I858" s="26">
        <v>113.17</v>
      </c>
      <c r="J858" s="3">
        <f t="shared" si="125"/>
        <v>94</v>
      </c>
      <c r="K858" s="3" t="str">
        <f t="shared" si="126"/>
        <v>OIR</v>
      </c>
      <c r="L858" s="3" t="str">
        <f t="shared" si="127"/>
        <v>OIRDnGapFill</v>
      </c>
      <c r="M858" s="3" t="str">
        <f t="shared" si="128"/>
        <v>Filled</v>
      </c>
      <c r="N858" s="3" t="str">
        <f t="shared" si="129"/>
        <v>DnGap</v>
      </c>
      <c r="O858">
        <v>531235</v>
      </c>
      <c r="T858"/>
    </row>
    <row r="859" spans="1:20" x14ac:dyDescent="0.25">
      <c r="A859" s="1">
        <v>39554</v>
      </c>
      <c r="B859" s="1" t="str">
        <f t="shared" si="121"/>
        <v>Wed</v>
      </c>
      <c r="C859" s="1" t="str">
        <f t="shared" si="122"/>
        <v>Apr</v>
      </c>
      <c r="D859" s="1" t="str">
        <f t="shared" si="123"/>
        <v>2nd QTR</v>
      </c>
      <c r="E859" s="1" t="str">
        <f t="shared" si="124"/>
        <v>2008</v>
      </c>
      <c r="F859" s="26">
        <v>113.122</v>
      </c>
      <c r="G859" s="2">
        <v>113.19</v>
      </c>
      <c r="H859" s="2">
        <v>112.245</v>
      </c>
      <c r="I859" s="26">
        <v>112.27200000000001</v>
      </c>
      <c r="J859" s="3">
        <f t="shared" si="125"/>
        <v>105</v>
      </c>
      <c r="K859" s="3" t="str">
        <f t="shared" si="126"/>
        <v>OIR</v>
      </c>
      <c r="L859" s="3" t="str">
        <f t="shared" si="127"/>
        <v>OIRDnGapFill</v>
      </c>
      <c r="M859" s="3" t="str">
        <f t="shared" si="128"/>
        <v>Filled</v>
      </c>
      <c r="N859" s="3" t="str">
        <f t="shared" si="129"/>
        <v>DnGap</v>
      </c>
      <c r="O859">
        <v>665574</v>
      </c>
      <c r="T859"/>
    </row>
    <row r="860" spans="1:20" x14ac:dyDescent="0.25">
      <c r="A860" s="1">
        <v>39555</v>
      </c>
      <c r="B860" s="1" t="str">
        <f t="shared" si="121"/>
        <v>Thu</v>
      </c>
      <c r="C860" s="1" t="str">
        <f t="shared" si="122"/>
        <v>Apr</v>
      </c>
      <c r="D860" s="1" t="str">
        <f t="shared" si="123"/>
        <v>2nd QTR</v>
      </c>
      <c r="E860" s="1" t="str">
        <f t="shared" si="124"/>
        <v>2008</v>
      </c>
      <c r="F860" s="26">
        <v>112.277</v>
      </c>
      <c r="G860" s="2">
        <v>112.307</v>
      </c>
      <c r="H860" s="2">
        <v>112.075</v>
      </c>
      <c r="I860" s="26">
        <v>112.14700000000001</v>
      </c>
      <c r="J860" s="3">
        <f t="shared" si="125"/>
        <v>93</v>
      </c>
      <c r="K860" s="3" t="str">
        <f t="shared" si="126"/>
        <v>OIR</v>
      </c>
      <c r="L860" s="3" t="str">
        <f t="shared" si="127"/>
        <v>OIRUpGapFill</v>
      </c>
      <c r="M860" s="3" t="str">
        <f t="shared" si="128"/>
        <v>Filled</v>
      </c>
      <c r="N860" s="3" t="str">
        <f t="shared" si="129"/>
        <v>UpGap</v>
      </c>
      <c r="O860">
        <v>668314</v>
      </c>
      <c r="T860"/>
    </row>
    <row r="861" spans="1:20" x14ac:dyDescent="0.25">
      <c r="A861" s="1">
        <v>39556</v>
      </c>
      <c r="B861" s="1" t="str">
        <f t="shared" si="121"/>
        <v>Fri</v>
      </c>
      <c r="C861" s="1" t="str">
        <f t="shared" si="122"/>
        <v>Apr</v>
      </c>
      <c r="D861" s="1" t="str">
        <f t="shared" si="123"/>
        <v>2nd QTR</v>
      </c>
      <c r="E861" s="1" t="str">
        <f t="shared" si="124"/>
        <v>2008</v>
      </c>
      <c r="F861" s="26">
        <v>112.17700000000001</v>
      </c>
      <c r="G861" s="2">
        <v>112.217</v>
      </c>
      <c r="H861" s="2">
        <v>111.20699999999999</v>
      </c>
      <c r="I861" s="26">
        <v>112.08199999999999</v>
      </c>
      <c r="J861" s="3">
        <f t="shared" si="125"/>
        <v>132</v>
      </c>
      <c r="K861" s="3" t="str">
        <f t="shared" si="126"/>
        <v>OIR</v>
      </c>
      <c r="L861" s="3" t="str">
        <f t="shared" si="127"/>
        <v>OIRUpGapFill</v>
      </c>
      <c r="M861" s="3" t="str">
        <f t="shared" si="128"/>
        <v>Filled</v>
      </c>
      <c r="N861" s="3" t="str">
        <f t="shared" si="129"/>
        <v>UpGap</v>
      </c>
      <c r="O861">
        <v>626423</v>
      </c>
      <c r="T861"/>
    </row>
    <row r="862" spans="1:20" x14ac:dyDescent="0.25">
      <c r="A862" s="1">
        <v>39559</v>
      </c>
      <c r="B862" s="1" t="str">
        <f t="shared" si="121"/>
        <v>Mon</v>
      </c>
      <c r="C862" s="1" t="str">
        <f t="shared" si="122"/>
        <v>Apr</v>
      </c>
      <c r="D862" s="1" t="str">
        <f t="shared" si="123"/>
        <v>2nd QTR</v>
      </c>
      <c r="E862" s="1" t="str">
        <f t="shared" si="124"/>
        <v>2008</v>
      </c>
      <c r="F862" s="26">
        <v>112.127</v>
      </c>
      <c r="G862" s="2">
        <v>112.187</v>
      </c>
      <c r="H862" s="2">
        <v>112.02200000000001</v>
      </c>
      <c r="I862" s="26">
        <v>112.107</v>
      </c>
      <c r="J862" s="3">
        <f t="shared" si="125"/>
        <v>66</v>
      </c>
      <c r="K862" s="3" t="str">
        <f t="shared" si="126"/>
        <v>OIR</v>
      </c>
      <c r="L862" s="3" t="str">
        <f t="shared" si="127"/>
        <v>OIRUpGapFill</v>
      </c>
      <c r="M862" s="3" t="str">
        <f t="shared" si="128"/>
        <v>Filled</v>
      </c>
      <c r="N862" s="3" t="str">
        <f t="shared" si="129"/>
        <v>UpGap</v>
      </c>
      <c r="O862">
        <v>448024</v>
      </c>
      <c r="T862"/>
    </row>
    <row r="863" spans="1:20" x14ac:dyDescent="0.25">
      <c r="A863" s="1">
        <v>39560</v>
      </c>
      <c r="B863" s="1" t="str">
        <f t="shared" si="121"/>
        <v>Tue</v>
      </c>
      <c r="C863" s="1" t="str">
        <f t="shared" si="122"/>
        <v>Apr</v>
      </c>
      <c r="D863" s="1" t="str">
        <f t="shared" si="123"/>
        <v>2nd QTR</v>
      </c>
      <c r="E863" s="1" t="str">
        <f t="shared" si="124"/>
        <v>2008</v>
      </c>
      <c r="F863" s="26">
        <v>112.08499999999999</v>
      </c>
      <c r="G863" s="2">
        <v>112.125</v>
      </c>
      <c r="H863" s="2">
        <v>111.315</v>
      </c>
      <c r="I863" s="26">
        <v>112.05500000000001</v>
      </c>
      <c r="J863" s="3">
        <f t="shared" si="125"/>
        <v>52</v>
      </c>
      <c r="K863" s="3" t="str">
        <f t="shared" si="126"/>
        <v>OIR</v>
      </c>
      <c r="L863" s="3" t="str">
        <f t="shared" si="127"/>
        <v>OIRDnGapFill</v>
      </c>
      <c r="M863" s="3" t="str">
        <f t="shared" si="128"/>
        <v>Filled</v>
      </c>
      <c r="N863" s="3" t="str">
        <f t="shared" si="129"/>
        <v>DnGap</v>
      </c>
      <c r="O863">
        <v>536447</v>
      </c>
      <c r="T863"/>
    </row>
    <row r="864" spans="1:20" x14ac:dyDescent="0.25">
      <c r="A864" s="1">
        <v>39561</v>
      </c>
      <c r="B864" s="1" t="str">
        <f t="shared" si="121"/>
        <v>Wed</v>
      </c>
      <c r="C864" s="1" t="str">
        <f t="shared" si="122"/>
        <v>Apr</v>
      </c>
      <c r="D864" s="1" t="str">
        <f t="shared" si="123"/>
        <v>2nd QTR</v>
      </c>
      <c r="E864" s="1" t="str">
        <f t="shared" si="124"/>
        <v>2008</v>
      </c>
      <c r="F864" s="26">
        <v>112.072</v>
      </c>
      <c r="G864" s="2">
        <v>112.13</v>
      </c>
      <c r="H864" s="2">
        <v>112.002</v>
      </c>
      <c r="I864" s="26">
        <v>112.05</v>
      </c>
      <c r="J864" s="3">
        <f t="shared" si="125"/>
        <v>52</v>
      </c>
      <c r="K864" s="3" t="str">
        <f t="shared" si="126"/>
        <v>OIR</v>
      </c>
      <c r="L864" s="3" t="str">
        <f t="shared" si="127"/>
        <v>OIRUpGapFill</v>
      </c>
      <c r="M864" s="3" t="str">
        <f t="shared" si="128"/>
        <v>Filled</v>
      </c>
      <c r="N864" s="3" t="str">
        <f t="shared" si="129"/>
        <v>UpGap</v>
      </c>
      <c r="O864">
        <v>448722</v>
      </c>
      <c r="T864"/>
    </row>
    <row r="865" spans="1:20" x14ac:dyDescent="0.25">
      <c r="A865" s="1">
        <v>39562</v>
      </c>
      <c r="B865" s="1" t="str">
        <f t="shared" si="121"/>
        <v>Thu</v>
      </c>
      <c r="C865" s="1" t="str">
        <f t="shared" si="122"/>
        <v>Apr</v>
      </c>
      <c r="D865" s="1" t="str">
        <f t="shared" si="123"/>
        <v>2nd QTR</v>
      </c>
      <c r="E865" s="1" t="str">
        <f t="shared" si="124"/>
        <v>2008</v>
      </c>
      <c r="F865" s="26">
        <v>112.05</v>
      </c>
      <c r="G865" s="2">
        <v>112.09699999999999</v>
      </c>
      <c r="H865" s="2">
        <v>111.107</v>
      </c>
      <c r="I865" s="26">
        <v>111.15</v>
      </c>
      <c r="J865" s="3">
        <f t="shared" si="125"/>
        <v>124</v>
      </c>
      <c r="K865" s="3" t="str">
        <f t="shared" si="126"/>
        <v>OIR</v>
      </c>
      <c r="L865" s="3" t="str">
        <f t="shared" si="127"/>
        <v>NoGap</v>
      </c>
      <c r="M865" s="3" t="str">
        <f t="shared" si="128"/>
        <v>NoGap</v>
      </c>
      <c r="N865" s="3" t="str">
        <f t="shared" si="129"/>
        <v>NoGap</v>
      </c>
      <c r="O865">
        <v>776515</v>
      </c>
      <c r="T865"/>
    </row>
    <row r="866" spans="1:20" x14ac:dyDescent="0.25">
      <c r="A866" s="1">
        <v>39563</v>
      </c>
      <c r="B866" s="1" t="str">
        <f t="shared" si="121"/>
        <v>Fri</v>
      </c>
      <c r="C866" s="1" t="str">
        <f t="shared" si="122"/>
        <v>Apr</v>
      </c>
      <c r="D866" s="1" t="str">
        <f t="shared" si="123"/>
        <v>2nd QTR</v>
      </c>
      <c r="E866" s="1" t="str">
        <f t="shared" si="124"/>
        <v>2008</v>
      </c>
      <c r="F866" s="26">
        <v>111.152</v>
      </c>
      <c r="G866" s="2">
        <v>111.185</v>
      </c>
      <c r="H866" s="2">
        <v>110.315</v>
      </c>
      <c r="I866" s="26">
        <v>111.102</v>
      </c>
      <c r="J866" s="3">
        <f t="shared" si="125"/>
        <v>77</v>
      </c>
      <c r="K866" s="3" t="str">
        <f t="shared" si="126"/>
        <v>OIR</v>
      </c>
      <c r="L866" s="3" t="str">
        <f t="shared" si="127"/>
        <v>OIRUpGapFill</v>
      </c>
      <c r="M866" s="3" t="str">
        <f t="shared" si="128"/>
        <v>Filled</v>
      </c>
      <c r="N866" s="3" t="str">
        <f t="shared" si="129"/>
        <v>UpGap</v>
      </c>
      <c r="O866">
        <v>562525</v>
      </c>
      <c r="T866"/>
    </row>
    <row r="867" spans="1:20" x14ac:dyDescent="0.25">
      <c r="A867" s="1">
        <v>39566</v>
      </c>
      <c r="B867" s="1" t="str">
        <f t="shared" si="121"/>
        <v>Mon</v>
      </c>
      <c r="C867" s="1" t="str">
        <f t="shared" si="122"/>
        <v>Apr</v>
      </c>
      <c r="D867" s="1" t="str">
        <f t="shared" si="123"/>
        <v>2nd QTR</v>
      </c>
      <c r="E867" s="1" t="str">
        <f t="shared" si="124"/>
        <v>2008</v>
      </c>
      <c r="F867" s="26">
        <v>111.087</v>
      </c>
      <c r="G867" s="2">
        <v>111.19499999999999</v>
      </c>
      <c r="H867" s="2">
        <v>111.08199999999999</v>
      </c>
      <c r="I867" s="26">
        <v>111.16200000000001</v>
      </c>
      <c r="J867" s="3">
        <f t="shared" si="125"/>
        <v>46</v>
      </c>
      <c r="K867" s="3" t="str">
        <f t="shared" si="126"/>
        <v>OIR</v>
      </c>
      <c r="L867" s="3" t="str">
        <f t="shared" si="127"/>
        <v>OIRDnGapFill</v>
      </c>
      <c r="M867" s="3" t="str">
        <f t="shared" si="128"/>
        <v>Filled</v>
      </c>
      <c r="N867" s="3" t="str">
        <f t="shared" si="129"/>
        <v>DnGap</v>
      </c>
      <c r="O867">
        <v>365191</v>
      </c>
      <c r="T867"/>
    </row>
    <row r="868" spans="1:20" x14ac:dyDescent="0.25">
      <c r="A868" s="1">
        <v>39567</v>
      </c>
      <c r="B868" s="1" t="str">
        <f t="shared" si="121"/>
        <v>Tue</v>
      </c>
      <c r="C868" s="1" t="str">
        <f t="shared" si="122"/>
        <v>Apr</v>
      </c>
      <c r="D868" s="1" t="str">
        <f t="shared" si="123"/>
        <v>2nd QTR</v>
      </c>
      <c r="E868" s="1" t="str">
        <f t="shared" si="124"/>
        <v>2008</v>
      </c>
      <c r="F868" s="26">
        <v>111.175</v>
      </c>
      <c r="G868" s="2">
        <v>111.27500000000001</v>
      </c>
      <c r="H868" s="2">
        <v>111.15</v>
      </c>
      <c r="I868" s="26">
        <v>111.205</v>
      </c>
      <c r="J868" s="3">
        <f t="shared" si="125"/>
        <v>50</v>
      </c>
      <c r="K868" s="3" t="str">
        <f t="shared" si="126"/>
        <v>OIR</v>
      </c>
      <c r="L868" s="3" t="str">
        <f t="shared" si="127"/>
        <v>OIRUpGapFill</v>
      </c>
      <c r="M868" s="3" t="str">
        <f t="shared" si="128"/>
        <v>Filled</v>
      </c>
      <c r="N868" s="3" t="str">
        <f t="shared" si="129"/>
        <v>UpGap</v>
      </c>
      <c r="O868">
        <v>572936</v>
      </c>
      <c r="T868"/>
    </row>
    <row r="869" spans="1:20" x14ac:dyDescent="0.25">
      <c r="A869" s="1">
        <v>39568</v>
      </c>
      <c r="B869" s="1" t="str">
        <f t="shared" si="121"/>
        <v>Wed</v>
      </c>
      <c r="C869" s="1" t="str">
        <f t="shared" si="122"/>
        <v>Apr</v>
      </c>
      <c r="D869" s="1" t="str">
        <f t="shared" si="123"/>
        <v>2nd QTR</v>
      </c>
      <c r="E869" s="1" t="str">
        <f t="shared" si="124"/>
        <v>2008</v>
      </c>
      <c r="F869" s="26">
        <v>111.202</v>
      </c>
      <c r="G869" s="2">
        <v>112.035</v>
      </c>
      <c r="H869" s="2">
        <v>111.117</v>
      </c>
      <c r="I869" s="26">
        <v>111.315</v>
      </c>
      <c r="J869" s="3">
        <f t="shared" si="125"/>
        <v>95</v>
      </c>
      <c r="K869" s="3" t="str">
        <f t="shared" si="126"/>
        <v>OIR</v>
      </c>
      <c r="L869" s="3" t="str">
        <f t="shared" si="127"/>
        <v>OIRDnGapFill</v>
      </c>
      <c r="M869" s="3" t="str">
        <f t="shared" si="128"/>
        <v>Filled</v>
      </c>
      <c r="N869" s="3" t="str">
        <f t="shared" si="129"/>
        <v>DnGap</v>
      </c>
      <c r="O869">
        <v>658568</v>
      </c>
      <c r="T869"/>
    </row>
    <row r="870" spans="1:20" x14ac:dyDescent="0.25">
      <c r="A870" s="1">
        <v>39569</v>
      </c>
      <c r="B870" s="1" t="str">
        <f t="shared" si="121"/>
        <v>Thu</v>
      </c>
      <c r="C870" s="1" t="str">
        <f t="shared" si="122"/>
        <v>May</v>
      </c>
      <c r="D870" s="1" t="str">
        <f t="shared" si="123"/>
        <v>2nd QTR</v>
      </c>
      <c r="E870" s="1" t="str">
        <f t="shared" si="124"/>
        <v>2008</v>
      </c>
      <c r="F870" s="26">
        <v>112.017</v>
      </c>
      <c r="G870" s="2">
        <v>112.102</v>
      </c>
      <c r="H870" s="2">
        <v>111.23699999999999</v>
      </c>
      <c r="I870" s="26">
        <v>111.28</v>
      </c>
      <c r="J870" s="3">
        <f t="shared" si="125"/>
        <v>74</v>
      </c>
      <c r="K870" s="3" t="str">
        <f t="shared" si="126"/>
        <v>OIR</v>
      </c>
      <c r="L870" s="3" t="str">
        <f t="shared" si="127"/>
        <v>OIRUpGapFill</v>
      </c>
      <c r="M870" s="3" t="str">
        <f t="shared" si="128"/>
        <v>Filled</v>
      </c>
      <c r="N870" s="3" t="str">
        <f t="shared" si="129"/>
        <v>UpGap</v>
      </c>
      <c r="O870">
        <v>547125</v>
      </c>
      <c r="T870"/>
    </row>
    <row r="871" spans="1:20" x14ac:dyDescent="0.25">
      <c r="A871" s="1">
        <v>39570</v>
      </c>
      <c r="B871" s="1" t="str">
        <f t="shared" si="121"/>
        <v>Fri</v>
      </c>
      <c r="C871" s="1" t="str">
        <f t="shared" si="122"/>
        <v>May</v>
      </c>
      <c r="D871" s="1" t="str">
        <f t="shared" si="123"/>
        <v>2nd QTR</v>
      </c>
      <c r="E871" s="1" t="str">
        <f t="shared" si="124"/>
        <v>2008</v>
      </c>
      <c r="F871" s="26">
        <v>111.25</v>
      </c>
      <c r="G871" s="2">
        <v>112.04</v>
      </c>
      <c r="H871" s="2">
        <v>111.047</v>
      </c>
      <c r="I871" s="26">
        <v>111.15</v>
      </c>
      <c r="J871" s="3">
        <f t="shared" si="125"/>
        <v>126</v>
      </c>
      <c r="K871" s="3" t="str">
        <f t="shared" si="126"/>
        <v>OIR</v>
      </c>
      <c r="L871" s="3" t="str">
        <f t="shared" si="127"/>
        <v>OIRDnGapFill</v>
      </c>
      <c r="M871" s="3" t="str">
        <f t="shared" si="128"/>
        <v>Filled</v>
      </c>
      <c r="N871" s="3" t="str">
        <f t="shared" si="129"/>
        <v>DnGap</v>
      </c>
      <c r="O871">
        <v>817602</v>
      </c>
      <c r="T871"/>
    </row>
    <row r="872" spans="1:20" x14ac:dyDescent="0.25">
      <c r="A872" s="1">
        <v>39573</v>
      </c>
      <c r="B872" s="1" t="str">
        <f t="shared" si="121"/>
        <v>Mon</v>
      </c>
      <c r="C872" s="1" t="str">
        <f t="shared" si="122"/>
        <v>May</v>
      </c>
      <c r="D872" s="1" t="str">
        <f t="shared" si="123"/>
        <v>2nd QTR</v>
      </c>
      <c r="E872" s="1" t="str">
        <f t="shared" si="124"/>
        <v>2008</v>
      </c>
      <c r="F872" s="26">
        <v>111.13</v>
      </c>
      <c r="G872" s="2">
        <v>111.27</v>
      </c>
      <c r="H872" s="2">
        <v>111.065</v>
      </c>
      <c r="I872" s="26">
        <v>111.185</v>
      </c>
      <c r="J872" s="3">
        <f t="shared" si="125"/>
        <v>82</v>
      </c>
      <c r="K872" s="3" t="str">
        <f t="shared" si="126"/>
        <v>OIR</v>
      </c>
      <c r="L872" s="3" t="str">
        <f t="shared" si="127"/>
        <v>OIRDnGapFill</v>
      </c>
      <c r="M872" s="3" t="str">
        <f t="shared" si="128"/>
        <v>Filled</v>
      </c>
      <c r="N872" s="3" t="str">
        <f t="shared" si="129"/>
        <v>DnGap</v>
      </c>
      <c r="O872">
        <v>368436</v>
      </c>
      <c r="T872"/>
    </row>
    <row r="873" spans="1:20" x14ac:dyDescent="0.25">
      <c r="A873" s="1">
        <v>39574</v>
      </c>
      <c r="B873" s="1" t="str">
        <f t="shared" si="121"/>
        <v>Tue</v>
      </c>
      <c r="C873" s="1" t="str">
        <f t="shared" si="122"/>
        <v>May</v>
      </c>
      <c r="D873" s="1" t="str">
        <f t="shared" si="123"/>
        <v>2nd QTR</v>
      </c>
      <c r="E873" s="1" t="str">
        <f t="shared" si="124"/>
        <v>2008</v>
      </c>
      <c r="F873" s="26">
        <v>111.16200000000001</v>
      </c>
      <c r="G873" s="2">
        <v>111.285</v>
      </c>
      <c r="H873" s="2">
        <v>111.105</v>
      </c>
      <c r="I873" s="26">
        <v>111.172</v>
      </c>
      <c r="J873" s="3">
        <f t="shared" si="125"/>
        <v>72</v>
      </c>
      <c r="K873" s="3" t="str">
        <f t="shared" si="126"/>
        <v>OIR</v>
      </c>
      <c r="L873" s="3" t="str">
        <f t="shared" si="127"/>
        <v>OIRDnGapFill</v>
      </c>
      <c r="M873" s="3" t="str">
        <f t="shared" si="128"/>
        <v>Filled</v>
      </c>
      <c r="N873" s="3" t="str">
        <f t="shared" si="129"/>
        <v>DnGap</v>
      </c>
      <c r="O873">
        <v>470557</v>
      </c>
      <c r="T873"/>
    </row>
    <row r="874" spans="1:20" x14ac:dyDescent="0.25">
      <c r="A874" s="1">
        <v>39575</v>
      </c>
      <c r="B874" s="1" t="str">
        <f t="shared" si="121"/>
        <v>Wed</v>
      </c>
      <c r="C874" s="1" t="str">
        <f t="shared" si="122"/>
        <v>May</v>
      </c>
      <c r="D874" s="1" t="str">
        <f t="shared" si="123"/>
        <v>2nd QTR</v>
      </c>
      <c r="E874" s="1" t="str">
        <f t="shared" si="124"/>
        <v>2008</v>
      </c>
      <c r="F874" s="26">
        <v>111.152</v>
      </c>
      <c r="G874" s="2">
        <v>111.292</v>
      </c>
      <c r="H874" s="2">
        <v>111.102</v>
      </c>
      <c r="I874" s="26">
        <v>111.245</v>
      </c>
      <c r="J874" s="3">
        <f t="shared" si="125"/>
        <v>76</v>
      </c>
      <c r="K874" s="3" t="str">
        <f t="shared" si="126"/>
        <v>OIR</v>
      </c>
      <c r="L874" s="3" t="str">
        <f t="shared" si="127"/>
        <v>OIRDnGapFill</v>
      </c>
      <c r="M874" s="3" t="str">
        <f t="shared" si="128"/>
        <v>Filled</v>
      </c>
      <c r="N874" s="3" t="str">
        <f t="shared" si="129"/>
        <v>DnGap</v>
      </c>
      <c r="O874">
        <v>455046</v>
      </c>
      <c r="T874"/>
    </row>
    <row r="875" spans="1:20" x14ac:dyDescent="0.25">
      <c r="A875" s="1">
        <v>39576</v>
      </c>
      <c r="B875" s="1" t="str">
        <f t="shared" si="121"/>
        <v>Thu</v>
      </c>
      <c r="C875" s="1" t="str">
        <f t="shared" si="122"/>
        <v>May</v>
      </c>
      <c r="D875" s="1" t="str">
        <f t="shared" si="123"/>
        <v>2nd QTR</v>
      </c>
      <c r="E875" s="1" t="str">
        <f t="shared" si="124"/>
        <v>2008</v>
      </c>
      <c r="F875" s="26">
        <v>111.27</v>
      </c>
      <c r="G875" s="2">
        <v>112.13200000000001</v>
      </c>
      <c r="H875" s="2">
        <v>111.252</v>
      </c>
      <c r="I875" s="26">
        <v>112.07</v>
      </c>
      <c r="J875" s="3">
        <f t="shared" si="125"/>
        <v>80</v>
      </c>
      <c r="K875" s="3" t="str">
        <f t="shared" si="126"/>
        <v>OIR</v>
      </c>
      <c r="L875" s="3" t="str">
        <f t="shared" si="127"/>
        <v>NotFilled</v>
      </c>
      <c r="M875" s="3" t="str">
        <f t="shared" si="128"/>
        <v>NotFilled</v>
      </c>
      <c r="N875" s="3" t="str">
        <f t="shared" si="129"/>
        <v>UpGap</v>
      </c>
      <c r="O875">
        <v>681832</v>
      </c>
      <c r="T875"/>
    </row>
    <row r="876" spans="1:20" x14ac:dyDescent="0.25">
      <c r="A876" s="1">
        <v>39577</v>
      </c>
      <c r="B876" s="1" t="str">
        <f t="shared" si="121"/>
        <v>Fri</v>
      </c>
      <c r="C876" s="1" t="str">
        <f t="shared" si="122"/>
        <v>May</v>
      </c>
      <c r="D876" s="1" t="str">
        <f t="shared" si="123"/>
        <v>2nd QTR</v>
      </c>
      <c r="E876" s="1" t="str">
        <f t="shared" si="124"/>
        <v>2008</v>
      </c>
      <c r="F876" s="26">
        <v>112.11199999999999</v>
      </c>
      <c r="G876" s="2">
        <v>112.2</v>
      </c>
      <c r="H876" s="2">
        <v>112.09699999999999</v>
      </c>
      <c r="I876" s="26">
        <v>112.13</v>
      </c>
      <c r="J876" s="3">
        <f t="shared" si="125"/>
        <v>42</v>
      </c>
      <c r="K876" s="3" t="str">
        <f t="shared" si="126"/>
        <v>OIR</v>
      </c>
      <c r="L876" s="3" t="str">
        <f t="shared" si="127"/>
        <v>NotFilled</v>
      </c>
      <c r="M876" s="3" t="str">
        <f t="shared" si="128"/>
        <v>NotFilled</v>
      </c>
      <c r="N876" s="3" t="str">
        <f t="shared" si="129"/>
        <v>UpGap</v>
      </c>
      <c r="O876">
        <v>491783</v>
      </c>
      <c r="T876"/>
    </row>
    <row r="877" spans="1:20" x14ac:dyDescent="0.25">
      <c r="A877" s="1">
        <v>39580</v>
      </c>
      <c r="B877" s="1" t="str">
        <f t="shared" si="121"/>
        <v>Mon</v>
      </c>
      <c r="C877" s="1" t="str">
        <f t="shared" si="122"/>
        <v>May</v>
      </c>
      <c r="D877" s="1" t="str">
        <f t="shared" si="123"/>
        <v>2nd QTR</v>
      </c>
      <c r="E877" s="1" t="str">
        <f t="shared" si="124"/>
        <v>2008</v>
      </c>
      <c r="F877" s="26">
        <v>112.14</v>
      </c>
      <c r="G877" s="2">
        <v>112.185</v>
      </c>
      <c r="H877" s="2">
        <v>112.057</v>
      </c>
      <c r="I877" s="26">
        <v>112.105</v>
      </c>
      <c r="J877" s="3">
        <f t="shared" si="125"/>
        <v>52</v>
      </c>
      <c r="K877" s="3" t="str">
        <f t="shared" si="126"/>
        <v>OIR</v>
      </c>
      <c r="L877" s="3" t="str">
        <f t="shared" si="127"/>
        <v>OIRUpGapFill</v>
      </c>
      <c r="M877" s="3" t="str">
        <f t="shared" si="128"/>
        <v>Filled</v>
      </c>
      <c r="N877" s="3" t="str">
        <f t="shared" si="129"/>
        <v>UpGap</v>
      </c>
      <c r="O877">
        <v>397287</v>
      </c>
      <c r="T877"/>
    </row>
    <row r="878" spans="1:20" x14ac:dyDescent="0.25">
      <c r="A878" s="1">
        <v>39581</v>
      </c>
      <c r="B878" s="1" t="str">
        <f t="shared" si="121"/>
        <v>Tue</v>
      </c>
      <c r="C878" s="1" t="str">
        <f t="shared" si="122"/>
        <v>May</v>
      </c>
      <c r="D878" s="1" t="str">
        <f t="shared" si="123"/>
        <v>2nd QTR</v>
      </c>
      <c r="E878" s="1" t="str">
        <f t="shared" si="124"/>
        <v>2008</v>
      </c>
      <c r="F878" s="26">
        <v>112.06699999999999</v>
      </c>
      <c r="G878" s="2">
        <v>112.117</v>
      </c>
      <c r="H878" s="2">
        <v>111.13</v>
      </c>
      <c r="I878" s="26">
        <v>111.142</v>
      </c>
      <c r="J878" s="3">
        <f t="shared" si="125"/>
        <v>123</v>
      </c>
      <c r="K878" s="3" t="str">
        <f t="shared" si="126"/>
        <v>OIR</v>
      </c>
      <c r="L878" s="3" t="str">
        <f t="shared" si="127"/>
        <v>OIRDnGapFill</v>
      </c>
      <c r="M878" s="3" t="str">
        <f t="shared" si="128"/>
        <v>Filled</v>
      </c>
      <c r="N878" s="3" t="str">
        <f t="shared" si="129"/>
        <v>DnGap</v>
      </c>
      <c r="O878">
        <v>749107</v>
      </c>
      <c r="T878"/>
    </row>
    <row r="879" spans="1:20" x14ac:dyDescent="0.25">
      <c r="A879" s="1">
        <v>39582</v>
      </c>
      <c r="B879" s="1" t="str">
        <f t="shared" si="121"/>
        <v>Wed</v>
      </c>
      <c r="C879" s="1" t="str">
        <f t="shared" si="122"/>
        <v>May</v>
      </c>
      <c r="D879" s="1" t="str">
        <f t="shared" si="123"/>
        <v>2nd QTR</v>
      </c>
      <c r="E879" s="1" t="str">
        <f t="shared" si="124"/>
        <v>2008</v>
      </c>
      <c r="F879" s="26">
        <v>111.14</v>
      </c>
      <c r="G879" s="2">
        <v>111.217</v>
      </c>
      <c r="H879" s="2">
        <v>111.005</v>
      </c>
      <c r="I879" s="26">
        <v>111.057</v>
      </c>
      <c r="J879" s="3">
        <f t="shared" si="125"/>
        <v>85</v>
      </c>
      <c r="K879" s="3" t="str">
        <f t="shared" si="126"/>
        <v>OIR</v>
      </c>
      <c r="L879" s="3" t="str">
        <f t="shared" si="127"/>
        <v>OIRDnGapFill</v>
      </c>
      <c r="M879" s="3" t="str">
        <f t="shared" si="128"/>
        <v>Filled</v>
      </c>
      <c r="N879" s="3" t="str">
        <f t="shared" si="129"/>
        <v>DnGap</v>
      </c>
      <c r="O879">
        <v>796371</v>
      </c>
      <c r="T879"/>
    </row>
    <row r="880" spans="1:20" x14ac:dyDescent="0.25">
      <c r="A880" s="1">
        <v>39583</v>
      </c>
      <c r="B880" s="1" t="str">
        <f t="shared" si="121"/>
        <v>Thu</v>
      </c>
      <c r="C880" s="1" t="str">
        <f t="shared" si="122"/>
        <v>May</v>
      </c>
      <c r="D880" s="1" t="str">
        <f t="shared" si="123"/>
        <v>2nd QTR</v>
      </c>
      <c r="E880" s="1" t="str">
        <f t="shared" si="124"/>
        <v>2008</v>
      </c>
      <c r="F880" s="26">
        <v>111.105</v>
      </c>
      <c r="G880" s="2">
        <v>111.27500000000001</v>
      </c>
      <c r="H880" s="2">
        <v>111.015</v>
      </c>
      <c r="I880" s="26">
        <v>111.23</v>
      </c>
      <c r="J880" s="3">
        <f t="shared" si="125"/>
        <v>105</v>
      </c>
      <c r="K880" s="3" t="str">
        <f t="shared" si="126"/>
        <v>OIR</v>
      </c>
      <c r="L880" s="3" t="str">
        <f t="shared" si="127"/>
        <v>OIRUpGapFill</v>
      </c>
      <c r="M880" s="3" t="str">
        <f t="shared" si="128"/>
        <v>Filled</v>
      </c>
      <c r="N880" s="3" t="str">
        <f t="shared" si="129"/>
        <v>UpGap</v>
      </c>
      <c r="O880">
        <v>806107</v>
      </c>
      <c r="T880"/>
    </row>
    <row r="881" spans="1:20" x14ac:dyDescent="0.25">
      <c r="A881" s="1">
        <v>39584</v>
      </c>
      <c r="B881" s="1" t="str">
        <f t="shared" si="121"/>
        <v>Fri</v>
      </c>
      <c r="C881" s="1" t="str">
        <f t="shared" si="122"/>
        <v>May</v>
      </c>
      <c r="D881" s="1" t="str">
        <f t="shared" si="123"/>
        <v>2nd QTR</v>
      </c>
      <c r="E881" s="1" t="str">
        <f t="shared" si="124"/>
        <v>2008</v>
      </c>
      <c r="F881" s="26">
        <v>111.252</v>
      </c>
      <c r="G881" s="2">
        <v>112.017</v>
      </c>
      <c r="H881" s="2">
        <v>111.117</v>
      </c>
      <c r="I881" s="26">
        <v>111.235</v>
      </c>
      <c r="J881" s="3">
        <f t="shared" si="125"/>
        <v>88</v>
      </c>
      <c r="K881" s="3" t="str">
        <f t="shared" si="126"/>
        <v>OIR</v>
      </c>
      <c r="L881" s="3" t="str">
        <f t="shared" si="127"/>
        <v>OIRUpGapFill</v>
      </c>
      <c r="M881" s="3" t="str">
        <f t="shared" si="128"/>
        <v>Filled</v>
      </c>
      <c r="N881" s="3" t="str">
        <f t="shared" si="129"/>
        <v>UpGap</v>
      </c>
      <c r="O881">
        <v>724180</v>
      </c>
      <c r="T881"/>
    </row>
    <row r="882" spans="1:20" x14ac:dyDescent="0.25">
      <c r="A882" s="1">
        <v>39587</v>
      </c>
      <c r="B882" s="1" t="str">
        <f t="shared" si="121"/>
        <v>Mon</v>
      </c>
      <c r="C882" s="1" t="str">
        <f t="shared" si="122"/>
        <v>May</v>
      </c>
      <c r="D882" s="1" t="str">
        <f t="shared" si="123"/>
        <v>2nd QTR</v>
      </c>
      <c r="E882" s="1" t="str">
        <f t="shared" si="124"/>
        <v>2008</v>
      </c>
      <c r="F882" s="26">
        <v>111.242</v>
      </c>
      <c r="G882" s="2">
        <v>111.31</v>
      </c>
      <c r="H882" s="2">
        <v>111.187</v>
      </c>
      <c r="I882" s="26">
        <v>111.282</v>
      </c>
      <c r="J882" s="3">
        <f t="shared" si="125"/>
        <v>50</v>
      </c>
      <c r="K882" s="3" t="str">
        <f t="shared" si="126"/>
        <v>OIR</v>
      </c>
      <c r="L882" s="3" t="str">
        <f t="shared" si="127"/>
        <v>OIRUpGapFill</v>
      </c>
      <c r="M882" s="3" t="str">
        <f t="shared" si="128"/>
        <v>Filled</v>
      </c>
      <c r="N882" s="3" t="str">
        <f t="shared" si="129"/>
        <v>UpGap</v>
      </c>
      <c r="O882">
        <v>566482</v>
      </c>
      <c r="T882"/>
    </row>
    <row r="883" spans="1:20" x14ac:dyDescent="0.25">
      <c r="A883" s="1">
        <v>39588</v>
      </c>
      <c r="B883" s="1" t="str">
        <f t="shared" si="121"/>
        <v>Tue</v>
      </c>
      <c r="C883" s="1" t="str">
        <f t="shared" si="122"/>
        <v>May</v>
      </c>
      <c r="D883" s="1" t="str">
        <f t="shared" si="123"/>
        <v>2nd QTR</v>
      </c>
      <c r="E883" s="1" t="str">
        <f t="shared" si="124"/>
        <v>2008</v>
      </c>
      <c r="F883" s="26">
        <v>111.28</v>
      </c>
      <c r="G883" s="2">
        <v>112.102</v>
      </c>
      <c r="H883" s="2">
        <v>111.25</v>
      </c>
      <c r="I883" s="26">
        <v>112.092</v>
      </c>
      <c r="J883" s="3">
        <f t="shared" si="125"/>
        <v>69</v>
      </c>
      <c r="K883" s="3" t="str">
        <f t="shared" si="126"/>
        <v>OIR</v>
      </c>
      <c r="L883" s="3" t="str">
        <f t="shared" si="127"/>
        <v>OIRDnGapFill</v>
      </c>
      <c r="M883" s="3" t="str">
        <f t="shared" si="128"/>
        <v>Filled</v>
      </c>
      <c r="N883" s="3" t="str">
        <f t="shared" si="129"/>
        <v>DnGap</v>
      </c>
      <c r="O883">
        <v>912074</v>
      </c>
      <c r="T883"/>
    </row>
    <row r="884" spans="1:20" x14ac:dyDescent="0.25">
      <c r="A884" s="1">
        <v>39589</v>
      </c>
      <c r="B884" s="1" t="str">
        <f t="shared" si="121"/>
        <v>Wed</v>
      </c>
      <c r="C884" s="1" t="str">
        <f t="shared" si="122"/>
        <v>May</v>
      </c>
      <c r="D884" s="1" t="str">
        <f t="shared" si="123"/>
        <v>2nd QTR</v>
      </c>
      <c r="E884" s="1" t="str">
        <f t="shared" si="124"/>
        <v>2008</v>
      </c>
      <c r="F884" s="26">
        <v>112.095</v>
      </c>
      <c r="G884" s="2">
        <v>112.11499999999999</v>
      </c>
      <c r="H884" s="2">
        <v>111.292</v>
      </c>
      <c r="I884" s="26">
        <v>111.307</v>
      </c>
      <c r="J884" s="3">
        <f t="shared" si="125"/>
        <v>57</v>
      </c>
      <c r="K884" s="3" t="str">
        <f t="shared" si="126"/>
        <v>OIR</v>
      </c>
      <c r="L884" s="3" t="str">
        <f t="shared" si="127"/>
        <v>OIRUpGapFill</v>
      </c>
      <c r="M884" s="3" t="str">
        <f t="shared" si="128"/>
        <v>Filled</v>
      </c>
      <c r="N884" s="3" t="str">
        <f t="shared" si="129"/>
        <v>UpGap</v>
      </c>
      <c r="O884">
        <v>788383</v>
      </c>
      <c r="T884"/>
    </row>
    <row r="885" spans="1:20" x14ac:dyDescent="0.25">
      <c r="A885" s="1">
        <v>39590</v>
      </c>
      <c r="B885" s="1" t="str">
        <f t="shared" si="121"/>
        <v>Thu</v>
      </c>
      <c r="C885" s="1" t="str">
        <f t="shared" si="122"/>
        <v>May</v>
      </c>
      <c r="D885" s="1" t="str">
        <f t="shared" si="123"/>
        <v>2nd QTR</v>
      </c>
      <c r="E885" s="1" t="str">
        <f t="shared" si="124"/>
        <v>2008</v>
      </c>
      <c r="F885" s="26">
        <v>111.31699999999999</v>
      </c>
      <c r="G885" s="2">
        <v>112.027</v>
      </c>
      <c r="H885" s="2">
        <v>111.045</v>
      </c>
      <c r="I885" s="26">
        <v>111.09699999999999</v>
      </c>
      <c r="J885" s="3">
        <f t="shared" si="125"/>
        <v>120</v>
      </c>
      <c r="K885" s="3" t="str">
        <f t="shared" si="126"/>
        <v>OIR</v>
      </c>
      <c r="L885" s="3" t="str">
        <f t="shared" si="127"/>
        <v>OIRUpGapFill</v>
      </c>
      <c r="M885" s="3" t="str">
        <f t="shared" si="128"/>
        <v>Filled</v>
      </c>
      <c r="N885" s="3" t="str">
        <f t="shared" si="129"/>
        <v>UpGap</v>
      </c>
      <c r="O885">
        <v>802036</v>
      </c>
      <c r="T885"/>
    </row>
    <row r="886" spans="1:20" x14ac:dyDescent="0.25">
      <c r="A886" s="1">
        <v>39591</v>
      </c>
      <c r="B886" s="1" t="str">
        <f t="shared" si="121"/>
        <v>Fri</v>
      </c>
      <c r="C886" s="1" t="str">
        <f t="shared" si="122"/>
        <v>May</v>
      </c>
      <c r="D886" s="1" t="str">
        <f t="shared" si="123"/>
        <v>2nd QTR</v>
      </c>
      <c r="E886" s="1" t="str">
        <f t="shared" si="124"/>
        <v>2008</v>
      </c>
      <c r="F886" s="26">
        <v>111.107</v>
      </c>
      <c r="G886" s="2">
        <v>111.28700000000001</v>
      </c>
      <c r="H886" s="2">
        <v>111.04</v>
      </c>
      <c r="I886" s="26">
        <v>111.28</v>
      </c>
      <c r="J886" s="3">
        <f t="shared" si="125"/>
        <v>99</v>
      </c>
      <c r="K886" s="3" t="str">
        <f t="shared" si="126"/>
        <v>OIR</v>
      </c>
      <c r="L886" s="3" t="str">
        <f t="shared" si="127"/>
        <v>OIRUpGapFill</v>
      </c>
      <c r="M886" s="3" t="str">
        <f t="shared" si="128"/>
        <v>Filled</v>
      </c>
      <c r="N886" s="3" t="str">
        <f t="shared" si="129"/>
        <v>UpGap</v>
      </c>
      <c r="O886">
        <v>572653</v>
      </c>
      <c r="T886"/>
    </row>
    <row r="887" spans="1:20" x14ac:dyDescent="0.25">
      <c r="A887" s="1">
        <v>39595</v>
      </c>
      <c r="B887" s="1" t="str">
        <f t="shared" si="121"/>
        <v>Tue</v>
      </c>
      <c r="C887" s="1" t="str">
        <f t="shared" si="122"/>
        <v>May</v>
      </c>
      <c r="D887" s="1" t="str">
        <f t="shared" si="123"/>
        <v>2nd QTR</v>
      </c>
      <c r="E887" s="1" t="str">
        <f t="shared" si="124"/>
        <v>2008</v>
      </c>
      <c r="F887" s="26">
        <v>111.28</v>
      </c>
      <c r="G887" s="2">
        <v>111.29</v>
      </c>
      <c r="H887" s="2">
        <v>111.107</v>
      </c>
      <c r="I887" s="26">
        <v>111.142</v>
      </c>
      <c r="J887" s="3">
        <f t="shared" si="125"/>
        <v>74</v>
      </c>
      <c r="K887" s="3" t="str">
        <f t="shared" si="126"/>
        <v>OIR</v>
      </c>
      <c r="L887" s="3" t="str">
        <f t="shared" si="127"/>
        <v>NoGap</v>
      </c>
      <c r="M887" s="3" t="str">
        <f t="shared" si="128"/>
        <v>NoGap</v>
      </c>
      <c r="N887" s="3" t="str">
        <f t="shared" si="129"/>
        <v>NoGap</v>
      </c>
      <c r="O887">
        <v>799727</v>
      </c>
      <c r="T887"/>
    </row>
    <row r="888" spans="1:20" x14ac:dyDescent="0.25">
      <c r="A888" s="1">
        <v>39596</v>
      </c>
      <c r="B888" s="1" t="str">
        <f t="shared" si="121"/>
        <v>Wed</v>
      </c>
      <c r="C888" s="1" t="str">
        <f t="shared" si="122"/>
        <v>May</v>
      </c>
      <c r="D888" s="1" t="str">
        <f t="shared" si="123"/>
        <v>2nd QTR</v>
      </c>
      <c r="E888" s="1" t="str">
        <f t="shared" si="124"/>
        <v>2008</v>
      </c>
      <c r="F888" s="26">
        <v>111.14</v>
      </c>
      <c r="G888" s="2">
        <v>111.17700000000001</v>
      </c>
      <c r="H888" s="2">
        <v>110.27</v>
      </c>
      <c r="I888" s="26">
        <v>110.307</v>
      </c>
      <c r="J888" s="3">
        <f t="shared" si="125"/>
        <v>91</v>
      </c>
      <c r="K888" s="3" t="str">
        <f t="shared" si="126"/>
        <v>OIR</v>
      </c>
      <c r="L888" s="3" t="str">
        <f t="shared" si="127"/>
        <v>OIRDnGapFill</v>
      </c>
      <c r="M888" s="3" t="str">
        <f t="shared" si="128"/>
        <v>Filled</v>
      </c>
      <c r="N888" s="3" t="str">
        <f t="shared" si="129"/>
        <v>DnGap</v>
      </c>
      <c r="O888">
        <v>1096970</v>
      </c>
      <c r="T888"/>
    </row>
    <row r="889" spans="1:20" x14ac:dyDescent="0.25">
      <c r="A889" s="1">
        <v>39597</v>
      </c>
      <c r="B889" s="1" t="str">
        <f t="shared" si="121"/>
        <v>Thu</v>
      </c>
      <c r="C889" s="1" t="str">
        <f t="shared" si="122"/>
        <v>May</v>
      </c>
      <c r="D889" s="1" t="str">
        <f t="shared" si="123"/>
        <v>2nd QTR</v>
      </c>
      <c r="E889" s="1" t="str">
        <f t="shared" si="124"/>
        <v>2008</v>
      </c>
      <c r="F889" s="26">
        <v>110.295</v>
      </c>
      <c r="G889" s="2">
        <v>110.315</v>
      </c>
      <c r="H889" s="2">
        <v>110.08499999999999</v>
      </c>
      <c r="I889" s="26">
        <v>110.22199999999999</v>
      </c>
      <c r="J889" s="3">
        <f t="shared" si="125"/>
        <v>93</v>
      </c>
      <c r="K889" s="3" t="str">
        <f t="shared" si="126"/>
        <v>OIR</v>
      </c>
      <c r="L889" s="3" t="str">
        <f t="shared" si="127"/>
        <v>OIRDnGapFill</v>
      </c>
      <c r="M889" s="3" t="str">
        <f t="shared" si="128"/>
        <v>Filled</v>
      </c>
      <c r="N889" s="3" t="str">
        <f t="shared" si="129"/>
        <v>DnGap</v>
      </c>
      <c r="O889">
        <v>1215734</v>
      </c>
      <c r="T889"/>
    </row>
    <row r="890" spans="1:20" x14ac:dyDescent="0.25">
      <c r="A890" s="1">
        <v>39598</v>
      </c>
      <c r="B890" s="1" t="str">
        <f t="shared" si="121"/>
        <v>Fri</v>
      </c>
      <c r="C890" s="1" t="str">
        <f t="shared" si="122"/>
        <v>May</v>
      </c>
      <c r="D890" s="1" t="str">
        <f t="shared" si="123"/>
        <v>2nd QTR</v>
      </c>
      <c r="E890" s="1" t="str">
        <f t="shared" si="124"/>
        <v>2008</v>
      </c>
      <c r="F890" s="26">
        <v>109.247</v>
      </c>
      <c r="G890" s="2">
        <v>110.042</v>
      </c>
      <c r="H890" s="2">
        <v>109.247</v>
      </c>
      <c r="I890" s="26">
        <v>109.3</v>
      </c>
      <c r="J890" s="3">
        <f t="shared" si="125"/>
        <v>46</v>
      </c>
      <c r="K890" s="3" t="str">
        <f t="shared" si="126"/>
        <v>OOR</v>
      </c>
      <c r="L890" s="3" t="str">
        <f t="shared" si="127"/>
        <v>NotFilled</v>
      </c>
      <c r="M890" s="3" t="str">
        <f t="shared" si="128"/>
        <v>NotFilled</v>
      </c>
      <c r="N890" s="3" t="str">
        <f t="shared" si="129"/>
        <v>DnGap</v>
      </c>
      <c r="O890">
        <v>580776</v>
      </c>
      <c r="T890"/>
    </row>
    <row r="891" spans="1:20" x14ac:dyDescent="0.25">
      <c r="A891" s="1">
        <v>39601</v>
      </c>
      <c r="B891" s="1" t="str">
        <f t="shared" si="121"/>
        <v>Mon</v>
      </c>
      <c r="C891" s="1" t="str">
        <f t="shared" si="122"/>
        <v>Jun</v>
      </c>
      <c r="D891" s="1" t="str">
        <f t="shared" si="123"/>
        <v>2nd QTR</v>
      </c>
      <c r="E891" s="1" t="str">
        <f t="shared" si="124"/>
        <v>2008</v>
      </c>
      <c r="F891" s="26">
        <v>109.282</v>
      </c>
      <c r="G891" s="2">
        <v>110.22499999999999</v>
      </c>
      <c r="H891" s="2">
        <v>109.27200000000001</v>
      </c>
      <c r="I891" s="26">
        <v>110.18</v>
      </c>
      <c r="J891" s="3">
        <f t="shared" si="125"/>
        <v>109</v>
      </c>
      <c r="K891" s="3" t="str">
        <f t="shared" si="126"/>
        <v>OIR</v>
      </c>
      <c r="L891" s="3" t="str">
        <f t="shared" si="127"/>
        <v>OIRDnGapFill</v>
      </c>
      <c r="M891" s="3" t="str">
        <f t="shared" si="128"/>
        <v>Filled</v>
      </c>
      <c r="N891" s="3" t="str">
        <f t="shared" si="129"/>
        <v>DnGap</v>
      </c>
      <c r="O891">
        <v>759428</v>
      </c>
      <c r="T891"/>
    </row>
    <row r="892" spans="1:20" x14ac:dyDescent="0.25">
      <c r="A892" s="1">
        <v>39602</v>
      </c>
      <c r="B892" s="1" t="str">
        <f t="shared" si="121"/>
        <v>Tue</v>
      </c>
      <c r="C892" s="1" t="str">
        <f t="shared" si="122"/>
        <v>Jun</v>
      </c>
      <c r="D892" s="1" t="str">
        <f t="shared" si="123"/>
        <v>2nd QTR</v>
      </c>
      <c r="E892" s="1" t="str">
        <f t="shared" si="124"/>
        <v>2008</v>
      </c>
      <c r="F892" s="26">
        <v>110.17700000000001</v>
      </c>
      <c r="G892" s="2">
        <v>111.042</v>
      </c>
      <c r="H892" s="2">
        <v>110.09</v>
      </c>
      <c r="I892" s="26">
        <v>111.012</v>
      </c>
      <c r="J892" s="3">
        <f t="shared" si="125"/>
        <v>108</v>
      </c>
      <c r="K892" s="3" t="str">
        <f t="shared" si="126"/>
        <v>OIR</v>
      </c>
      <c r="L892" s="3" t="str">
        <f t="shared" si="127"/>
        <v>OIRDnGapFill</v>
      </c>
      <c r="M892" s="3" t="str">
        <f t="shared" si="128"/>
        <v>Filled</v>
      </c>
      <c r="N892" s="3" t="str">
        <f t="shared" si="129"/>
        <v>DnGap</v>
      </c>
      <c r="O892">
        <v>820234</v>
      </c>
      <c r="T892"/>
    </row>
    <row r="893" spans="1:20" x14ac:dyDescent="0.25">
      <c r="A893" s="1">
        <v>39603</v>
      </c>
      <c r="B893" s="1" t="str">
        <f t="shared" si="121"/>
        <v>Wed</v>
      </c>
      <c r="C893" s="1" t="str">
        <f t="shared" si="122"/>
        <v>Jun</v>
      </c>
      <c r="D893" s="1" t="str">
        <f t="shared" si="123"/>
        <v>2nd QTR</v>
      </c>
      <c r="E893" s="1" t="str">
        <f t="shared" si="124"/>
        <v>2008</v>
      </c>
      <c r="F893" s="26">
        <v>111.017</v>
      </c>
      <c r="G893" s="2">
        <v>111.087</v>
      </c>
      <c r="H893" s="2">
        <v>110.19499999999999</v>
      </c>
      <c r="I893" s="26">
        <v>110.292</v>
      </c>
      <c r="J893" s="3">
        <f t="shared" si="125"/>
        <v>85</v>
      </c>
      <c r="K893" s="3" t="str">
        <f t="shared" si="126"/>
        <v>OIR</v>
      </c>
      <c r="L893" s="3" t="str">
        <f t="shared" si="127"/>
        <v>OIRUpGapFill</v>
      </c>
      <c r="M893" s="3" t="str">
        <f t="shared" si="128"/>
        <v>Filled</v>
      </c>
      <c r="N893" s="3" t="str">
        <f t="shared" si="129"/>
        <v>UpGap</v>
      </c>
      <c r="O893">
        <v>831459</v>
      </c>
      <c r="T893"/>
    </row>
    <row r="894" spans="1:20" x14ac:dyDescent="0.25">
      <c r="A894" s="1">
        <v>39604</v>
      </c>
      <c r="B894" s="1" t="str">
        <f t="shared" si="121"/>
        <v>Thu</v>
      </c>
      <c r="C894" s="1" t="str">
        <f t="shared" si="122"/>
        <v>Jun</v>
      </c>
      <c r="D894" s="1" t="str">
        <f t="shared" si="123"/>
        <v>2nd QTR</v>
      </c>
      <c r="E894" s="1" t="str">
        <f t="shared" si="124"/>
        <v>2008</v>
      </c>
      <c r="F894" s="26">
        <v>110.23</v>
      </c>
      <c r="G894" s="2">
        <v>110.27500000000001</v>
      </c>
      <c r="H894" s="2">
        <v>110.1</v>
      </c>
      <c r="I894" s="26">
        <v>110.17700000000001</v>
      </c>
      <c r="J894" s="3">
        <f t="shared" si="125"/>
        <v>71</v>
      </c>
      <c r="K894" s="3" t="str">
        <f t="shared" si="126"/>
        <v>OIR</v>
      </c>
      <c r="L894" s="3" t="str">
        <f t="shared" si="127"/>
        <v>NotFilled</v>
      </c>
      <c r="M894" s="3" t="str">
        <f t="shared" si="128"/>
        <v>NotFilled</v>
      </c>
      <c r="N894" s="3" t="str">
        <f t="shared" si="129"/>
        <v>DnGap</v>
      </c>
      <c r="O894">
        <v>812913</v>
      </c>
      <c r="T894"/>
    </row>
    <row r="895" spans="1:20" x14ac:dyDescent="0.25">
      <c r="A895" s="1">
        <v>39605</v>
      </c>
      <c r="B895" s="1" t="str">
        <f t="shared" si="121"/>
        <v>Fri</v>
      </c>
      <c r="C895" s="1" t="str">
        <f t="shared" si="122"/>
        <v>Jun</v>
      </c>
      <c r="D895" s="1" t="str">
        <f t="shared" si="123"/>
        <v>2nd QTR</v>
      </c>
      <c r="E895" s="1" t="str">
        <f t="shared" si="124"/>
        <v>2008</v>
      </c>
      <c r="F895" s="26">
        <v>110.155</v>
      </c>
      <c r="G895" s="2">
        <v>111.077</v>
      </c>
      <c r="H895" s="2">
        <v>110.04</v>
      </c>
      <c r="I895" s="26">
        <v>111.03</v>
      </c>
      <c r="J895" s="3">
        <f t="shared" si="125"/>
        <v>142</v>
      </c>
      <c r="K895" s="3" t="str">
        <f t="shared" si="126"/>
        <v>OIR</v>
      </c>
      <c r="L895" s="3" t="str">
        <f t="shared" si="127"/>
        <v>OIRDnGapFill</v>
      </c>
      <c r="M895" s="3" t="str">
        <f t="shared" si="128"/>
        <v>Filled</v>
      </c>
      <c r="N895" s="3" t="str">
        <f t="shared" si="129"/>
        <v>DnGap</v>
      </c>
      <c r="O895">
        <v>801116</v>
      </c>
      <c r="T895"/>
    </row>
    <row r="896" spans="1:20" x14ac:dyDescent="0.25">
      <c r="A896" s="1">
        <v>39608</v>
      </c>
      <c r="B896" s="1" t="str">
        <f t="shared" si="121"/>
        <v>Mon</v>
      </c>
      <c r="C896" s="1" t="str">
        <f t="shared" si="122"/>
        <v>Jun</v>
      </c>
      <c r="D896" s="1" t="str">
        <f t="shared" si="123"/>
        <v>2nd QTR</v>
      </c>
      <c r="E896" s="1" t="str">
        <f t="shared" si="124"/>
        <v>2008</v>
      </c>
      <c r="F896" s="26">
        <v>111.06</v>
      </c>
      <c r="G896" s="2">
        <v>111.1</v>
      </c>
      <c r="H896" s="2">
        <v>109.30200000000001</v>
      </c>
      <c r="I896" s="26">
        <v>110.042</v>
      </c>
      <c r="J896" s="3">
        <f t="shared" si="125"/>
        <v>175</v>
      </c>
      <c r="K896" s="3" t="str">
        <f t="shared" si="126"/>
        <v>OIR</v>
      </c>
      <c r="L896" s="3" t="str">
        <f t="shared" si="127"/>
        <v>OIRUpGapFill</v>
      </c>
      <c r="M896" s="3" t="str">
        <f t="shared" si="128"/>
        <v>Filled</v>
      </c>
      <c r="N896" s="3" t="str">
        <f t="shared" si="129"/>
        <v>UpGap</v>
      </c>
      <c r="O896">
        <v>969862</v>
      </c>
      <c r="T896"/>
    </row>
    <row r="897" spans="1:20" x14ac:dyDescent="0.25">
      <c r="A897" s="1">
        <v>39609</v>
      </c>
      <c r="B897" s="1" t="str">
        <f t="shared" si="121"/>
        <v>Tue</v>
      </c>
      <c r="C897" s="1" t="str">
        <f t="shared" si="122"/>
        <v>Jun</v>
      </c>
      <c r="D897" s="1" t="str">
        <f t="shared" si="123"/>
        <v>2nd QTR</v>
      </c>
      <c r="E897" s="1" t="str">
        <f t="shared" si="124"/>
        <v>2008</v>
      </c>
      <c r="F897" s="26">
        <v>110.045</v>
      </c>
      <c r="G897" s="2">
        <v>110.05</v>
      </c>
      <c r="H897" s="2">
        <v>109.105</v>
      </c>
      <c r="I897" s="26">
        <v>109.137</v>
      </c>
      <c r="J897" s="3">
        <f t="shared" si="125"/>
        <v>105</v>
      </c>
      <c r="K897" s="3" t="str">
        <f t="shared" si="126"/>
        <v>OIR</v>
      </c>
      <c r="L897" s="3" t="str">
        <f t="shared" si="127"/>
        <v>OIRUpGapFill</v>
      </c>
      <c r="M897" s="3" t="str">
        <f t="shared" si="128"/>
        <v>Filled</v>
      </c>
      <c r="N897" s="3" t="str">
        <f t="shared" si="129"/>
        <v>UpGap</v>
      </c>
      <c r="O897">
        <v>755985</v>
      </c>
      <c r="T897"/>
    </row>
    <row r="898" spans="1:20" x14ac:dyDescent="0.25">
      <c r="A898" s="1">
        <v>39610</v>
      </c>
      <c r="B898" s="1" t="str">
        <f t="shared" si="121"/>
        <v>Wed</v>
      </c>
      <c r="C898" s="1" t="str">
        <f t="shared" si="122"/>
        <v>Jun</v>
      </c>
      <c r="D898" s="1" t="str">
        <f t="shared" si="123"/>
        <v>2nd QTR</v>
      </c>
      <c r="E898" s="1" t="str">
        <f t="shared" si="124"/>
        <v>2008</v>
      </c>
      <c r="F898" s="26">
        <v>109.11</v>
      </c>
      <c r="G898" s="2">
        <v>110.027</v>
      </c>
      <c r="H898" s="2">
        <v>109.07</v>
      </c>
      <c r="I898" s="26">
        <v>109.25</v>
      </c>
      <c r="J898" s="3">
        <f t="shared" si="125"/>
        <v>111</v>
      </c>
      <c r="K898" s="3" t="str">
        <f t="shared" si="126"/>
        <v>OIR</v>
      </c>
      <c r="L898" s="3" t="str">
        <f t="shared" si="127"/>
        <v>OIRDnGapFill</v>
      </c>
      <c r="M898" s="3" t="str">
        <f t="shared" si="128"/>
        <v>Filled</v>
      </c>
      <c r="N898" s="3" t="str">
        <f t="shared" si="129"/>
        <v>DnGap</v>
      </c>
      <c r="O898">
        <v>716752</v>
      </c>
      <c r="T898"/>
    </row>
    <row r="899" spans="1:20" x14ac:dyDescent="0.25">
      <c r="A899" s="1">
        <v>39611</v>
      </c>
      <c r="B899" s="1" t="str">
        <f t="shared" si="121"/>
        <v>Thu</v>
      </c>
      <c r="C899" s="1" t="str">
        <f t="shared" si="122"/>
        <v>Jun</v>
      </c>
      <c r="D899" s="1" t="str">
        <f t="shared" si="123"/>
        <v>2nd QTR</v>
      </c>
      <c r="E899" s="1" t="str">
        <f t="shared" si="124"/>
        <v>2008</v>
      </c>
      <c r="F899" s="26">
        <v>109.242</v>
      </c>
      <c r="G899" s="2">
        <v>109.27</v>
      </c>
      <c r="H899" s="2">
        <v>108.212</v>
      </c>
      <c r="I899" s="26">
        <v>108.28700000000001</v>
      </c>
      <c r="J899" s="3">
        <f t="shared" si="125"/>
        <v>151</v>
      </c>
      <c r="K899" s="3" t="str">
        <f t="shared" si="126"/>
        <v>OIR</v>
      </c>
      <c r="L899" s="3" t="str">
        <f t="shared" si="127"/>
        <v>OIRDnGapFill</v>
      </c>
      <c r="M899" s="3" t="str">
        <f t="shared" si="128"/>
        <v>Filled</v>
      </c>
      <c r="N899" s="3" t="str">
        <f t="shared" si="129"/>
        <v>DnGap</v>
      </c>
      <c r="O899">
        <v>687757</v>
      </c>
      <c r="T899"/>
    </row>
    <row r="900" spans="1:20" x14ac:dyDescent="0.25">
      <c r="A900" s="1">
        <v>39612</v>
      </c>
      <c r="B900" s="1" t="str">
        <f t="shared" si="121"/>
        <v>Fri</v>
      </c>
      <c r="C900" s="1" t="str">
        <f t="shared" si="122"/>
        <v>Jun</v>
      </c>
      <c r="D900" s="1" t="str">
        <f t="shared" si="123"/>
        <v>2nd QTR</v>
      </c>
      <c r="E900" s="1" t="str">
        <f t="shared" si="124"/>
        <v>2008</v>
      </c>
      <c r="F900" s="26">
        <v>108.255</v>
      </c>
      <c r="G900" s="2">
        <v>109.077</v>
      </c>
      <c r="H900" s="2">
        <v>108.152</v>
      </c>
      <c r="I900" s="26">
        <v>108.19499999999999</v>
      </c>
      <c r="J900" s="3">
        <f t="shared" si="125"/>
        <v>98</v>
      </c>
      <c r="K900" s="3" t="str">
        <f t="shared" si="126"/>
        <v>OIR</v>
      </c>
      <c r="L900" s="3" t="str">
        <f t="shared" si="127"/>
        <v>OIRDnGapFill</v>
      </c>
      <c r="M900" s="3" t="str">
        <f t="shared" si="128"/>
        <v>Filled</v>
      </c>
      <c r="N900" s="3" t="str">
        <f t="shared" si="129"/>
        <v>DnGap</v>
      </c>
      <c r="O900">
        <v>695882</v>
      </c>
      <c r="T900"/>
    </row>
    <row r="901" spans="1:20" x14ac:dyDescent="0.25">
      <c r="A901" s="1">
        <v>39615</v>
      </c>
      <c r="B901" s="1" t="str">
        <f t="shared" si="121"/>
        <v>Mon</v>
      </c>
      <c r="C901" s="1" t="str">
        <f t="shared" si="122"/>
        <v>Jun</v>
      </c>
      <c r="D901" s="1" t="str">
        <f t="shared" si="123"/>
        <v>2nd QTR</v>
      </c>
      <c r="E901" s="1" t="str">
        <f t="shared" si="124"/>
        <v>2008</v>
      </c>
      <c r="F901" s="26">
        <v>108.217</v>
      </c>
      <c r="G901" s="2">
        <v>108.28</v>
      </c>
      <c r="H901" s="2">
        <v>108.157</v>
      </c>
      <c r="I901" s="26">
        <v>108.205</v>
      </c>
      <c r="J901" s="3">
        <f t="shared" si="125"/>
        <v>50</v>
      </c>
      <c r="K901" s="3" t="str">
        <f t="shared" si="126"/>
        <v>OIR</v>
      </c>
      <c r="L901" s="3" t="str">
        <f t="shared" si="127"/>
        <v>OIRUpGapFill</v>
      </c>
      <c r="M901" s="3" t="str">
        <f t="shared" si="128"/>
        <v>Filled</v>
      </c>
      <c r="N901" s="3" t="str">
        <f t="shared" si="129"/>
        <v>UpGap</v>
      </c>
      <c r="O901">
        <v>429993</v>
      </c>
      <c r="T901"/>
    </row>
    <row r="902" spans="1:20" x14ac:dyDescent="0.25">
      <c r="A902" s="1">
        <v>39616</v>
      </c>
      <c r="B902" s="1" t="str">
        <f t="shared" si="121"/>
        <v>Tue</v>
      </c>
      <c r="C902" s="1" t="str">
        <f t="shared" si="122"/>
        <v>Jun</v>
      </c>
      <c r="D902" s="1" t="str">
        <f t="shared" si="123"/>
        <v>2nd QTR</v>
      </c>
      <c r="E902" s="1" t="str">
        <f t="shared" si="124"/>
        <v>2008</v>
      </c>
      <c r="F902" s="26">
        <v>108.16</v>
      </c>
      <c r="G902" s="2">
        <v>109.04</v>
      </c>
      <c r="H902" s="2">
        <v>108.16</v>
      </c>
      <c r="I902" s="26">
        <v>108.282</v>
      </c>
      <c r="J902" s="3">
        <f t="shared" si="125"/>
        <v>81</v>
      </c>
      <c r="K902" s="3" t="str">
        <f t="shared" si="126"/>
        <v>OIR</v>
      </c>
      <c r="L902" s="3" t="str">
        <f t="shared" si="127"/>
        <v>OIRDnGapFill</v>
      </c>
      <c r="M902" s="3" t="str">
        <f t="shared" si="128"/>
        <v>Filled</v>
      </c>
      <c r="N902" s="3" t="str">
        <f t="shared" si="129"/>
        <v>DnGap</v>
      </c>
      <c r="O902">
        <v>681992</v>
      </c>
      <c r="T902"/>
    </row>
    <row r="903" spans="1:20" x14ac:dyDescent="0.25">
      <c r="A903" s="1">
        <v>39617</v>
      </c>
      <c r="B903" s="1" t="str">
        <f t="shared" si="121"/>
        <v>Wed</v>
      </c>
      <c r="C903" s="1" t="str">
        <f t="shared" si="122"/>
        <v>Jun</v>
      </c>
      <c r="D903" s="1" t="str">
        <f t="shared" si="123"/>
        <v>2nd QTR</v>
      </c>
      <c r="E903" s="1" t="str">
        <f t="shared" si="124"/>
        <v>2008</v>
      </c>
      <c r="F903" s="26">
        <v>108.31</v>
      </c>
      <c r="G903" s="2">
        <v>109.14700000000001</v>
      </c>
      <c r="H903" s="2">
        <v>108.262</v>
      </c>
      <c r="I903" s="26">
        <v>109.11499999999999</v>
      </c>
      <c r="J903" s="3">
        <f t="shared" si="125"/>
        <v>82</v>
      </c>
      <c r="K903" s="3" t="str">
        <f t="shared" si="126"/>
        <v>OIR</v>
      </c>
      <c r="L903" s="3" t="str">
        <f t="shared" si="127"/>
        <v>OIRUpGapFill</v>
      </c>
      <c r="M903" s="3" t="str">
        <f t="shared" si="128"/>
        <v>Filled</v>
      </c>
      <c r="N903" s="3" t="str">
        <f t="shared" si="129"/>
        <v>UpGap</v>
      </c>
      <c r="O903">
        <v>599655</v>
      </c>
      <c r="T903"/>
    </row>
    <row r="904" spans="1:20" x14ac:dyDescent="0.25">
      <c r="A904" s="1">
        <v>39618</v>
      </c>
      <c r="B904" s="1" t="str">
        <f t="shared" si="121"/>
        <v>Thu</v>
      </c>
      <c r="C904" s="1" t="str">
        <f t="shared" si="122"/>
        <v>Jun</v>
      </c>
      <c r="D904" s="1" t="str">
        <f t="shared" si="123"/>
        <v>2nd QTR</v>
      </c>
      <c r="E904" s="1" t="str">
        <f t="shared" si="124"/>
        <v>2008</v>
      </c>
      <c r="F904" s="26">
        <v>109.13200000000001</v>
      </c>
      <c r="G904" s="2">
        <v>109.17700000000001</v>
      </c>
      <c r="H904" s="2">
        <v>108.277</v>
      </c>
      <c r="I904" s="26">
        <v>108.307</v>
      </c>
      <c r="J904" s="3">
        <f t="shared" si="125"/>
        <v>88</v>
      </c>
      <c r="K904" s="3" t="str">
        <f t="shared" si="126"/>
        <v>OIR</v>
      </c>
      <c r="L904" s="3" t="str">
        <f t="shared" si="127"/>
        <v>OIRUpGapFill</v>
      </c>
      <c r="M904" s="3" t="str">
        <f t="shared" si="128"/>
        <v>Filled</v>
      </c>
      <c r="N904" s="3" t="str">
        <f t="shared" si="129"/>
        <v>UpGap</v>
      </c>
      <c r="O904">
        <v>613250</v>
      </c>
      <c r="T904"/>
    </row>
    <row r="905" spans="1:20" x14ac:dyDescent="0.25">
      <c r="A905" s="1">
        <v>39619</v>
      </c>
      <c r="B905" s="1" t="str">
        <f t="shared" si="121"/>
        <v>Fri</v>
      </c>
      <c r="C905" s="1" t="str">
        <f t="shared" si="122"/>
        <v>Jun</v>
      </c>
      <c r="D905" s="1" t="str">
        <f t="shared" si="123"/>
        <v>2nd QTR</v>
      </c>
      <c r="E905" s="1" t="str">
        <f t="shared" si="124"/>
        <v>2008</v>
      </c>
      <c r="F905" s="26">
        <v>109.01</v>
      </c>
      <c r="G905" s="2">
        <v>109.16200000000001</v>
      </c>
      <c r="H905" s="2">
        <v>109.002</v>
      </c>
      <c r="I905" s="26">
        <v>109.15</v>
      </c>
      <c r="J905" s="3">
        <f t="shared" si="125"/>
        <v>65</v>
      </c>
      <c r="K905" s="3" t="str">
        <f t="shared" si="126"/>
        <v>OIR</v>
      </c>
      <c r="L905" s="3" t="str">
        <f t="shared" si="127"/>
        <v>NotFilled</v>
      </c>
      <c r="M905" s="3" t="str">
        <f t="shared" si="128"/>
        <v>NotFilled</v>
      </c>
      <c r="N905" s="3" t="str">
        <f t="shared" si="129"/>
        <v>UpGap</v>
      </c>
      <c r="O905">
        <v>523088</v>
      </c>
      <c r="T905"/>
    </row>
    <row r="906" spans="1:20" x14ac:dyDescent="0.25">
      <c r="A906" s="1">
        <v>39622</v>
      </c>
      <c r="B906" s="1" t="str">
        <f t="shared" ref="B906:B969" si="130">TEXT(A906,"ddd")</f>
        <v>Mon</v>
      </c>
      <c r="C906" s="1" t="str">
        <f t="shared" ref="C906:C969" si="131">TEXT(A906,"mmm")</f>
        <v>Jun</v>
      </c>
      <c r="D906" s="1" t="str">
        <f t="shared" ref="D906:D969" si="132">IF(OR(C906="Jan",C906="Feb",C906="Mar"),"1ST QTR",IF(OR(C906="Apr",C906="May",C906="Jun"),"2nd QTR",IF(OR(C906="Jul",C906="Aug",C906="Sep"),"3rd QTR",IF(OR(C906="Oct",C906="Nov",C906="Dec"),"4th QTR",""))))</f>
        <v>2nd QTR</v>
      </c>
      <c r="E906" s="1" t="str">
        <f t="shared" ref="E906:E969" si="133">TEXT(A906,"yyyy")</f>
        <v>2008</v>
      </c>
      <c r="F906" s="26">
        <v>109.092</v>
      </c>
      <c r="G906" s="2">
        <v>109.14700000000001</v>
      </c>
      <c r="H906" s="2">
        <v>109.03</v>
      </c>
      <c r="I906" s="26">
        <v>109.06699999999999</v>
      </c>
      <c r="J906" s="3">
        <f t="shared" ref="J906:J969" si="134">IF(TRUNC(G906)-TRUNC(H906)=0,ROUNDUP((G906-H906)/0.25*100,0),IF(TRUNC(G906)-TRUNC(H906)=1,ROUNDUP(((G906-TRUNC(G906))*1000/320)*128,0)+128-ROUNDUP(((H906-TRUNC(H906))*1000/320)*128,0),IF(TRUNC(G906)-TRUNC(H906)=2,128+ROUNDUP(((G906-TRUNC(G906))*1000/320)*128,0)+128-ROUNDUP(((H906-TRUNC(H906))*1000/320)*128,0),IF(TRUNC(G906)-TRUNC(H906)=3,256+ROUNDUP(((G906-TRUNC(G906))*1000/320)*128,0)+128-ROUNDUP(((H906-TRUNC(H906))*1000/320)*128,0)))))</f>
        <v>47</v>
      </c>
      <c r="K906" s="3" t="str">
        <f t="shared" ref="K906:K969" si="135">IF(AND(F906&lt;=G905,F906&gt;=H905),"OIR","OOR")</f>
        <v>OIR</v>
      </c>
      <c r="L906" s="3" t="str">
        <f t="shared" ref="L906:L969" si="136">IF(F906=I905,"NoGap",IF(AND(K906="OIR",F906&gt;I905,H906&lt;=I905),"OIRUpGapFill",IF(AND(K906="OIR",F906&lt;I905,G906&gt;=I905),"OIRDnGapFill",IF(AND(K906="OOR",F906&gt;I905,H906&lt;=I905),"OORUpGapFill",IF(AND(K906="OOR",F906&lt;I905,G906&gt;=I905),"OORDnGapFill","NotFilled")))))</f>
        <v>NotFilled</v>
      </c>
      <c r="M906" s="3" t="str">
        <f t="shared" ref="M906:M969" si="137">IF(OR(L906="OIRUpGapFill",L906="OIRDnGapFill",L906="OORUpGapFill",L906="OORDnGapFill"),"Filled",IF(L906="NotFilled","NotFilled",IF(L906="NoGap","NoGap")))</f>
        <v>NotFilled</v>
      </c>
      <c r="N906" s="3" t="str">
        <f t="shared" ref="N906:N969" si="138">IF(F906-I905&lt;0,"DnGap",IF(F906-I905&gt;0,"UpGap",IF(M906="NoGap","NoGap")))</f>
        <v>DnGap</v>
      </c>
      <c r="O906">
        <v>470546</v>
      </c>
      <c r="T906"/>
    </row>
    <row r="907" spans="1:20" x14ac:dyDescent="0.25">
      <c r="A907" s="1">
        <v>39623</v>
      </c>
      <c r="B907" s="1" t="str">
        <f t="shared" si="130"/>
        <v>Tue</v>
      </c>
      <c r="C907" s="1" t="str">
        <f t="shared" si="131"/>
        <v>Jun</v>
      </c>
      <c r="D907" s="1" t="str">
        <f t="shared" si="132"/>
        <v>2nd QTR</v>
      </c>
      <c r="E907" s="1" t="str">
        <f t="shared" si="133"/>
        <v>2008</v>
      </c>
      <c r="F907" s="26">
        <v>109.062</v>
      </c>
      <c r="G907" s="2">
        <v>109.24</v>
      </c>
      <c r="H907" s="2">
        <v>109.032</v>
      </c>
      <c r="I907" s="26">
        <v>109.205</v>
      </c>
      <c r="J907" s="3">
        <f t="shared" si="134"/>
        <v>84</v>
      </c>
      <c r="K907" s="3" t="str">
        <f t="shared" si="135"/>
        <v>OIR</v>
      </c>
      <c r="L907" s="3" t="str">
        <f t="shared" si="136"/>
        <v>OIRDnGapFill</v>
      </c>
      <c r="M907" s="3" t="str">
        <f t="shared" si="137"/>
        <v>Filled</v>
      </c>
      <c r="N907" s="3" t="str">
        <f t="shared" si="138"/>
        <v>DnGap</v>
      </c>
      <c r="O907">
        <v>586116</v>
      </c>
      <c r="T907"/>
    </row>
    <row r="908" spans="1:20" x14ac:dyDescent="0.25">
      <c r="A908" s="1">
        <v>39624</v>
      </c>
      <c r="B908" s="1" t="str">
        <f t="shared" si="130"/>
        <v>Wed</v>
      </c>
      <c r="C908" s="1" t="str">
        <f t="shared" si="131"/>
        <v>Jun</v>
      </c>
      <c r="D908" s="1" t="str">
        <f t="shared" si="132"/>
        <v>2nd QTR</v>
      </c>
      <c r="E908" s="1" t="str">
        <f t="shared" si="133"/>
        <v>2008</v>
      </c>
      <c r="F908" s="26">
        <v>109.21</v>
      </c>
      <c r="G908" s="2">
        <v>109.235</v>
      </c>
      <c r="H908" s="2">
        <v>109.02</v>
      </c>
      <c r="I908" s="26">
        <v>109.205</v>
      </c>
      <c r="J908" s="3">
        <f t="shared" si="134"/>
        <v>87</v>
      </c>
      <c r="K908" s="3" t="str">
        <f t="shared" si="135"/>
        <v>OIR</v>
      </c>
      <c r="L908" s="3" t="str">
        <f t="shared" si="136"/>
        <v>OIRUpGapFill</v>
      </c>
      <c r="M908" s="3" t="str">
        <f t="shared" si="137"/>
        <v>Filled</v>
      </c>
      <c r="N908" s="3" t="str">
        <f t="shared" si="138"/>
        <v>UpGap</v>
      </c>
      <c r="O908">
        <v>581279</v>
      </c>
      <c r="T908"/>
    </row>
    <row r="909" spans="1:20" x14ac:dyDescent="0.25">
      <c r="A909" s="1">
        <v>39625</v>
      </c>
      <c r="B909" s="1" t="str">
        <f t="shared" si="130"/>
        <v>Thu</v>
      </c>
      <c r="C909" s="1" t="str">
        <f t="shared" si="131"/>
        <v>Jun</v>
      </c>
      <c r="D909" s="1" t="str">
        <f t="shared" si="132"/>
        <v>2nd QTR</v>
      </c>
      <c r="E909" s="1" t="str">
        <f t="shared" si="133"/>
        <v>2008</v>
      </c>
      <c r="F909" s="26">
        <v>109.22499999999999</v>
      </c>
      <c r="G909" s="2">
        <v>110.13</v>
      </c>
      <c r="H909" s="2">
        <v>109.187</v>
      </c>
      <c r="I909" s="26">
        <v>110.102</v>
      </c>
      <c r="J909" s="3">
        <f t="shared" si="134"/>
        <v>105</v>
      </c>
      <c r="K909" s="3" t="str">
        <f t="shared" si="135"/>
        <v>OIR</v>
      </c>
      <c r="L909" s="3" t="str">
        <f t="shared" si="136"/>
        <v>OIRUpGapFill</v>
      </c>
      <c r="M909" s="3" t="str">
        <f t="shared" si="137"/>
        <v>Filled</v>
      </c>
      <c r="N909" s="3" t="str">
        <f t="shared" si="138"/>
        <v>UpGap</v>
      </c>
      <c r="O909">
        <v>648925</v>
      </c>
      <c r="T909"/>
    </row>
    <row r="910" spans="1:20" x14ac:dyDescent="0.25">
      <c r="A910" s="1">
        <v>39626</v>
      </c>
      <c r="B910" s="1" t="str">
        <f t="shared" si="130"/>
        <v>Fri</v>
      </c>
      <c r="C910" s="1" t="str">
        <f t="shared" si="131"/>
        <v>Jun</v>
      </c>
      <c r="D910" s="1" t="str">
        <f t="shared" si="132"/>
        <v>2nd QTR</v>
      </c>
      <c r="E910" s="1" t="str">
        <f t="shared" si="133"/>
        <v>2008</v>
      </c>
      <c r="F910" s="26">
        <v>110.107</v>
      </c>
      <c r="G910" s="2">
        <v>110.20699999999999</v>
      </c>
      <c r="H910" s="2">
        <v>110.065</v>
      </c>
      <c r="I910" s="26">
        <v>110.14</v>
      </c>
      <c r="J910" s="3">
        <f t="shared" si="134"/>
        <v>57</v>
      </c>
      <c r="K910" s="3" t="str">
        <f t="shared" si="135"/>
        <v>OIR</v>
      </c>
      <c r="L910" s="3" t="str">
        <f t="shared" si="136"/>
        <v>OIRUpGapFill</v>
      </c>
      <c r="M910" s="3" t="str">
        <f t="shared" si="137"/>
        <v>Filled</v>
      </c>
      <c r="N910" s="3" t="str">
        <f t="shared" si="138"/>
        <v>UpGap</v>
      </c>
      <c r="O910">
        <v>598709</v>
      </c>
      <c r="T910"/>
    </row>
    <row r="911" spans="1:20" x14ac:dyDescent="0.25">
      <c r="A911" s="1">
        <v>39629</v>
      </c>
      <c r="B911" s="1" t="str">
        <f t="shared" si="130"/>
        <v>Mon</v>
      </c>
      <c r="C911" s="1" t="str">
        <f t="shared" si="131"/>
        <v>Jun</v>
      </c>
      <c r="D911" s="1" t="str">
        <f t="shared" si="132"/>
        <v>2nd QTR</v>
      </c>
      <c r="E911" s="1" t="str">
        <f t="shared" si="133"/>
        <v>2008</v>
      </c>
      <c r="F911" s="26">
        <v>110.175</v>
      </c>
      <c r="G911" s="2">
        <v>110.242</v>
      </c>
      <c r="H911" s="2">
        <v>110.095</v>
      </c>
      <c r="I911" s="26">
        <v>110.17700000000001</v>
      </c>
      <c r="J911" s="3">
        <f t="shared" si="134"/>
        <v>59</v>
      </c>
      <c r="K911" s="3" t="str">
        <f t="shared" si="135"/>
        <v>OIR</v>
      </c>
      <c r="L911" s="3" t="str">
        <f t="shared" si="136"/>
        <v>OIRUpGapFill</v>
      </c>
      <c r="M911" s="3" t="str">
        <f t="shared" si="137"/>
        <v>Filled</v>
      </c>
      <c r="N911" s="3" t="str">
        <f t="shared" si="138"/>
        <v>UpGap</v>
      </c>
      <c r="O911">
        <v>520753</v>
      </c>
      <c r="T911"/>
    </row>
    <row r="912" spans="1:20" x14ac:dyDescent="0.25">
      <c r="A912" s="1">
        <v>39630</v>
      </c>
      <c r="B912" s="1" t="str">
        <f t="shared" si="130"/>
        <v>Tue</v>
      </c>
      <c r="C912" s="1" t="str">
        <f t="shared" si="131"/>
        <v>Jul</v>
      </c>
      <c r="D912" s="1" t="str">
        <f t="shared" si="132"/>
        <v>3rd QTR</v>
      </c>
      <c r="E912" s="1" t="str">
        <f t="shared" si="133"/>
        <v>2008</v>
      </c>
      <c r="F912" s="26">
        <v>110.16500000000001</v>
      </c>
      <c r="G912" s="2">
        <v>111.01</v>
      </c>
      <c r="H912" s="2">
        <v>110.11499999999999</v>
      </c>
      <c r="I912" s="26">
        <v>110.16500000000001</v>
      </c>
      <c r="J912" s="3">
        <f t="shared" si="134"/>
        <v>87</v>
      </c>
      <c r="K912" s="3" t="str">
        <f t="shared" si="135"/>
        <v>OIR</v>
      </c>
      <c r="L912" s="3" t="str">
        <f t="shared" si="136"/>
        <v>OIRDnGapFill</v>
      </c>
      <c r="M912" s="3" t="str">
        <f t="shared" si="137"/>
        <v>Filled</v>
      </c>
      <c r="N912" s="3" t="str">
        <f t="shared" si="138"/>
        <v>DnGap</v>
      </c>
      <c r="O912">
        <v>820002</v>
      </c>
      <c r="T912"/>
    </row>
    <row r="913" spans="1:20" x14ac:dyDescent="0.25">
      <c r="A913" s="1">
        <v>39631</v>
      </c>
      <c r="B913" s="1" t="str">
        <f t="shared" si="130"/>
        <v>Wed</v>
      </c>
      <c r="C913" s="1" t="str">
        <f t="shared" si="131"/>
        <v>Jul</v>
      </c>
      <c r="D913" s="1" t="str">
        <f t="shared" si="132"/>
        <v>3rd QTR</v>
      </c>
      <c r="E913" s="1" t="str">
        <f t="shared" si="133"/>
        <v>2008</v>
      </c>
      <c r="F913" s="26">
        <v>110.152</v>
      </c>
      <c r="G913" s="2">
        <v>110.267</v>
      </c>
      <c r="H913" s="2">
        <v>110.107</v>
      </c>
      <c r="I913" s="26">
        <v>110.24</v>
      </c>
      <c r="J913" s="3">
        <f t="shared" si="134"/>
        <v>64</v>
      </c>
      <c r="K913" s="3" t="str">
        <f t="shared" si="135"/>
        <v>OIR</v>
      </c>
      <c r="L913" s="3" t="str">
        <f t="shared" si="136"/>
        <v>OIRDnGapFill</v>
      </c>
      <c r="M913" s="3" t="str">
        <f t="shared" si="137"/>
        <v>Filled</v>
      </c>
      <c r="N913" s="3" t="str">
        <f t="shared" si="138"/>
        <v>DnGap</v>
      </c>
      <c r="O913">
        <v>671210</v>
      </c>
      <c r="T913"/>
    </row>
    <row r="914" spans="1:20" x14ac:dyDescent="0.25">
      <c r="A914" s="1">
        <v>39632</v>
      </c>
      <c r="B914" s="1" t="str">
        <f t="shared" si="130"/>
        <v>Thu</v>
      </c>
      <c r="C914" s="1" t="str">
        <f t="shared" si="131"/>
        <v>Jul</v>
      </c>
      <c r="D914" s="1" t="str">
        <f t="shared" si="132"/>
        <v>3rd QTR</v>
      </c>
      <c r="E914" s="1" t="str">
        <f t="shared" si="133"/>
        <v>2008</v>
      </c>
      <c r="F914" s="26">
        <v>110.235</v>
      </c>
      <c r="G914" s="2">
        <v>111.02500000000001</v>
      </c>
      <c r="H914" s="2">
        <v>110.2</v>
      </c>
      <c r="I914" s="26">
        <v>110.28700000000001</v>
      </c>
      <c r="J914" s="3">
        <f t="shared" si="134"/>
        <v>58</v>
      </c>
      <c r="K914" s="3" t="str">
        <f t="shared" si="135"/>
        <v>OIR</v>
      </c>
      <c r="L914" s="3" t="str">
        <f t="shared" si="136"/>
        <v>OIRDnGapFill</v>
      </c>
      <c r="M914" s="3" t="str">
        <f t="shared" si="137"/>
        <v>Filled</v>
      </c>
      <c r="N914" s="3" t="str">
        <f t="shared" si="138"/>
        <v>DnGap</v>
      </c>
      <c r="O914">
        <v>618020</v>
      </c>
      <c r="T914"/>
    </row>
    <row r="915" spans="1:20" x14ac:dyDescent="0.25">
      <c r="A915" s="1">
        <v>39633</v>
      </c>
      <c r="B915" s="1" t="str">
        <f t="shared" si="130"/>
        <v>Fri</v>
      </c>
      <c r="C915" s="1" t="str">
        <f t="shared" si="131"/>
        <v>Jul</v>
      </c>
      <c r="D915" s="1" t="str">
        <f t="shared" si="132"/>
        <v>3rd QTR</v>
      </c>
      <c r="E915" s="1" t="str">
        <f t="shared" si="133"/>
        <v>2008</v>
      </c>
      <c r="F915" s="26">
        <v>110.282</v>
      </c>
      <c r="G915" s="2">
        <v>111.05200000000001</v>
      </c>
      <c r="H915" s="2">
        <v>110.282</v>
      </c>
      <c r="I915" s="26">
        <v>110.28700000000001</v>
      </c>
      <c r="J915" s="3">
        <f t="shared" si="134"/>
        <v>36</v>
      </c>
      <c r="K915" s="3" t="str">
        <f t="shared" si="135"/>
        <v>OIR</v>
      </c>
      <c r="L915" s="3" t="str">
        <f t="shared" si="136"/>
        <v>OIRDnGapFill</v>
      </c>
      <c r="M915" s="3" t="str">
        <f t="shared" si="137"/>
        <v>Filled</v>
      </c>
      <c r="N915" s="3" t="str">
        <f t="shared" si="138"/>
        <v>DnGap</v>
      </c>
      <c r="O915">
        <v>7323</v>
      </c>
      <c r="T915"/>
    </row>
    <row r="916" spans="1:20" x14ac:dyDescent="0.25">
      <c r="A916" s="1">
        <v>39636</v>
      </c>
      <c r="B916" s="1" t="str">
        <f t="shared" si="130"/>
        <v>Mon</v>
      </c>
      <c r="C916" s="1" t="str">
        <f t="shared" si="131"/>
        <v>Jul</v>
      </c>
      <c r="D916" s="1" t="str">
        <f t="shared" si="132"/>
        <v>3rd QTR</v>
      </c>
      <c r="E916" s="1" t="str">
        <f t="shared" si="133"/>
        <v>2008</v>
      </c>
      <c r="F916" s="26">
        <v>111.01</v>
      </c>
      <c r="G916" s="2">
        <v>111.175</v>
      </c>
      <c r="H916" s="2">
        <v>110.22199999999999</v>
      </c>
      <c r="I916" s="26">
        <v>111.042</v>
      </c>
      <c r="J916" s="3">
        <f t="shared" si="134"/>
        <v>109</v>
      </c>
      <c r="K916" s="3" t="str">
        <f t="shared" si="135"/>
        <v>OIR</v>
      </c>
      <c r="L916" s="3" t="str">
        <f t="shared" si="136"/>
        <v>OIRUpGapFill</v>
      </c>
      <c r="M916" s="3" t="str">
        <f t="shared" si="137"/>
        <v>Filled</v>
      </c>
      <c r="N916" s="3" t="str">
        <f t="shared" si="138"/>
        <v>UpGap</v>
      </c>
      <c r="O916">
        <v>663263</v>
      </c>
      <c r="T916"/>
    </row>
    <row r="917" spans="1:20" x14ac:dyDescent="0.25">
      <c r="A917" s="1">
        <v>39637</v>
      </c>
      <c r="B917" s="1" t="str">
        <f t="shared" si="130"/>
        <v>Tue</v>
      </c>
      <c r="C917" s="1" t="str">
        <f t="shared" si="131"/>
        <v>Jul</v>
      </c>
      <c r="D917" s="1" t="str">
        <f t="shared" si="132"/>
        <v>3rd QTR</v>
      </c>
      <c r="E917" s="1" t="str">
        <f t="shared" si="133"/>
        <v>2008</v>
      </c>
      <c r="F917" s="26">
        <v>111.07</v>
      </c>
      <c r="G917" s="2">
        <v>111.16500000000001</v>
      </c>
      <c r="H917" s="2">
        <v>111.03</v>
      </c>
      <c r="I917" s="26">
        <v>111.127</v>
      </c>
      <c r="J917" s="3">
        <f t="shared" si="134"/>
        <v>55</v>
      </c>
      <c r="K917" s="3" t="str">
        <f t="shared" si="135"/>
        <v>OIR</v>
      </c>
      <c r="L917" s="3" t="str">
        <f t="shared" si="136"/>
        <v>OIRUpGapFill</v>
      </c>
      <c r="M917" s="3" t="str">
        <f t="shared" si="137"/>
        <v>Filled</v>
      </c>
      <c r="N917" s="3" t="str">
        <f t="shared" si="138"/>
        <v>UpGap</v>
      </c>
      <c r="O917">
        <v>582965</v>
      </c>
      <c r="T917"/>
    </row>
    <row r="918" spans="1:20" x14ac:dyDescent="0.25">
      <c r="A918" s="1">
        <v>39638</v>
      </c>
      <c r="B918" s="1" t="str">
        <f t="shared" si="130"/>
        <v>Wed</v>
      </c>
      <c r="C918" s="1" t="str">
        <f t="shared" si="131"/>
        <v>Jul</v>
      </c>
      <c r="D918" s="1" t="str">
        <f t="shared" si="132"/>
        <v>3rd QTR</v>
      </c>
      <c r="E918" s="1" t="str">
        <f t="shared" si="133"/>
        <v>2008</v>
      </c>
      <c r="F918" s="26">
        <v>111.102</v>
      </c>
      <c r="G918" s="2">
        <v>111.28</v>
      </c>
      <c r="H918" s="2">
        <v>111.035</v>
      </c>
      <c r="I918" s="26">
        <v>111.22199999999999</v>
      </c>
      <c r="J918" s="3">
        <f t="shared" si="134"/>
        <v>99</v>
      </c>
      <c r="K918" s="3" t="str">
        <f t="shared" si="135"/>
        <v>OIR</v>
      </c>
      <c r="L918" s="3" t="str">
        <f t="shared" si="136"/>
        <v>OIRDnGapFill</v>
      </c>
      <c r="M918" s="3" t="str">
        <f t="shared" si="137"/>
        <v>Filled</v>
      </c>
      <c r="N918" s="3" t="str">
        <f t="shared" si="138"/>
        <v>DnGap</v>
      </c>
      <c r="O918">
        <v>551925</v>
      </c>
      <c r="T918"/>
    </row>
    <row r="919" spans="1:20" x14ac:dyDescent="0.25">
      <c r="A919" s="1">
        <v>39639</v>
      </c>
      <c r="B919" s="1" t="str">
        <f t="shared" si="130"/>
        <v>Thu</v>
      </c>
      <c r="C919" s="1" t="str">
        <f t="shared" si="131"/>
        <v>Jul</v>
      </c>
      <c r="D919" s="1" t="str">
        <f t="shared" si="132"/>
        <v>3rd QTR</v>
      </c>
      <c r="E919" s="1" t="str">
        <f t="shared" si="133"/>
        <v>2008</v>
      </c>
      <c r="F919" s="26">
        <v>111.25700000000001</v>
      </c>
      <c r="G919" s="2">
        <v>111.30200000000001</v>
      </c>
      <c r="H919" s="2">
        <v>111.185</v>
      </c>
      <c r="I919" s="26">
        <v>111.245</v>
      </c>
      <c r="J919" s="3">
        <f t="shared" si="134"/>
        <v>47</v>
      </c>
      <c r="K919" s="3" t="str">
        <f t="shared" si="135"/>
        <v>OIR</v>
      </c>
      <c r="L919" s="3" t="str">
        <f t="shared" si="136"/>
        <v>OIRUpGapFill</v>
      </c>
      <c r="M919" s="3" t="str">
        <f t="shared" si="137"/>
        <v>Filled</v>
      </c>
      <c r="N919" s="3" t="str">
        <f t="shared" si="138"/>
        <v>UpGap</v>
      </c>
      <c r="O919">
        <v>658629</v>
      </c>
      <c r="T919"/>
    </row>
    <row r="920" spans="1:20" x14ac:dyDescent="0.25">
      <c r="A920" s="1">
        <v>39640</v>
      </c>
      <c r="B920" s="1" t="str">
        <f t="shared" si="130"/>
        <v>Fri</v>
      </c>
      <c r="C920" s="1" t="str">
        <f t="shared" si="131"/>
        <v>Jul</v>
      </c>
      <c r="D920" s="1" t="str">
        <f t="shared" si="132"/>
        <v>3rd QTR</v>
      </c>
      <c r="E920" s="1" t="str">
        <f t="shared" si="133"/>
        <v>2008</v>
      </c>
      <c r="F920" s="26">
        <v>111.242</v>
      </c>
      <c r="G920" s="2">
        <v>111.27200000000001</v>
      </c>
      <c r="H920" s="2">
        <v>110.242</v>
      </c>
      <c r="I920" s="26">
        <v>110.29</v>
      </c>
      <c r="J920" s="3">
        <f t="shared" si="134"/>
        <v>140</v>
      </c>
      <c r="K920" s="3" t="str">
        <f t="shared" si="135"/>
        <v>OIR</v>
      </c>
      <c r="L920" s="3" t="str">
        <f t="shared" si="136"/>
        <v>OIRDnGapFill</v>
      </c>
      <c r="M920" s="3" t="str">
        <f t="shared" si="137"/>
        <v>Filled</v>
      </c>
      <c r="N920" s="3" t="str">
        <f t="shared" si="138"/>
        <v>DnGap</v>
      </c>
      <c r="O920">
        <v>882055</v>
      </c>
      <c r="T920"/>
    </row>
    <row r="921" spans="1:20" x14ac:dyDescent="0.25">
      <c r="A921" s="1">
        <v>39643</v>
      </c>
      <c r="B921" s="1" t="str">
        <f t="shared" si="130"/>
        <v>Mon</v>
      </c>
      <c r="C921" s="1" t="str">
        <f t="shared" si="131"/>
        <v>Jul</v>
      </c>
      <c r="D921" s="1" t="str">
        <f t="shared" si="132"/>
        <v>3rd QTR</v>
      </c>
      <c r="E921" s="1" t="str">
        <f t="shared" si="133"/>
        <v>2008</v>
      </c>
      <c r="F921" s="26">
        <v>110.255</v>
      </c>
      <c r="G921" s="2">
        <v>111.217</v>
      </c>
      <c r="H921" s="2">
        <v>110.167</v>
      </c>
      <c r="I921" s="26">
        <v>111.12</v>
      </c>
      <c r="J921" s="3">
        <f t="shared" si="134"/>
        <v>148</v>
      </c>
      <c r="K921" s="3" t="str">
        <f t="shared" si="135"/>
        <v>OIR</v>
      </c>
      <c r="L921" s="3" t="str">
        <f t="shared" si="136"/>
        <v>OIRDnGapFill</v>
      </c>
      <c r="M921" s="3" t="str">
        <f t="shared" si="137"/>
        <v>Filled</v>
      </c>
      <c r="N921" s="3" t="str">
        <f t="shared" si="138"/>
        <v>DnGap</v>
      </c>
      <c r="O921">
        <v>738536</v>
      </c>
      <c r="T921"/>
    </row>
    <row r="922" spans="1:20" x14ac:dyDescent="0.25">
      <c r="A922" s="1">
        <v>39644</v>
      </c>
      <c r="B922" s="1" t="str">
        <f t="shared" si="130"/>
        <v>Tue</v>
      </c>
      <c r="C922" s="1" t="str">
        <f t="shared" si="131"/>
        <v>Jul</v>
      </c>
      <c r="D922" s="1" t="str">
        <f t="shared" si="132"/>
        <v>3rd QTR</v>
      </c>
      <c r="E922" s="1" t="str">
        <f t="shared" si="133"/>
        <v>2008</v>
      </c>
      <c r="F922" s="26">
        <v>111.137</v>
      </c>
      <c r="G922" s="2">
        <v>112.075</v>
      </c>
      <c r="H922" s="2">
        <v>111.122</v>
      </c>
      <c r="I922" s="26">
        <v>111.24</v>
      </c>
      <c r="J922" s="3">
        <f t="shared" si="134"/>
        <v>110</v>
      </c>
      <c r="K922" s="3" t="str">
        <f t="shared" si="135"/>
        <v>OIR</v>
      </c>
      <c r="L922" s="3" t="str">
        <f t="shared" si="136"/>
        <v>NotFilled</v>
      </c>
      <c r="M922" s="3" t="str">
        <f t="shared" si="137"/>
        <v>NotFilled</v>
      </c>
      <c r="N922" s="3" t="str">
        <f t="shared" si="138"/>
        <v>UpGap</v>
      </c>
      <c r="O922">
        <v>798456</v>
      </c>
      <c r="T922"/>
    </row>
    <row r="923" spans="1:20" x14ac:dyDescent="0.25">
      <c r="A923" s="1">
        <v>39645</v>
      </c>
      <c r="B923" s="1" t="str">
        <f t="shared" si="130"/>
        <v>Wed</v>
      </c>
      <c r="C923" s="1" t="str">
        <f t="shared" si="131"/>
        <v>Jul</v>
      </c>
      <c r="D923" s="1" t="str">
        <f t="shared" si="132"/>
        <v>3rd QTR</v>
      </c>
      <c r="E923" s="1" t="str">
        <f t="shared" si="133"/>
        <v>2008</v>
      </c>
      <c r="F923" s="26">
        <v>111.267</v>
      </c>
      <c r="G923" s="2">
        <v>112.017</v>
      </c>
      <c r="H923" s="2">
        <v>111.09</v>
      </c>
      <c r="I923" s="26">
        <v>111.142</v>
      </c>
      <c r="J923" s="3">
        <f t="shared" si="134"/>
        <v>98</v>
      </c>
      <c r="K923" s="3" t="str">
        <f t="shared" si="135"/>
        <v>OIR</v>
      </c>
      <c r="L923" s="3" t="str">
        <f t="shared" si="136"/>
        <v>OIRUpGapFill</v>
      </c>
      <c r="M923" s="3" t="str">
        <f t="shared" si="137"/>
        <v>Filled</v>
      </c>
      <c r="N923" s="3" t="str">
        <f t="shared" si="138"/>
        <v>UpGap</v>
      </c>
      <c r="O923">
        <v>699929</v>
      </c>
      <c r="T923"/>
    </row>
    <row r="924" spans="1:20" x14ac:dyDescent="0.25">
      <c r="A924" s="1">
        <v>39646</v>
      </c>
      <c r="B924" s="1" t="str">
        <f t="shared" si="130"/>
        <v>Thu</v>
      </c>
      <c r="C924" s="1" t="str">
        <f t="shared" si="131"/>
        <v>Jul</v>
      </c>
      <c r="D924" s="1" t="str">
        <f t="shared" si="132"/>
        <v>3rd QTR</v>
      </c>
      <c r="E924" s="1" t="str">
        <f t="shared" si="133"/>
        <v>2008</v>
      </c>
      <c r="F924" s="26">
        <v>111.137</v>
      </c>
      <c r="G924" s="2">
        <v>111.157</v>
      </c>
      <c r="H924" s="2">
        <v>110.212</v>
      </c>
      <c r="I924" s="26">
        <v>110.247</v>
      </c>
      <c r="J924" s="3">
        <f t="shared" si="134"/>
        <v>106</v>
      </c>
      <c r="K924" s="3" t="str">
        <f t="shared" si="135"/>
        <v>OIR</v>
      </c>
      <c r="L924" s="3" t="str">
        <f t="shared" si="136"/>
        <v>OIRDnGapFill</v>
      </c>
      <c r="M924" s="3" t="str">
        <f t="shared" si="137"/>
        <v>Filled</v>
      </c>
      <c r="N924" s="3" t="str">
        <f t="shared" si="138"/>
        <v>DnGap</v>
      </c>
      <c r="O924">
        <v>733736</v>
      </c>
      <c r="T924"/>
    </row>
    <row r="925" spans="1:20" x14ac:dyDescent="0.25">
      <c r="A925" s="1">
        <v>39647</v>
      </c>
      <c r="B925" s="1" t="str">
        <f t="shared" si="130"/>
        <v>Fri</v>
      </c>
      <c r="C925" s="1" t="str">
        <f t="shared" si="131"/>
        <v>Jul</v>
      </c>
      <c r="D925" s="1" t="str">
        <f t="shared" si="132"/>
        <v>3rd QTR</v>
      </c>
      <c r="E925" s="1" t="str">
        <f t="shared" si="133"/>
        <v>2008</v>
      </c>
      <c r="F925" s="26">
        <v>111.017</v>
      </c>
      <c r="G925" s="2">
        <v>111.05500000000001</v>
      </c>
      <c r="H925" s="2">
        <v>110.092</v>
      </c>
      <c r="I925" s="26">
        <v>110.155</v>
      </c>
      <c r="J925" s="3">
        <f t="shared" si="134"/>
        <v>114</v>
      </c>
      <c r="K925" s="3" t="str">
        <f t="shared" si="135"/>
        <v>OIR</v>
      </c>
      <c r="L925" s="3" t="str">
        <f t="shared" si="136"/>
        <v>OIRUpGapFill</v>
      </c>
      <c r="M925" s="3" t="str">
        <f t="shared" si="137"/>
        <v>Filled</v>
      </c>
      <c r="N925" s="3" t="str">
        <f t="shared" si="138"/>
        <v>UpGap</v>
      </c>
      <c r="O925">
        <v>699988</v>
      </c>
      <c r="T925"/>
    </row>
    <row r="926" spans="1:20" x14ac:dyDescent="0.25">
      <c r="A926" s="1">
        <v>39650</v>
      </c>
      <c r="B926" s="1" t="str">
        <f t="shared" si="130"/>
        <v>Mon</v>
      </c>
      <c r="C926" s="1" t="str">
        <f t="shared" si="131"/>
        <v>Jul</v>
      </c>
      <c r="D926" s="1" t="str">
        <f t="shared" si="132"/>
        <v>3rd QTR</v>
      </c>
      <c r="E926" s="1" t="str">
        <f t="shared" si="133"/>
        <v>2008</v>
      </c>
      <c r="F926" s="26">
        <v>110.145</v>
      </c>
      <c r="G926" s="2">
        <v>110.23</v>
      </c>
      <c r="H926" s="2">
        <v>110.04</v>
      </c>
      <c r="I926" s="26">
        <v>110.16200000000001</v>
      </c>
      <c r="J926" s="3">
        <f t="shared" si="134"/>
        <v>76</v>
      </c>
      <c r="K926" s="3" t="str">
        <f t="shared" si="135"/>
        <v>OIR</v>
      </c>
      <c r="L926" s="3" t="str">
        <f t="shared" si="136"/>
        <v>OIRDnGapFill</v>
      </c>
      <c r="M926" s="3" t="str">
        <f t="shared" si="137"/>
        <v>Filled</v>
      </c>
      <c r="N926" s="3" t="str">
        <f t="shared" si="138"/>
        <v>DnGap</v>
      </c>
      <c r="O926">
        <v>501307</v>
      </c>
      <c r="T926"/>
    </row>
    <row r="927" spans="1:20" x14ac:dyDescent="0.25">
      <c r="A927" s="1">
        <v>39651</v>
      </c>
      <c r="B927" s="1" t="str">
        <f t="shared" si="130"/>
        <v>Tue</v>
      </c>
      <c r="C927" s="1" t="str">
        <f t="shared" si="131"/>
        <v>Jul</v>
      </c>
      <c r="D927" s="1" t="str">
        <f t="shared" si="132"/>
        <v>3rd QTR</v>
      </c>
      <c r="E927" s="1" t="str">
        <f t="shared" si="133"/>
        <v>2008</v>
      </c>
      <c r="F927" s="26">
        <v>110.215</v>
      </c>
      <c r="G927" s="2">
        <v>110.297</v>
      </c>
      <c r="H927" s="2">
        <v>110.027</v>
      </c>
      <c r="I927" s="26">
        <v>110.08499999999999</v>
      </c>
      <c r="J927" s="3">
        <f t="shared" si="134"/>
        <v>108</v>
      </c>
      <c r="K927" s="3" t="str">
        <f t="shared" si="135"/>
        <v>OIR</v>
      </c>
      <c r="L927" s="3" t="str">
        <f t="shared" si="136"/>
        <v>OIRUpGapFill</v>
      </c>
      <c r="M927" s="3" t="str">
        <f t="shared" si="137"/>
        <v>Filled</v>
      </c>
      <c r="N927" s="3" t="str">
        <f t="shared" si="138"/>
        <v>UpGap</v>
      </c>
      <c r="O927">
        <v>560656</v>
      </c>
      <c r="T927"/>
    </row>
    <row r="928" spans="1:20" x14ac:dyDescent="0.25">
      <c r="A928" s="1">
        <v>39652</v>
      </c>
      <c r="B928" s="1" t="str">
        <f t="shared" si="130"/>
        <v>Wed</v>
      </c>
      <c r="C928" s="1" t="str">
        <f t="shared" si="131"/>
        <v>Jul</v>
      </c>
      <c r="D928" s="1" t="str">
        <f t="shared" si="132"/>
        <v>3rd QTR</v>
      </c>
      <c r="E928" s="1" t="str">
        <f t="shared" si="133"/>
        <v>2008</v>
      </c>
      <c r="F928" s="26">
        <v>110.06</v>
      </c>
      <c r="G928" s="2">
        <v>110.062</v>
      </c>
      <c r="H928" s="2">
        <v>109.252</v>
      </c>
      <c r="I928" s="26">
        <v>109.295</v>
      </c>
      <c r="J928" s="3">
        <f t="shared" si="134"/>
        <v>52</v>
      </c>
      <c r="K928" s="3" t="str">
        <f t="shared" si="135"/>
        <v>OIR</v>
      </c>
      <c r="L928" s="3" t="str">
        <f t="shared" si="136"/>
        <v>NotFilled</v>
      </c>
      <c r="M928" s="3" t="str">
        <f t="shared" si="137"/>
        <v>NotFilled</v>
      </c>
      <c r="N928" s="3" t="str">
        <f t="shared" si="138"/>
        <v>DnGap</v>
      </c>
      <c r="O928">
        <v>638240</v>
      </c>
      <c r="T928"/>
    </row>
    <row r="929" spans="1:20" x14ac:dyDescent="0.25">
      <c r="A929" s="1">
        <v>39653</v>
      </c>
      <c r="B929" s="1" t="str">
        <f t="shared" si="130"/>
        <v>Thu</v>
      </c>
      <c r="C929" s="1" t="str">
        <f t="shared" si="131"/>
        <v>Jul</v>
      </c>
      <c r="D929" s="1" t="str">
        <f t="shared" si="132"/>
        <v>3rd QTR</v>
      </c>
      <c r="E929" s="1" t="str">
        <f t="shared" si="133"/>
        <v>2008</v>
      </c>
      <c r="F929" s="26">
        <v>110.027</v>
      </c>
      <c r="G929" s="2">
        <v>110.295</v>
      </c>
      <c r="H929" s="2">
        <v>109.31699999999999</v>
      </c>
      <c r="I929" s="26">
        <v>110.252</v>
      </c>
      <c r="J929" s="3">
        <f t="shared" si="134"/>
        <v>120</v>
      </c>
      <c r="K929" s="3" t="str">
        <f t="shared" si="135"/>
        <v>OIR</v>
      </c>
      <c r="L929" s="3" t="str">
        <f t="shared" si="136"/>
        <v>NotFilled</v>
      </c>
      <c r="M929" s="3" t="str">
        <f t="shared" si="137"/>
        <v>NotFilled</v>
      </c>
      <c r="N929" s="3" t="str">
        <f t="shared" si="138"/>
        <v>UpGap</v>
      </c>
      <c r="O929">
        <v>775658</v>
      </c>
      <c r="T929"/>
    </row>
    <row r="930" spans="1:20" x14ac:dyDescent="0.25">
      <c r="A930" s="1">
        <v>39654</v>
      </c>
      <c r="B930" s="1" t="str">
        <f t="shared" si="130"/>
        <v>Fri</v>
      </c>
      <c r="C930" s="1" t="str">
        <f t="shared" si="131"/>
        <v>Jul</v>
      </c>
      <c r="D930" s="1" t="str">
        <f t="shared" si="132"/>
        <v>3rd QTR</v>
      </c>
      <c r="E930" s="1" t="str">
        <f t="shared" si="133"/>
        <v>2008</v>
      </c>
      <c r="F930" s="26">
        <v>110.28</v>
      </c>
      <c r="G930" s="2">
        <v>111.027</v>
      </c>
      <c r="H930" s="2">
        <v>110.122</v>
      </c>
      <c r="I930" s="26">
        <v>110.137</v>
      </c>
      <c r="J930" s="3">
        <f t="shared" si="134"/>
        <v>90</v>
      </c>
      <c r="K930" s="3" t="str">
        <f t="shared" si="135"/>
        <v>OIR</v>
      </c>
      <c r="L930" s="3" t="str">
        <f t="shared" si="136"/>
        <v>OIRUpGapFill</v>
      </c>
      <c r="M930" s="3" t="str">
        <f t="shared" si="137"/>
        <v>Filled</v>
      </c>
      <c r="N930" s="3" t="str">
        <f t="shared" si="138"/>
        <v>UpGap</v>
      </c>
      <c r="O930">
        <v>702628</v>
      </c>
      <c r="T930"/>
    </row>
    <row r="931" spans="1:20" x14ac:dyDescent="0.25">
      <c r="A931" s="1">
        <v>39657</v>
      </c>
      <c r="B931" s="1" t="str">
        <f t="shared" si="130"/>
        <v>Mon</v>
      </c>
      <c r="C931" s="1" t="str">
        <f t="shared" si="131"/>
        <v>Jul</v>
      </c>
      <c r="D931" s="1" t="str">
        <f t="shared" si="132"/>
        <v>3rd QTR</v>
      </c>
      <c r="E931" s="1" t="str">
        <f t="shared" si="133"/>
        <v>2008</v>
      </c>
      <c r="F931" s="26">
        <v>110.137</v>
      </c>
      <c r="G931" s="2">
        <v>111.04</v>
      </c>
      <c r="H931" s="2">
        <v>110.13</v>
      </c>
      <c r="I931" s="26">
        <v>111.002</v>
      </c>
      <c r="J931" s="3">
        <f t="shared" si="134"/>
        <v>93</v>
      </c>
      <c r="K931" s="3" t="str">
        <f t="shared" si="135"/>
        <v>OIR</v>
      </c>
      <c r="L931" s="3" t="str">
        <f t="shared" si="136"/>
        <v>NoGap</v>
      </c>
      <c r="M931" s="3" t="str">
        <f t="shared" si="137"/>
        <v>NoGap</v>
      </c>
      <c r="N931" s="3" t="str">
        <f t="shared" si="138"/>
        <v>NoGap</v>
      </c>
      <c r="O931">
        <v>406006</v>
      </c>
      <c r="T931"/>
    </row>
    <row r="932" spans="1:20" x14ac:dyDescent="0.25">
      <c r="A932" s="1">
        <v>39658</v>
      </c>
      <c r="B932" s="1" t="str">
        <f t="shared" si="130"/>
        <v>Tue</v>
      </c>
      <c r="C932" s="1" t="str">
        <f t="shared" si="131"/>
        <v>Jul</v>
      </c>
      <c r="D932" s="1" t="str">
        <f t="shared" si="132"/>
        <v>3rd QTR</v>
      </c>
      <c r="E932" s="1" t="str">
        <f t="shared" si="133"/>
        <v>2008</v>
      </c>
      <c r="F932" s="26">
        <v>111.04</v>
      </c>
      <c r="G932" s="2">
        <v>111.047</v>
      </c>
      <c r="H932" s="2">
        <v>110.18</v>
      </c>
      <c r="I932" s="26">
        <v>110.265</v>
      </c>
      <c r="J932" s="3">
        <f t="shared" si="134"/>
        <v>74</v>
      </c>
      <c r="K932" s="3" t="str">
        <f t="shared" si="135"/>
        <v>OIR</v>
      </c>
      <c r="L932" s="3" t="str">
        <f t="shared" si="136"/>
        <v>OIRUpGapFill</v>
      </c>
      <c r="M932" s="3" t="str">
        <f t="shared" si="137"/>
        <v>Filled</v>
      </c>
      <c r="N932" s="3" t="str">
        <f t="shared" si="138"/>
        <v>UpGap</v>
      </c>
      <c r="O932">
        <v>508153</v>
      </c>
      <c r="T932"/>
    </row>
    <row r="933" spans="1:20" x14ac:dyDescent="0.25">
      <c r="A933" s="1">
        <v>39659</v>
      </c>
      <c r="B933" s="1" t="str">
        <f t="shared" si="130"/>
        <v>Wed</v>
      </c>
      <c r="C933" s="1" t="str">
        <f t="shared" si="131"/>
        <v>Jul</v>
      </c>
      <c r="D933" s="1" t="str">
        <f t="shared" si="132"/>
        <v>3rd QTR</v>
      </c>
      <c r="E933" s="1" t="str">
        <f t="shared" si="133"/>
        <v>2008</v>
      </c>
      <c r="F933" s="26">
        <v>110.277</v>
      </c>
      <c r="G933" s="2">
        <v>111.00700000000001</v>
      </c>
      <c r="H933" s="2">
        <v>110.145</v>
      </c>
      <c r="I933" s="26">
        <v>110.265</v>
      </c>
      <c r="J933" s="3">
        <f t="shared" si="134"/>
        <v>73</v>
      </c>
      <c r="K933" s="3" t="str">
        <f t="shared" si="135"/>
        <v>OIR</v>
      </c>
      <c r="L933" s="3" t="str">
        <f t="shared" si="136"/>
        <v>OIRUpGapFill</v>
      </c>
      <c r="M933" s="3" t="str">
        <f t="shared" si="137"/>
        <v>Filled</v>
      </c>
      <c r="N933" s="3" t="str">
        <f t="shared" si="138"/>
        <v>UpGap</v>
      </c>
      <c r="O933">
        <v>572024</v>
      </c>
      <c r="T933"/>
    </row>
    <row r="934" spans="1:20" x14ac:dyDescent="0.25">
      <c r="A934" s="1">
        <v>39660</v>
      </c>
      <c r="B934" s="1" t="str">
        <f t="shared" si="130"/>
        <v>Thu</v>
      </c>
      <c r="C934" s="1" t="str">
        <f t="shared" si="131"/>
        <v>Jul</v>
      </c>
      <c r="D934" s="1" t="str">
        <f t="shared" si="132"/>
        <v>3rd QTR</v>
      </c>
      <c r="E934" s="1" t="str">
        <f t="shared" si="133"/>
        <v>2008</v>
      </c>
      <c r="F934" s="26">
        <v>110.285</v>
      </c>
      <c r="G934" s="2">
        <v>111.17</v>
      </c>
      <c r="H934" s="2">
        <v>110.25</v>
      </c>
      <c r="I934" s="26">
        <v>111.107</v>
      </c>
      <c r="J934" s="3">
        <f t="shared" si="134"/>
        <v>97</v>
      </c>
      <c r="K934" s="3" t="str">
        <f t="shared" si="135"/>
        <v>OIR</v>
      </c>
      <c r="L934" s="3" t="str">
        <f t="shared" si="136"/>
        <v>OIRUpGapFill</v>
      </c>
      <c r="M934" s="3" t="str">
        <f t="shared" si="137"/>
        <v>Filled</v>
      </c>
      <c r="N934" s="3" t="str">
        <f t="shared" si="138"/>
        <v>UpGap</v>
      </c>
      <c r="O934">
        <v>684697</v>
      </c>
      <c r="T934"/>
    </row>
    <row r="935" spans="1:20" x14ac:dyDescent="0.25">
      <c r="A935" s="1">
        <v>39661</v>
      </c>
      <c r="B935" s="1" t="str">
        <f t="shared" si="130"/>
        <v>Fri</v>
      </c>
      <c r="C935" s="1" t="str">
        <f t="shared" si="131"/>
        <v>Aug</v>
      </c>
      <c r="D935" s="1" t="str">
        <f t="shared" si="132"/>
        <v>3rd QTR</v>
      </c>
      <c r="E935" s="1" t="str">
        <f t="shared" si="133"/>
        <v>2008</v>
      </c>
      <c r="F935" s="26">
        <v>111.14700000000001</v>
      </c>
      <c r="G935" s="2">
        <v>111.22</v>
      </c>
      <c r="H935" s="2">
        <v>111.075</v>
      </c>
      <c r="I935" s="26">
        <v>111.16</v>
      </c>
      <c r="J935" s="3">
        <f t="shared" si="134"/>
        <v>58</v>
      </c>
      <c r="K935" s="3" t="str">
        <f t="shared" si="135"/>
        <v>OIR</v>
      </c>
      <c r="L935" s="3" t="str">
        <f t="shared" si="136"/>
        <v>OIRUpGapFill</v>
      </c>
      <c r="M935" s="3" t="str">
        <f t="shared" si="137"/>
        <v>Filled</v>
      </c>
      <c r="N935" s="3" t="str">
        <f t="shared" si="138"/>
        <v>UpGap</v>
      </c>
      <c r="O935">
        <v>613339</v>
      </c>
      <c r="T935"/>
    </row>
    <row r="936" spans="1:20" x14ac:dyDescent="0.25">
      <c r="A936" s="1">
        <v>39664</v>
      </c>
      <c r="B936" s="1" t="str">
        <f t="shared" si="130"/>
        <v>Mon</v>
      </c>
      <c r="C936" s="1" t="str">
        <f t="shared" si="131"/>
        <v>Aug</v>
      </c>
      <c r="D936" s="1" t="str">
        <f t="shared" si="132"/>
        <v>3rd QTR</v>
      </c>
      <c r="E936" s="1" t="str">
        <f t="shared" si="133"/>
        <v>2008</v>
      </c>
      <c r="F936" s="26">
        <v>111.17700000000001</v>
      </c>
      <c r="G936" s="2">
        <v>111.22</v>
      </c>
      <c r="H936" s="2">
        <v>111.11499999999999</v>
      </c>
      <c r="I936" s="26">
        <v>111.122</v>
      </c>
      <c r="J936" s="3">
        <f t="shared" si="134"/>
        <v>43</v>
      </c>
      <c r="K936" s="3" t="str">
        <f t="shared" si="135"/>
        <v>OIR</v>
      </c>
      <c r="L936" s="3" t="str">
        <f t="shared" si="136"/>
        <v>OIRUpGapFill</v>
      </c>
      <c r="M936" s="3" t="str">
        <f t="shared" si="137"/>
        <v>Filled</v>
      </c>
      <c r="N936" s="3" t="str">
        <f t="shared" si="138"/>
        <v>UpGap</v>
      </c>
      <c r="O936">
        <v>438193</v>
      </c>
      <c r="T936"/>
    </row>
    <row r="937" spans="1:20" x14ac:dyDescent="0.25">
      <c r="A937" s="1">
        <v>39665</v>
      </c>
      <c r="B937" s="1" t="str">
        <f t="shared" si="130"/>
        <v>Tue</v>
      </c>
      <c r="C937" s="1" t="str">
        <f t="shared" si="131"/>
        <v>Aug</v>
      </c>
      <c r="D937" s="1" t="str">
        <f t="shared" si="132"/>
        <v>3rd QTR</v>
      </c>
      <c r="E937" s="1" t="str">
        <f t="shared" si="133"/>
        <v>2008</v>
      </c>
      <c r="F937" s="26">
        <v>111.137</v>
      </c>
      <c r="G937" s="2">
        <v>111.17</v>
      </c>
      <c r="H937" s="2">
        <v>111.062</v>
      </c>
      <c r="I937" s="26">
        <v>111.09699999999999</v>
      </c>
      <c r="J937" s="3">
        <f t="shared" si="134"/>
        <v>44</v>
      </c>
      <c r="K937" s="3" t="str">
        <f t="shared" si="135"/>
        <v>OIR</v>
      </c>
      <c r="L937" s="3" t="str">
        <f t="shared" si="136"/>
        <v>OIRUpGapFill</v>
      </c>
      <c r="M937" s="3" t="str">
        <f t="shared" si="137"/>
        <v>Filled</v>
      </c>
      <c r="N937" s="3" t="str">
        <f t="shared" si="138"/>
        <v>UpGap</v>
      </c>
      <c r="O937">
        <v>481025</v>
      </c>
      <c r="T937"/>
    </row>
    <row r="938" spans="1:20" x14ac:dyDescent="0.25">
      <c r="A938" s="1">
        <v>39666</v>
      </c>
      <c r="B938" s="1" t="str">
        <f t="shared" si="130"/>
        <v>Wed</v>
      </c>
      <c r="C938" s="1" t="str">
        <f t="shared" si="131"/>
        <v>Aug</v>
      </c>
      <c r="D938" s="1" t="str">
        <f t="shared" si="132"/>
        <v>3rd QTR</v>
      </c>
      <c r="E938" s="1" t="str">
        <f t="shared" si="133"/>
        <v>2008</v>
      </c>
      <c r="F938" s="26">
        <v>111.07</v>
      </c>
      <c r="G938" s="2">
        <v>111.152</v>
      </c>
      <c r="H938" s="2">
        <v>110.265</v>
      </c>
      <c r="I938" s="26">
        <v>111.03700000000001</v>
      </c>
      <c r="J938" s="3">
        <f t="shared" si="134"/>
        <v>83</v>
      </c>
      <c r="K938" s="3" t="str">
        <f t="shared" si="135"/>
        <v>OIR</v>
      </c>
      <c r="L938" s="3" t="str">
        <f t="shared" si="136"/>
        <v>OIRDnGapFill</v>
      </c>
      <c r="M938" s="3" t="str">
        <f t="shared" si="137"/>
        <v>Filled</v>
      </c>
      <c r="N938" s="3" t="str">
        <f t="shared" si="138"/>
        <v>DnGap</v>
      </c>
      <c r="O938">
        <v>496164</v>
      </c>
      <c r="T938"/>
    </row>
    <row r="939" spans="1:20" x14ac:dyDescent="0.25">
      <c r="A939" s="1">
        <v>39667</v>
      </c>
      <c r="B939" s="1" t="str">
        <f t="shared" si="130"/>
        <v>Thu</v>
      </c>
      <c r="C939" s="1" t="str">
        <f t="shared" si="131"/>
        <v>Aug</v>
      </c>
      <c r="D939" s="1" t="str">
        <f t="shared" si="132"/>
        <v>3rd QTR</v>
      </c>
      <c r="E939" s="1" t="str">
        <f t="shared" si="133"/>
        <v>2008</v>
      </c>
      <c r="F939" s="26">
        <v>111.02500000000001</v>
      </c>
      <c r="G939" s="2">
        <v>111.3</v>
      </c>
      <c r="H939" s="2">
        <v>111.02500000000001</v>
      </c>
      <c r="I939" s="26">
        <v>111.26</v>
      </c>
      <c r="J939" s="3">
        <f t="shared" si="134"/>
        <v>110</v>
      </c>
      <c r="K939" s="3" t="str">
        <f t="shared" si="135"/>
        <v>OIR</v>
      </c>
      <c r="L939" s="3" t="str">
        <f t="shared" si="136"/>
        <v>OIRDnGapFill</v>
      </c>
      <c r="M939" s="3" t="str">
        <f t="shared" si="137"/>
        <v>Filled</v>
      </c>
      <c r="N939" s="3" t="str">
        <f t="shared" si="138"/>
        <v>DnGap</v>
      </c>
      <c r="O939">
        <v>717887</v>
      </c>
      <c r="T939"/>
    </row>
    <row r="940" spans="1:20" x14ac:dyDescent="0.25">
      <c r="A940" s="1">
        <v>39668</v>
      </c>
      <c r="B940" s="1" t="str">
        <f t="shared" si="130"/>
        <v>Fri</v>
      </c>
      <c r="C940" s="1" t="str">
        <f t="shared" si="131"/>
        <v>Aug</v>
      </c>
      <c r="D940" s="1" t="str">
        <f t="shared" si="132"/>
        <v>3rd QTR</v>
      </c>
      <c r="E940" s="1" t="str">
        <f t="shared" si="133"/>
        <v>2008</v>
      </c>
      <c r="F940" s="26">
        <v>111.27200000000001</v>
      </c>
      <c r="G940" s="2">
        <v>111.31699999999999</v>
      </c>
      <c r="H940" s="2">
        <v>111.172</v>
      </c>
      <c r="I940" s="26">
        <v>111.19</v>
      </c>
      <c r="J940" s="3">
        <f t="shared" si="134"/>
        <v>58</v>
      </c>
      <c r="K940" s="3" t="str">
        <f t="shared" si="135"/>
        <v>OIR</v>
      </c>
      <c r="L940" s="3" t="str">
        <f t="shared" si="136"/>
        <v>OIRUpGapFill</v>
      </c>
      <c r="M940" s="3" t="str">
        <f t="shared" si="137"/>
        <v>Filled</v>
      </c>
      <c r="N940" s="3" t="str">
        <f t="shared" si="138"/>
        <v>UpGap</v>
      </c>
      <c r="O940">
        <v>574962</v>
      </c>
      <c r="T940"/>
    </row>
    <row r="941" spans="1:20" x14ac:dyDescent="0.25">
      <c r="A941" s="1">
        <v>39671</v>
      </c>
      <c r="B941" s="1" t="str">
        <f t="shared" si="130"/>
        <v>Mon</v>
      </c>
      <c r="C941" s="1" t="str">
        <f t="shared" si="131"/>
        <v>Aug</v>
      </c>
      <c r="D941" s="1" t="str">
        <f t="shared" si="132"/>
        <v>3rd QTR</v>
      </c>
      <c r="E941" s="1" t="str">
        <f t="shared" si="133"/>
        <v>2008</v>
      </c>
      <c r="F941" s="26">
        <v>111.215</v>
      </c>
      <c r="G941" s="2">
        <v>111.267</v>
      </c>
      <c r="H941" s="2">
        <v>111.047</v>
      </c>
      <c r="I941" s="26">
        <v>111.12</v>
      </c>
      <c r="J941" s="3">
        <f t="shared" si="134"/>
        <v>88</v>
      </c>
      <c r="K941" s="3" t="str">
        <f t="shared" si="135"/>
        <v>OIR</v>
      </c>
      <c r="L941" s="3" t="str">
        <f t="shared" si="136"/>
        <v>OIRUpGapFill</v>
      </c>
      <c r="M941" s="3" t="str">
        <f t="shared" si="137"/>
        <v>Filled</v>
      </c>
      <c r="N941" s="3" t="str">
        <f t="shared" si="138"/>
        <v>UpGap</v>
      </c>
      <c r="O941">
        <v>388733</v>
      </c>
      <c r="T941"/>
    </row>
    <row r="942" spans="1:20" x14ac:dyDescent="0.25">
      <c r="A942" s="1">
        <v>39672</v>
      </c>
      <c r="B942" s="1" t="str">
        <f t="shared" si="130"/>
        <v>Tue</v>
      </c>
      <c r="C942" s="1" t="str">
        <f t="shared" si="131"/>
        <v>Aug</v>
      </c>
      <c r="D942" s="1" t="str">
        <f t="shared" si="132"/>
        <v>3rd QTR</v>
      </c>
      <c r="E942" s="1" t="str">
        <f t="shared" si="133"/>
        <v>2008</v>
      </c>
      <c r="F942" s="26">
        <v>111.125</v>
      </c>
      <c r="G942" s="2">
        <v>111.307</v>
      </c>
      <c r="H942" s="2">
        <v>111.12</v>
      </c>
      <c r="I942" s="26">
        <v>111.282</v>
      </c>
      <c r="J942" s="3">
        <f t="shared" si="134"/>
        <v>75</v>
      </c>
      <c r="K942" s="3" t="str">
        <f t="shared" si="135"/>
        <v>OIR</v>
      </c>
      <c r="L942" s="3" t="str">
        <f t="shared" si="136"/>
        <v>OIRUpGapFill</v>
      </c>
      <c r="M942" s="3" t="str">
        <f t="shared" si="137"/>
        <v>Filled</v>
      </c>
      <c r="N942" s="3" t="str">
        <f t="shared" si="138"/>
        <v>UpGap</v>
      </c>
      <c r="O942">
        <v>475964</v>
      </c>
      <c r="T942"/>
    </row>
    <row r="943" spans="1:20" x14ac:dyDescent="0.25">
      <c r="A943" s="1">
        <v>39673</v>
      </c>
      <c r="B943" s="1" t="str">
        <f t="shared" si="130"/>
        <v>Wed</v>
      </c>
      <c r="C943" s="1" t="str">
        <f t="shared" si="131"/>
        <v>Aug</v>
      </c>
      <c r="D943" s="1" t="str">
        <f t="shared" si="132"/>
        <v>3rd QTR</v>
      </c>
      <c r="E943" s="1" t="str">
        <f t="shared" si="133"/>
        <v>2008</v>
      </c>
      <c r="F943" s="26">
        <v>111.30200000000001</v>
      </c>
      <c r="G943" s="2">
        <v>112.027</v>
      </c>
      <c r="H943" s="2">
        <v>111.17700000000001</v>
      </c>
      <c r="I943" s="26">
        <v>111.215</v>
      </c>
      <c r="J943" s="3">
        <f t="shared" si="134"/>
        <v>68</v>
      </c>
      <c r="K943" s="3" t="str">
        <f t="shared" si="135"/>
        <v>OIR</v>
      </c>
      <c r="L943" s="3" t="str">
        <f t="shared" si="136"/>
        <v>OIRUpGapFill</v>
      </c>
      <c r="M943" s="3" t="str">
        <f t="shared" si="137"/>
        <v>Filled</v>
      </c>
      <c r="N943" s="3" t="str">
        <f t="shared" si="138"/>
        <v>UpGap</v>
      </c>
      <c r="O943">
        <v>506316</v>
      </c>
      <c r="T943"/>
    </row>
    <row r="944" spans="1:20" x14ac:dyDescent="0.25">
      <c r="A944" s="1">
        <v>39674</v>
      </c>
      <c r="B944" s="1" t="str">
        <f t="shared" si="130"/>
        <v>Thu</v>
      </c>
      <c r="C944" s="1" t="str">
        <f t="shared" si="131"/>
        <v>Aug</v>
      </c>
      <c r="D944" s="1" t="str">
        <f t="shared" si="132"/>
        <v>3rd QTR</v>
      </c>
      <c r="E944" s="1" t="str">
        <f t="shared" si="133"/>
        <v>2008</v>
      </c>
      <c r="F944" s="26">
        <v>111.22499999999999</v>
      </c>
      <c r="G944" s="2">
        <v>112.01</v>
      </c>
      <c r="H944" s="2">
        <v>111.167</v>
      </c>
      <c r="I944" s="26">
        <v>111.30500000000001</v>
      </c>
      <c r="J944" s="3">
        <f t="shared" si="134"/>
        <v>66</v>
      </c>
      <c r="K944" s="3" t="str">
        <f t="shared" si="135"/>
        <v>OIR</v>
      </c>
      <c r="L944" s="3" t="str">
        <f t="shared" si="136"/>
        <v>OIRUpGapFill</v>
      </c>
      <c r="M944" s="3" t="str">
        <f t="shared" si="137"/>
        <v>Filled</v>
      </c>
      <c r="N944" s="3" t="str">
        <f t="shared" si="138"/>
        <v>UpGap</v>
      </c>
      <c r="O944">
        <v>515583</v>
      </c>
      <c r="T944"/>
    </row>
    <row r="945" spans="1:20" x14ac:dyDescent="0.25">
      <c r="A945" s="1">
        <v>39675</v>
      </c>
      <c r="B945" s="1" t="str">
        <f t="shared" si="130"/>
        <v>Fri</v>
      </c>
      <c r="C945" s="1" t="str">
        <f t="shared" si="131"/>
        <v>Aug</v>
      </c>
      <c r="D945" s="1" t="str">
        <f t="shared" si="132"/>
        <v>3rd QTR</v>
      </c>
      <c r="E945" s="1" t="str">
        <f t="shared" si="133"/>
        <v>2008</v>
      </c>
      <c r="F945" s="26">
        <v>111.31</v>
      </c>
      <c r="G945" s="2">
        <v>112.14</v>
      </c>
      <c r="H945" s="2">
        <v>111.27500000000001</v>
      </c>
      <c r="I945" s="26">
        <v>112.05</v>
      </c>
      <c r="J945" s="3">
        <f t="shared" si="134"/>
        <v>74</v>
      </c>
      <c r="K945" s="3" t="str">
        <f t="shared" si="135"/>
        <v>OIR</v>
      </c>
      <c r="L945" s="3" t="str">
        <f t="shared" si="136"/>
        <v>OIRUpGapFill</v>
      </c>
      <c r="M945" s="3" t="str">
        <f t="shared" si="137"/>
        <v>Filled</v>
      </c>
      <c r="N945" s="3" t="str">
        <f t="shared" si="138"/>
        <v>UpGap</v>
      </c>
      <c r="O945">
        <v>458025</v>
      </c>
      <c r="T945"/>
    </row>
    <row r="946" spans="1:20" x14ac:dyDescent="0.25">
      <c r="A946" s="1">
        <v>39678</v>
      </c>
      <c r="B946" s="1" t="str">
        <f t="shared" si="130"/>
        <v>Mon</v>
      </c>
      <c r="C946" s="1" t="str">
        <f t="shared" si="131"/>
        <v>Aug</v>
      </c>
      <c r="D946" s="1" t="str">
        <f t="shared" si="132"/>
        <v>3rd QTR</v>
      </c>
      <c r="E946" s="1" t="str">
        <f t="shared" si="133"/>
        <v>2008</v>
      </c>
      <c r="F946" s="26">
        <v>112.065</v>
      </c>
      <c r="G946" s="2">
        <v>112.127</v>
      </c>
      <c r="H946" s="2">
        <v>112.02</v>
      </c>
      <c r="I946" s="26">
        <v>112.11199999999999</v>
      </c>
      <c r="J946" s="3">
        <f t="shared" si="134"/>
        <v>43</v>
      </c>
      <c r="K946" s="3" t="str">
        <f t="shared" si="135"/>
        <v>OIR</v>
      </c>
      <c r="L946" s="3" t="str">
        <f t="shared" si="136"/>
        <v>OIRUpGapFill</v>
      </c>
      <c r="M946" s="3" t="str">
        <f t="shared" si="137"/>
        <v>Filled</v>
      </c>
      <c r="N946" s="3" t="str">
        <f t="shared" si="138"/>
        <v>UpGap</v>
      </c>
      <c r="O946">
        <v>357958</v>
      </c>
      <c r="T946"/>
    </row>
    <row r="947" spans="1:20" x14ac:dyDescent="0.25">
      <c r="A947" s="1">
        <v>39679</v>
      </c>
      <c r="B947" s="1" t="str">
        <f t="shared" si="130"/>
        <v>Tue</v>
      </c>
      <c r="C947" s="1" t="str">
        <f t="shared" si="131"/>
        <v>Aug</v>
      </c>
      <c r="D947" s="1" t="str">
        <f t="shared" si="132"/>
        <v>3rd QTR</v>
      </c>
      <c r="E947" s="1" t="str">
        <f t="shared" si="133"/>
        <v>2008</v>
      </c>
      <c r="F947" s="26">
        <v>112.105</v>
      </c>
      <c r="G947" s="2">
        <v>112.187</v>
      </c>
      <c r="H947" s="2">
        <v>112.08499999999999</v>
      </c>
      <c r="I947" s="26">
        <v>112.105</v>
      </c>
      <c r="J947" s="3">
        <f t="shared" si="134"/>
        <v>41</v>
      </c>
      <c r="K947" s="3" t="str">
        <f t="shared" si="135"/>
        <v>OIR</v>
      </c>
      <c r="L947" s="3" t="str">
        <f t="shared" si="136"/>
        <v>OIRDnGapFill</v>
      </c>
      <c r="M947" s="3" t="str">
        <f t="shared" si="137"/>
        <v>Filled</v>
      </c>
      <c r="N947" s="3" t="str">
        <f t="shared" si="138"/>
        <v>DnGap</v>
      </c>
      <c r="O947">
        <v>593789</v>
      </c>
      <c r="T947"/>
    </row>
    <row r="948" spans="1:20" x14ac:dyDescent="0.25">
      <c r="A948" s="1">
        <v>39680</v>
      </c>
      <c r="B948" s="1" t="str">
        <f t="shared" si="130"/>
        <v>Wed</v>
      </c>
      <c r="C948" s="1" t="str">
        <f t="shared" si="131"/>
        <v>Aug</v>
      </c>
      <c r="D948" s="1" t="str">
        <f t="shared" si="132"/>
        <v>3rd QTR</v>
      </c>
      <c r="E948" s="1" t="str">
        <f t="shared" si="133"/>
        <v>2008</v>
      </c>
      <c r="F948" s="26">
        <v>112.127</v>
      </c>
      <c r="G948" s="2">
        <v>112.235</v>
      </c>
      <c r="H948" s="2">
        <v>112.062</v>
      </c>
      <c r="I948" s="26">
        <v>112.197</v>
      </c>
      <c r="J948" s="3">
        <f t="shared" si="134"/>
        <v>70</v>
      </c>
      <c r="K948" s="3" t="str">
        <f t="shared" si="135"/>
        <v>OIR</v>
      </c>
      <c r="L948" s="3" t="str">
        <f t="shared" si="136"/>
        <v>OIRUpGapFill</v>
      </c>
      <c r="M948" s="3" t="str">
        <f t="shared" si="137"/>
        <v>Filled</v>
      </c>
      <c r="N948" s="3" t="str">
        <f t="shared" si="138"/>
        <v>UpGap</v>
      </c>
      <c r="O948">
        <v>528030</v>
      </c>
      <c r="T948"/>
    </row>
    <row r="949" spans="1:20" x14ac:dyDescent="0.25">
      <c r="A949" s="1">
        <v>39681</v>
      </c>
      <c r="B949" s="1" t="str">
        <f t="shared" si="130"/>
        <v>Thu</v>
      </c>
      <c r="C949" s="1" t="str">
        <f t="shared" si="131"/>
        <v>Aug</v>
      </c>
      <c r="D949" s="1" t="str">
        <f t="shared" si="132"/>
        <v>3rd QTR</v>
      </c>
      <c r="E949" s="1" t="str">
        <f t="shared" si="133"/>
        <v>2008</v>
      </c>
      <c r="F949" s="26">
        <v>112.182</v>
      </c>
      <c r="G949" s="2">
        <v>112.245</v>
      </c>
      <c r="H949" s="2">
        <v>112.08</v>
      </c>
      <c r="I949" s="26">
        <v>112.107</v>
      </c>
      <c r="J949" s="3">
        <f t="shared" si="134"/>
        <v>67</v>
      </c>
      <c r="K949" s="3" t="str">
        <f t="shared" si="135"/>
        <v>OIR</v>
      </c>
      <c r="L949" s="3" t="str">
        <f t="shared" si="136"/>
        <v>OIRDnGapFill</v>
      </c>
      <c r="M949" s="3" t="str">
        <f t="shared" si="137"/>
        <v>Filled</v>
      </c>
      <c r="N949" s="3" t="str">
        <f t="shared" si="138"/>
        <v>DnGap</v>
      </c>
      <c r="O949">
        <v>610700</v>
      </c>
      <c r="T949"/>
    </row>
    <row r="950" spans="1:20" x14ac:dyDescent="0.25">
      <c r="A950" s="1">
        <v>39682</v>
      </c>
      <c r="B950" s="1" t="str">
        <f t="shared" si="130"/>
        <v>Fri</v>
      </c>
      <c r="C950" s="1" t="str">
        <f t="shared" si="131"/>
        <v>Aug</v>
      </c>
      <c r="D950" s="1" t="str">
        <f t="shared" si="132"/>
        <v>3rd QTR</v>
      </c>
      <c r="E950" s="1" t="str">
        <f t="shared" si="133"/>
        <v>2008</v>
      </c>
      <c r="F950" s="26">
        <v>112.11</v>
      </c>
      <c r="G950" s="2">
        <v>112.142</v>
      </c>
      <c r="H950" s="2">
        <v>111.28</v>
      </c>
      <c r="I950" s="26">
        <v>112.02</v>
      </c>
      <c r="J950" s="3">
        <f t="shared" si="134"/>
        <v>73</v>
      </c>
      <c r="K950" s="3" t="str">
        <f t="shared" si="135"/>
        <v>OIR</v>
      </c>
      <c r="L950" s="3" t="str">
        <f t="shared" si="136"/>
        <v>OIRUpGapFill</v>
      </c>
      <c r="M950" s="3" t="str">
        <f t="shared" si="137"/>
        <v>Filled</v>
      </c>
      <c r="N950" s="3" t="str">
        <f t="shared" si="138"/>
        <v>UpGap</v>
      </c>
      <c r="O950">
        <v>564305</v>
      </c>
      <c r="T950"/>
    </row>
    <row r="951" spans="1:20" x14ac:dyDescent="0.25">
      <c r="A951" s="1">
        <v>39685</v>
      </c>
      <c r="B951" s="1" t="str">
        <f t="shared" si="130"/>
        <v>Mon</v>
      </c>
      <c r="C951" s="1" t="str">
        <f t="shared" si="131"/>
        <v>Aug</v>
      </c>
      <c r="D951" s="1" t="str">
        <f t="shared" si="132"/>
        <v>3rd QTR</v>
      </c>
      <c r="E951" s="1" t="str">
        <f t="shared" si="133"/>
        <v>2008</v>
      </c>
      <c r="F951" s="26">
        <v>112.02500000000001</v>
      </c>
      <c r="G951" s="2">
        <v>112.2</v>
      </c>
      <c r="H951" s="2">
        <v>112.01</v>
      </c>
      <c r="I951" s="26">
        <v>112.167</v>
      </c>
      <c r="J951" s="3">
        <f t="shared" si="134"/>
        <v>76</v>
      </c>
      <c r="K951" s="3" t="str">
        <f t="shared" si="135"/>
        <v>OIR</v>
      </c>
      <c r="L951" s="3" t="str">
        <f t="shared" si="136"/>
        <v>OIRUpGapFill</v>
      </c>
      <c r="M951" s="3" t="str">
        <f t="shared" si="137"/>
        <v>Filled</v>
      </c>
      <c r="N951" s="3" t="str">
        <f t="shared" si="138"/>
        <v>UpGap</v>
      </c>
      <c r="O951">
        <v>746171</v>
      </c>
      <c r="T951"/>
    </row>
    <row r="952" spans="1:20" x14ac:dyDescent="0.25">
      <c r="A952" s="1">
        <v>39686</v>
      </c>
      <c r="B952" s="1" t="str">
        <f t="shared" si="130"/>
        <v>Tue</v>
      </c>
      <c r="C952" s="1" t="str">
        <f t="shared" si="131"/>
        <v>Aug</v>
      </c>
      <c r="D952" s="1" t="str">
        <f t="shared" si="132"/>
        <v>3rd QTR</v>
      </c>
      <c r="E952" s="1" t="str">
        <f t="shared" si="133"/>
        <v>2008</v>
      </c>
      <c r="F952" s="26">
        <v>112.172</v>
      </c>
      <c r="G952" s="2">
        <v>112.217</v>
      </c>
      <c r="H952" s="2">
        <v>112.102</v>
      </c>
      <c r="I952" s="26">
        <v>112.155</v>
      </c>
      <c r="J952" s="3">
        <f t="shared" si="134"/>
        <v>46</v>
      </c>
      <c r="K952" s="3" t="str">
        <f t="shared" si="135"/>
        <v>OIR</v>
      </c>
      <c r="L952" s="3" t="str">
        <f t="shared" si="136"/>
        <v>OIRUpGapFill</v>
      </c>
      <c r="M952" s="3" t="str">
        <f t="shared" si="137"/>
        <v>Filled</v>
      </c>
      <c r="N952" s="3" t="str">
        <f t="shared" si="138"/>
        <v>UpGap</v>
      </c>
      <c r="O952">
        <v>943382</v>
      </c>
      <c r="T952"/>
    </row>
    <row r="953" spans="1:20" x14ac:dyDescent="0.25">
      <c r="A953" s="1">
        <v>39687</v>
      </c>
      <c r="B953" s="1" t="str">
        <f t="shared" si="130"/>
        <v>Wed</v>
      </c>
      <c r="C953" s="1" t="str">
        <f t="shared" si="131"/>
        <v>Aug</v>
      </c>
      <c r="D953" s="1" t="str">
        <f t="shared" si="132"/>
        <v>3rd QTR</v>
      </c>
      <c r="E953" s="1" t="str">
        <f t="shared" si="133"/>
        <v>2008</v>
      </c>
      <c r="F953" s="26">
        <v>112.16500000000001</v>
      </c>
      <c r="G953" s="2">
        <v>112.21</v>
      </c>
      <c r="H953" s="2">
        <v>112.042</v>
      </c>
      <c r="I953" s="26">
        <v>112.182</v>
      </c>
      <c r="J953" s="3">
        <f t="shared" si="134"/>
        <v>68</v>
      </c>
      <c r="K953" s="3" t="str">
        <f t="shared" si="135"/>
        <v>OIR</v>
      </c>
      <c r="L953" s="3" t="str">
        <f t="shared" si="136"/>
        <v>OIRUpGapFill</v>
      </c>
      <c r="M953" s="3" t="str">
        <f t="shared" si="137"/>
        <v>Filled</v>
      </c>
      <c r="N953" s="3" t="str">
        <f t="shared" si="138"/>
        <v>UpGap</v>
      </c>
      <c r="O953">
        <v>1053888</v>
      </c>
      <c r="T953"/>
    </row>
    <row r="954" spans="1:20" x14ac:dyDescent="0.25">
      <c r="A954" s="1">
        <v>39688</v>
      </c>
      <c r="B954" s="1" t="str">
        <f t="shared" si="130"/>
        <v>Thu</v>
      </c>
      <c r="C954" s="1" t="str">
        <f t="shared" si="131"/>
        <v>Aug</v>
      </c>
      <c r="D954" s="1" t="str">
        <f t="shared" si="132"/>
        <v>3rd QTR</v>
      </c>
      <c r="E954" s="1" t="str">
        <f t="shared" si="133"/>
        <v>2008</v>
      </c>
      <c r="F954" s="26">
        <v>112.197</v>
      </c>
      <c r="G954" s="2">
        <v>112.197</v>
      </c>
      <c r="H954" s="2">
        <v>112.075</v>
      </c>
      <c r="I954" s="26">
        <v>112.13</v>
      </c>
      <c r="J954" s="3">
        <f t="shared" si="134"/>
        <v>49</v>
      </c>
      <c r="K954" s="3" t="str">
        <f t="shared" si="135"/>
        <v>OIR</v>
      </c>
      <c r="L954" s="3" t="str">
        <f t="shared" si="136"/>
        <v>OIRUpGapFill</v>
      </c>
      <c r="M954" s="3" t="str">
        <f t="shared" si="137"/>
        <v>Filled</v>
      </c>
      <c r="N954" s="3" t="str">
        <f t="shared" si="138"/>
        <v>UpGap</v>
      </c>
      <c r="O954">
        <v>841681</v>
      </c>
      <c r="T954"/>
    </row>
    <row r="955" spans="1:20" x14ac:dyDescent="0.25">
      <c r="A955" s="1">
        <v>39689</v>
      </c>
      <c r="B955" s="1" t="str">
        <f t="shared" si="130"/>
        <v>Fri</v>
      </c>
      <c r="C955" s="1" t="str">
        <f t="shared" si="131"/>
        <v>Aug</v>
      </c>
      <c r="D955" s="1" t="str">
        <f t="shared" si="132"/>
        <v>3rd QTR</v>
      </c>
      <c r="E955" s="1" t="str">
        <f t="shared" si="133"/>
        <v>2008</v>
      </c>
      <c r="F955" s="26">
        <v>112</v>
      </c>
      <c r="G955" s="2">
        <v>112.032</v>
      </c>
      <c r="H955" s="2">
        <v>111.17</v>
      </c>
      <c r="I955" s="26">
        <v>111.3</v>
      </c>
      <c r="J955" s="3">
        <f t="shared" si="134"/>
        <v>72</v>
      </c>
      <c r="K955" s="3" t="str">
        <f t="shared" si="135"/>
        <v>OOR</v>
      </c>
      <c r="L955" s="3" t="str">
        <f t="shared" si="136"/>
        <v>NotFilled</v>
      </c>
      <c r="M955" s="3" t="str">
        <f t="shared" si="137"/>
        <v>NotFilled</v>
      </c>
      <c r="N955" s="3" t="str">
        <f t="shared" si="138"/>
        <v>DnGap</v>
      </c>
      <c r="O955">
        <v>485471</v>
      </c>
      <c r="T955"/>
    </row>
    <row r="956" spans="1:20" x14ac:dyDescent="0.25">
      <c r="A956" s="1">
        <v>39693</v>
      </c>
      <c r="B956" s="1" t="str">
        <f t="shared" si="130"/>
        <v>Tue</v>
      </c>
      <c r="C956" s="1" t="str">
        <f t="shared" si="131"/>
        <v>Sep</v>
      </c>
      <c r="D956" s="1" t="str">
        <f t="shared" si="132"/>
        <v>3rd QTR</v>
      </c>
      <c r="E956" s="1" t="str">
        <f t="shared" si="133"/>
        <v>2008</v>
      </c>
      <c r="F956" s="26">
        <v>111.292</v>
      </c>
      <c r="G956" s="2">
        <v>112.15</v>
      </c>
      <c r="H956" s="2">
        <v>111.197</v>
      </c>
      <c r="I956" s="26">
        <v>112.13500000000001</v>
      </c>
      <c r="J956" s="3">
        <f t="shared" si="134"/>
        <v>110</v>
      </c>
      <c r="K956" s="3" t="str">
        <f t="shared" si="135"/>
        <v>OIR</v>
      </c>
      <c r="L956" s="3" t="str">
        <f t="shared" si="136"/>
        <v>OIRDnGapFill</v>
      </c>
      <c r="M956" s="3" t="str">
        <f t="shared" si="137"/>
        <v>Filled</v>
      </c>
      <c r="N956" s="3" t="str">
        <f t="shared" si="138"/>
        <v>DnGap</v>
      </c>
      <c r="O956">
        <v>711801</v>
      </c>
      <c r="T956"/>
    </row>
    <row r="957" spans="1:20" x14ac:dyDescent="0.25">
      <c r="A957" s="1">
        <v>39694</v>
      </c>
      <c r="B957" s="1" t="str">
        <f t="shared" si="130"/>
        <v>Wed</v>
      </c>
      <c r="C957" s="1" t="str">
        <f t="shared" si="131"/>
        <v>Sep</v>
      </c>
      <c r="D957" s="1" t="str">
        <f t="shared" si="132"/>
        <v>3rd QTR</v>
      </c>
      <c r="E957" s="1" t="str">
        <f t="shared" si="133"/>
        <v>2008</v>
      </c>
      <c r="F957" s="26">
        <v>112.13500000000001</v>
      </c>
      <c r="G957" s="2">
        <v>112.22199999999999</v>
      </c>
      <c r="H957" s="2">
        <v>112.102</v>
      </c>
      <c r="I957" s="26">
        <v>112.212</v>
      </c>
      <c r="J957" s="3">
        <f t="shared" si="134"/>
        <v>48</v>
      </c>
      <c r="K957" s="3" t="str">
        <f t="shared" si="135"/>
        <v>OIR</v>
      </c>
      <c r="L957" s="3" t="str">
        <f t="shared" si="136"/>
        <v>NoGap</v>
      </c>
      <c r="M957" s="3" t="str">
        <f t="shared" si="137"/>
        <v>NoGap</v>
      </c>
      <c r="N957" s="3" t="str">
        <f t="shared" si="138"/>
        <v>NoGap</v>
      </c>
      <c r="O957">
        <v>547704</v>
      </c>
      <c r="T957"/>
    </row>
    <row r="958" spans="1:20" x14ac:dyDescent="0.25">
      <c r="A958" s="1">
        <v>39695</v>
      </c>
      <c r="B958" s="1" t="str">
        <f t="shared" si="130"/>
        <v>Thu</v>
      </c>
      <c r="C958" s="1" t="str">
        <f t="shared" si="131"/>
        <v>Sep</v>
      </c>
      <c r="D958" s="1" t="str">
        <f t="shared" si="132"/>
        <v>3rd QTR</v>
      </c>
      <c r="E958" s="1" t="str">
        <f t="shared" si="133"/>
        <v>2008</v>
      </c>
      <c r="F958" s="26">
        <v>112.19199999999999</v>
      </c>
      <c r="G958" s="2">
        <v>113.01</v>
      </c>
      <c r="H958" s="2">
        <v>112.137</v>
      </c>
      <c r="I958" s="26">
        <v>112.297</v>
      </c>
      <c r="J958" s="3">
        <f t="shared" si="134"/>
        <v>78</v>
      </c>
      <c r="K958" s="3" t="str">
        <f t="shared" si="135"/>
        <v>OIR</v>
      </c>
      <c r="L958" s="3" t="str">
        <f t="shared" si="136"/>
        <v>OIRDnGapFill</v>
      </c>
      <c r="M958" s="3" t="str">
        <f t="shared" si="137"/>
        <v>Filled</v>
      </c>
      <c r="N958" s="3" t="str">
        <f t="shared" si="138"/>
        <v>DnGap</v>
      </c>
      <c r="O958">
        <v>546169</v>
      </c>
      <c r="T958"/>
    </row>
    <row r="959" spans="1:20" x14ac:dyDescent="0.25">
      <c r="A959" s="1">
        <v>39696</v>
      </c>
      <c r="B959" s="1" t="str">
        <f t="shared" si="130"/>
        <v>Fri</v>
      </c>
      <c r="C959" s="1" t="str">
        <f t="shared" si="131"/>
        <v>Sep</v>
      </c>
      <c r="D959" s="1" t="str">
        <f t="shared" si="132"/>
        <v>3rd QTR</v>
      </c>
      <c r="E959" s="1" t="str">
        <f t="shared" si="133"/>
        <v>2008</v>
      </c>
      <c r="F959" s="26">
        <v>113.02</v>
      </c>
      <c r="G959" s="2">
        <v>113.175</v>
      </c>
      <c r="H959" s="2">
        <v>112.1</v>
      </c>
      <c r="I959" s="26">
        <v>112.23699999999999</v>
      </c>
      <c r="J959" s="3">
        <f t="shared" si="134"/>
        <v>158</v>
      </c>
      <c r="K959" s="3" t="str">
        <f t="shared" si="135"/>
        <v>OOR</v>
      </c>
      <c r="L959" s="3" t="str">
        <f t="shared" si="136"/>
        <v>OORUpGapFill</v>
      </c>
      <c r="M959" s="3" t="str">
        <f t="shared" si="137"/>
        <v>Filled</v>
      </c>
      <c r="N959" s="3" t="str">
        <f t="shared" si="138"/>
        <v>UpGap</v>
      </c>
      <c r="O959">
        <v>795115</v>
      </c>
      <c r="T959"/>
    </row>
    <row r="960" spans="1:20" x14ac:dyDescent="0.25">
      <c r="A960" s="1">
        <v>39699</v>
      </c>
      <c r="B960" s="1" t="str">
        <f t="shared" si="130"/>
        <v>Mon</v>
      </c>
      <c r="C960" s="1" t="str">
        <f t="shared" si="131"/>
        <v>Sep</v>
      </c>
      <c r="D960" s="1" t="str">
        <f t="shared" si="132"/>
        <v>3rd QTR</v>
      </c>
      <c r="E960" s="1" t="str">
        <f t="shared" si="133"/>
        <v>2008</v>
      </c>
      <c r="F960" s="26">
        <v>112.04</v>
      </c>
      <c r="G960" s="2">
        <v>112.185</v>
      </c>
      <c r="H960" s="2">
        <v>111.062</v>
      </c>
      <c r="I960" s="26">
        <v>112.16</v>
      </c>
      <c r="J960" s="3">
        <f t="shared" si="134"/>
        <v>178</v>
      </c>
      <c r="K960" s="3" t="str">
        <f t="shared" si="135"/>
        <v>OOR</v>
      </c>
      <c r="L960" s="3" t="str">
        <f t="shared" si="136"/>
        <v>NotFilled</v>
      </c>
      <c r="M960" s="3" t="str">
        <f t="shared" si="137"/>
        <v>NotFilled</v>
      </c>
      <c r="N960" s="3" t="str">
        <f t="shared" si="138"/>
        <v>DnGap</v>
      </c>
      <c r="O960">
        <v>1025488</v>
      </c>
      <c r="T960"/>
    </row>
    <row r="961" spans="1:20" x14ac:dyDescent="0.25">
      <c r="A961" s="1">
        <v>39700</v>
      </c>
      <c r="B961" s="1" t="str">
        <f t="shared" si="130"/>
        <v>Tue</v>
      </c>
      <c r="C961" s="1" t="str">
        <f t="shared" si="131"/>
        <v>Sep</v>
      </c>
      <c r="D961" s="1" t="str">
        <f t="shared" si="132"/>
        <v>3rd QTR</v>
      </c>
      <c r="E961" s="1" t="str">
        <f t="shared" si="133"/>
        <v>2008</v>
      </c>
      <c r="F961" s="26">
        <v>112.13200000000001</v>
      </c>
      <c r="G961" s="2">
        <v>113.002</v>
      </c>
      <c r="H961" s="2">
        <v>112.017</v>
      </c>
      <c r="I961" s="26">
        <v>112.27500000000001</v>
      </c>
      <c r="J961" s="3">
        <f t="shared" si="134"/>
        <v>122</v>
      </c>
      <c r="K961" s="3" t="str">
        <f t="shared" si="135"/>
        <v>OIR</v>
      </c>
      <c r="L961" s="3" t="str">
        <f t="shared" si="136"/>
        <v>OIRDnGapFill</v>
      </c>
      <c r="M961" s="3" t="str">
        <f t="shared" si="137"/>
        <v>Filled</v>
      </c>
      <c r="N961" s="3" t="str">
        <f t="shared" si="138"/>
        <v>DnGap</v>
      </c>
      <c r="O961">
        <v>834870</v>
      </c>
      <c r="T961"/>
    </row>
    <row r="962" spans="1:20" x14ac:dyDescent="0.25">
      <c r="A962" s="1">
        <v>39701</v>
      </c>
      <c r="B962" s="1" t="str">
        <f t="shared" si="130"/>
        <v>Wed</v>
      </c>
      <c r="C962" s="1" t="str">
        <f t="shared" si="131"/>
        <v>Sep</v>
      </c>
      <c r="D962" s="1" t="str">
        <f t="shared" si="132"/>
        <v>3rd QTR</v>
      </c>
      <c r="E962" s="1" t="str">
        <f t="shared" si="133"/>
        <v>2008</v>
      </c>
      <c r="F962" s="26">
        <v>112.31699999999999</v>
      </c>
      <c r="G962" s="2">
        <v>113.02200000000001</v>
      </c>
      <c r="H962" s="2">
        <v>112.13</v>
      </c>
      <c r="I962" s="26">
        <v>112.22199999999999</v>
      </c>
      <c r="J962" s="3">
        <f t="shared" si="134"/>
        <v>85</v>
      </c>
      <c r="K962" s="3" t="str">
        <f t="shared" si="135"/>
        <v>OIR</v>
      </c>
      <c r="L962" s="3" t="str">
        <f t="shared" si="136"/>
        <v>OIRUpGapFill</v>
      </c>
      <c r="M962" s="3" t="str">
        <f t="shared" si="137"/>
        <v>Filled</v>
      </c>
      <c r="N962" s="3" t="str">
        <f t="shared" si="138"/>
        <v>UpGap</v>
      </c>
      <c r="O962">
        <v>865436</v>
      </c>
      <c r="T962"/>
    </row>
    <row r="963" spans="1:20" x14ac:dyDescent="0.25">
      <c r="A963" s="1">
        <v>39702</v>
      </c>
      <c r="B963" s="1" t="str">
        <f t="shared" si="130"/>
        <v>Thu</v>
      </c>
      <c r="C963" s="1" t="str">
        <f t="shared" si="131"/>
        <v>Sep</v>
      </c>
      <c r="D963" s="1" t="str">
        <f t="shared" si="132"/>
        <v>3rd QTR</v>
      </c>
      <c r="E963" s="1" t="str">
        <f t="shared" si="133"/>
        <v>2008</v>
      </c>
      <c r="F963" s="26">
        <v>112.24</v>
      </c>
      <c r="G963" s="2">
        <v>113.075</v>
      </c>
      <c r="H963" s="2">
        <v>112.202</v>
      </c>
      <c r="I963" s="26">
        <v>112.26</v>
      </c>
      <c r="J963" s="3">
        <f t="shared" si="134"/>
        <v>78</v>
      </c>
      <c r="K963" s="3" t="str">
        <f t="shared" si="135"/>
        <v>OIR</v>
      </c>
      <c r="L963" s="3" t="str">
        <f t="shared" si="136"/>
        <v>OIRUpGapFill</v>
      </c>
      <c r="M963" s="3" t="str">
        <f t="shared" si="137"/>
        <v>Filled</v>
      </c>
      <c r="N963" s="3" t="str">
        <f t="shared" si="138"/>
        <v>UpGap</v>
      </c>
      <c r="O963">
        <v>913290</v>
      </c>
      <c r="T963"/>
    </row>
    <row r="964" spans="1:20" x14ac:dyDescent="0.25">
      <c r="A964" s="1">
        <v>39703</v>
      </c>
      <c r="B964" s="1" t="str">
        <f t="shared" si="130"/>
        <v>Fri</v>
      </c>
      <c r="C964" s="1" t="str">
        <f t="shared" si="131"/>
        <v>Sep</v>
      </c>
      <c r="D964" s="1" t="str">
        <f t="shared" si="132"/>
        <v>3rd QTR</v>
      </c>
      <c r="E964" s="1" t="str">
        <f t="shared" si="133"/>
        <v>2008</v>
      </c>
      <c r="F964" s="26">
        <v>112.22199999999999</v>
      </c>
      <c r="G964" s="2">
        <v>112.315</v>
      </c>
      <c r="H964" s="2">
        <v>112.08499999999999</v>
      </c>
      <c r="I964" s="26">
        <v>112.16</v>
      </c>
      <c r="J964" s="3">
        <f t="shared" si="134"/>
        <v>93</v>
      </c>
      <c r="K964" s="3" t="str">
        <f t="shared" si="135"/>
        <v>OIR</v>
      </c>
      <c r="L964" s="3" t="str">
        <f t="shared" si="136"/>
        <v>OIRDnGapFill</v>
      </c>
      <c r="M964" s="3" t="str">
        <f t="shared" si="137"/>
        <v>Filled</v>
      </c>
      <c r="N964" s="3" t="str">
        <f t="shared" si="138"/>
        <v>DnGap</v>
      </c>
      <c r="O964">
        <v>1016504</v>
      </c>
      <c r="T964"/>
    </row>
    <row r="965" spans="1:20" x14ac:dyDescent="0.25">
      <c r="A965" s="1">
        <v>39706</v>
      </c>
      <c r="B965" s="1" t="str">
        <f t="shared" si="130"/>
        <v>Mon</v>
      </c>
      <c r="C965" s="1" t="str">
        <f t="shared" si="131"/>
        <v>Sep</v>
      </c>
      <c r="D965" s="1" t="str">
        <f t="shared" si="132"/>
        <v>3rd QTR</v>
      </c>
      <c r="E965" s="1" t="str">
        <f t="shared" si="133"/>
        <v>2008</v>
      </c>
      <c r="F965" s="26">
        <v>113.065</v>
      </c>
      <c r="G965" s="2">
        <v>114.12</v>
      </c>
      <c r="H965" s="2">
        <v>113.065</v>
      </c>
      <c r="I965" s="26">
        <v>114.005</v>
      </c>
      <c r="J965" s="3">
        <f t="shared" si="134"/>
        <v>151</v>
      </c>
      <c r="K965" s="3" t="str">
        <f t="shared" si="135"/>
        <v>OOR</v>
      </c>
      <c r="L965" s="3" t="str">
        <f t="shared" si="136"/>
        <v>NotFilled</v>
      </c>
      <c r="M965" s="3" t="str">
        <f t="shared" si="137"/>
        <v>NotFilled</v>
      </c>
      <c r="N965" s="3" t="str">
        <f t="shared" si="138"/>
        <v>UpGap</v>
      </c>
      <c r="O965">
        <v>950419</v>
      </c>
      <c r="T965"/>
    </row>
    <row r="966" spans="1:20" x14ac:dyDescent="0.25">
      <c r="A966" s="1">
        <v>39707</v>
      </c>
      <c r="B966" s="1" t="str">
        <f t="shared" si="130"/>
        <v>Tue</v>
      </c>
      <c r="C966" s="1" t="str">
        <f t="shared" si="131"/>
        <v>Sep</v>
      </c>
      <c r="D966" s="1" t="str">
        <f t="shared" si="132"/>
        <v>3rd QTR</v>
      </c>
      <c r="E966" s="1" t="str">
        <f t="shared" si="133"/>
        <v>2008</v>
      </c>
      <c r="F966" s="26">
        <v>114.087</v>
      </c>
      <c r="G966" s="2">
        <v>115</v>
      </c>
      <c r="H966" s="2">
        <v>113.042</v>
      </c>
      <c r="I966" s="26">
        <v>113.17700000000001</v>
      </c>
      <c r="J966" s="3">
        <f t="shared" si="134"/>
        <v>239</v>
      </c>
      <c r="K966" s="3" t="str">
        <f t="shared" si="135"/>
        <v>OIR</v>
      </c>
      <c r="L966" s="3" t="str">
        <f t="shared" si="136"/>
        <v>OIRUpGapFill</v>
      </c>
      <c r="M966" s="3" t="str">
        <f t="shared" si="137"/>
        <v>Filled</v>
      </c>
      <c r="N966" s="3" t="str">
        <f t="shared" si="138"/>
        <v>UpGap</v>
      </c>
      <c r="O966">
        <v>1189832</v>
      </c>
      <c r="T966"/>
    </row>
    <row r="967" spans="1:20" x14ac:dyDescent="0.25">
      <c r="A967" s="1">
        <v>39708</v>
      </c>
      <c r="B967" s="1" t="str">
        <f t="shared" si="130"/>
        <v>Wed</v>
      </c>
      <c r="C967" s="1" t="str">
        <f t="shared" si="131"/>
        <v>Sep</v>
      </c>
      <c r="D967" s="1" t="str">
        <f t="shared" si="132"/>
        <v>3rd QTR</v>
      </c>
      <c r="E967" s="1" t="str">
        <f t="shared" si="133"/>
        <v>2008</v>
      </c>
      <c r="F967" s="26">
        <v>113.267</v>
      </c>
      <c r="G967" s="2">
        <v>114.19499999999999</v>
      </c>
      <c r="H967" s="2">
        <v>113.042</v>
      </c>
      <c r="I967" s="26">
        <v>114.127</v>
      </c>
      <c r="J967" s="3">
        <f t="shared" si="134"/>
        <v>189</v>
      </c>
      <c r="K967" s="3" t="str">
        <f t="shared" si="135"/>
        <v>OIR</v>
      </c>
      <c r="L967" s="3" t="str">
        <f t="shared" si="136"/>
        <v>OIRUpGapFill</v>
      </c>
      <c r="M967" s="3" t="str">
        <f t="shared" si="137"/>
        <v>Filled</v>
      </c>
      <c r="N967" s="3" t="str">
        <f t="shared" si="138"/>
        <v>UpGap</v>
      </c>
      <c r="O967">
        <v>909000</v>
      </c>
      <c r="T967"/>
    </row>
    <row r="968" spans="1:20" x14ac:dyDescent="0.25">
      <c r="A968" s="1">
        <v>39709</v>
      </c>
      <c r="B968" s="1" t="str">
        <f t="shared" si="130"/>
        <v>Thu</v>
      </c>
      <c r="C968" s="1" t="str">
        <f t="shared" si="131"/>
        <v>Sep</v>
      </c>
      <c r="D968" s="1" t="str">
        <f t="shared" si="132"/>
        <v>3rd QTR</v>
      </c>
      <c r="E968" s="1" t="str">
        <f t="shared" si="133"/>
        <v>2008</v>
      </c>
      <c r="F968" s="26">
        <v>114.11</v>
      </c>
      <c r="G968" s="2">
        <v>114.297</v>
      </c>
      <c r="H968" s="2">
        <v>113.182</v>
      </c>
      <c r="I968" s="26">
        <v>114.087</v>
      </c>
      <c r="J968" s="3">
        <f t="shared" si="134"/>
        <v>174</v>
      </c>
      <c r="K968" s="3" t="str">
        <f t="shared" si="135"/>
        <v>OIR</v>
      </c>
      <c r="L968" s="3" t="str">
        <f t="shared" si="136"/>
        <v>OIRDnGapFill</v>
      </c>
      <c r="M968" s="3" t="str">
        <f t="shared" si="137"/>
        <v>Filled</v>
      </c>
      <c r="N968" s="3" t="str">
        <f t="shared" si="138"/>
        <v>DnGap</v>
      </c>
      <c r="O968">
        <v>875218</v>
      </c>
      <c r="T968"/>
    </row>
    <row r="969" spans="1:20" x14ac:dyDescent="0.25">
      <c r="A969" s="1">
        <v>39710</v>
      </c>
      <c r="B969" s="1" t="str">
        <f t="shared" si="130"/>
        <v>Fri</v>
      </c>
      <c r="C969" s="1" t="str">
        <f t="shared" si="131"/>
        <v>Sep</v>
      </c>
      <c r="D969" s="1" t="str">
        <f t="shared" si="132"/>
        <v>3rd QTR</v>
      </c>
      <c r="E969" s="1" t="str">
        <f t="shared" si="133"/>
        <v>2008</v>
      </c>
      <c r="F969" s="26">
        <v>113.242</v>
      </c>
      <c r="G969" s="2">
        <v>113.255</v>
      </c>
      <c r="H969" s="2">
        <v>111.18</v>
      </c>
      <c r="I969" s="26">
        <v>112.032</v>
      </c>
      <c r="J969" s="3">
        <f t="shared" si="134"/>
        <v>285</v>
      </c>
      <c r="K969" s="3" t="str">
        <f t="shared" si="135"/>
        <v>OIR</v>
      </c>
      <c r="L969" s="3" t="str">
        <f t="shared" si="136"/>
        <v>NotFilled</v>
      </c>
      <c r="M969" s="3" t="str">
        <f t="shared" si="137"/>
        <v>NotFilled</v>
      </c>
      <c r="N969" s="3" t="str">
        <f t="shared" si="138"/>
        <v>DnGap</v>
      </c>
      <c r="O969">
        <v>793834</v>
      </c>
      <c r="T969"/>
    </row>
    <row r="970" spans="1:20" x14ac:dyDescent="0.25">
      <c r="A970" s="1">
        <v>39713</v>
      </c>
      <c r="B970" s="1" t="str">
        <f t="shared" ref="B970:B1033" si="139">TEXT(A970,"ddd")</f>
        <v>Mon</v>
      </c>
      <c r="C970" s="1" t="str">
        <f t="shared" ref="C970:C1033" si="140">TEXT(A970,"mmm")</f>
        <v>Sep</v>
      </c>
      <c r="D970" s="1" t="str">
        <f t="shared" ref="D970:D1033" si="141">IF(OR(C970="Jan",C970="Feb",C970="Mar"),"1ST QTR",IF(OR(C970="Apr",C970="May",C970="Jun"),"2nd QTR",IF(OR(C970="Jul",C970="Aug",C970="Sep"),"3rd QTR",IF(OR(C970="Oct",C970="Nov",C970="Dec"),"4th QTR",""))))</f>
        <v>3rd QTR</v>
      </c>
      <c r="E970" s="1" t="str">
        <f t="shared" ref="E970:E1033" si="142">TEXT(A970,"yyyy")</f>
        <v>2008</v>
      </c>
      <c r="F970" s="26">
        <v>112</v>
      </c>
      <c r="G970" s="2">
        <v>112.087</v>
      </c>
      <c r="H970" s="2">
        <v>111.14700000000001</v>
      </c>
      <c r="I970" s="26">
        <v>111.312</v>
      </c>
      <c r="J970" s="3">
        <f t="shared" ref="J970:J1033" si="143">IF(TRUNC(G970)-TRUNC(H970)=0,ROUNDUP((G970-H970)/0.25*100,0),IF(TRUNC(G970)-TRUNC(H970)=1,ROUNDUP(((G970-TRUNC(G970))*1000/320)*128,0)+128-ROUNDUP(((H970-TRUNC(H970))*1000/320)*128,0),IF(TRUNC(G970)-TRUNC(H970)=2,128+ROUNDUP(((G970-TRUNC(G970))*1000/320)*128,0)+128-ROUNDUP(((H970-TRUNC(H970))*1000/320)*128,0),IF(TRUNC(G970)-TRUNC(H970)=3,256+ROUNDUP(((G970-TRUNC(G970))*1000/320)*128,0)+128-ROUNDUP(((H970-TRUNC(H970))*1000/320)*128,0)))))</f>
        <v>104</v>
      </c>
      <c r="K970" s="3" t="str">
        <f t="shared" ref="K970:K1033" si="144">IF(AND(F970&lt;=G969,F970&gt;=H969),"OIR","OOR")</f>
        <v>OIR</v>
      </c>
      <c r="L970" s="3" t="str">
        <f t="shared" ref="L970:L1033" si="145">IF(F970=I969,"NoGap",IF(AND(K970="OIR",F970&gt;I969,H970&lt;=I969),"OIRUpGapFill",IF(AND(K970="OIR",F970&lt;I969,G970&gt;=I969),"OIRDnGapFill",IF(AND(K970="OOR",F970&gt;I969,H970&lt;=I969),"OORUpGapFill",IF(AND(K970="OOR",F970&lt;I969,G970&gt;=I969),"OORDnGapFill","NotFilled")))))</f>
        <v>OIRDnGapFill</v>
      </c>
      <c r="M970" s="3" t="str">
        <f t="shared" ref="M970:M1033" si="146">IF(OR(L970="OIRUpGapFill",L970="OIRDnGapFill",L970="OORUpGapFill",L970="OORDnGapFill"),"Filled",IF(L970="NotFilled","NotFilled",IF(L970="NoGap","NoGap")))</f>
        <v>Filled</v>
      </c>
      <c r="N970" s="3" t="str">
        <f t="shared" ref="N970:N1033" si="147">IF(F970-I969&lt;0,"DnGap",IF(F970-I969&gt;0,"UpGap",IF(M970="NoGap","NoGap")))</f>
        <v>DnGap</v>
      </c>
      <c r="O970">
        <v>531660</v>
      </c>
      <c r="T970"/>
    </row>
    <row r="971" spans="1:20" x14ac:dyDescent="0.25">
      <c r="A971" s="1">
        <v>39714</v>
      </c>
      <c r="B971" s="1" t="str">
        <f t="shared" si="139"/>
        <v>Tue</v>
      </c>
      <c r="C971" s="1" t="str">
        <f t="shared" si="140"/>
        <v>Sep</v>
      </c>
      <c r="D971" s="1" t="str">
        <f t="shared" si="141"/>
        <v>3rd QTR</v>
      </c>
      <c r="E971" s="1" t="str">
        <f t="shared" si="142"/>
        <v>2008</v>
      </c>
      <c r="F971" s="26">
        <v>112.002</v>
      </c>
      <c r="G971" s="2">
        <v>112.102</v>
      </c>
      <c r="H971" s="2">
        <v>111.245</v>
      </c>
      <c r="I971" s="26">
        <v>111.292</v>
      </c>
      <c r="J971" s="3">
        <f t="shared" si="143"/>
        <v>70</v>
      </c>
      <c r="K971" s="3" t="str">
        <f t="shared" si="144"/>
        <v>OIR</v>
      </c>
      <c r="L971" s="3" t="str">
        <f t="shared" si="145"/>
        <v>OIRUpGapFill</v>
      </c>
      <c r="M971" s="3" t="str">
        <f t="shared" si="146"/>
        <v>Filled</v>
      </c>
      <c r="N971" s="3" t="str">
        <f t="shared" si="147"/>
        <v>UpGap</v>
      </c>
      <c r="O971">
        <v>638462</v>
      </c>
      <c r="T971"/>
    </row>
    <row r="972" spans="1:20" x14ac:dyDescent="0.25">
      <c r="A972" s="1">
        <v>39715</v>
      </c>
      <c r="B972" s="1" t="str">
        <f t="shared" si="139"/>
        <v>Wed</v>
      </c>
      <c r="C972" s="1" t="str">
        <f t="shared" si="140"/>
        <v>Sep</v>
      </c>
      <c r="D972" s="1" t="str">
        <f t="shared" si="141"/>
        <v>3rd QTR</v>
      </c>
      <c r="E972" s="1" t="str">
        <f t="shared" si="142"/>
        <v>2008</v>
      </c>
      <c r="F972" s="26">
        <v>111.28700000000001</v>
      </c>
      <c r="G972" s="2">
        <v>112.16</v>
      </c>
      <c r="H972" s="2">
        <v>111.21</v>
      </c>
      <c r="I972" s="26">
        <v>112.117</v>
      </c>
      <c r="J972" s="3">
        <f t="shared" si="143"/>
        <v>108</v>
      </c>
      <c r="K972" s="3" t="str">
        <f t="shared" si="144"/>
        <v>OIR</v>
      </c>
      <c r="L972" s="3" t="str">
        <f t="shared" si="145"/>
        <v>OIRDnGapFill</v>
      </c>
      <c r="M972" s="3" t="str">
        <f t="shared" si="146"/>
        <v>Filled</v>
      </c>
      <c r="N972" s="3" t="str">
        <f t="shared" si="147"/>
        <v>DnGap</v>
      </c>
      <c r="O972">
        <v>639633</v>
      </c>
      <c r="T972"/>
    </row>
    <row r="973" spans="1:20" x14ac:dyDescent="0.25">
      <c r="A973" s="1">
        <v>39716</v>
      </c>
      <c r="B973" s="1" t="str">
        <f t="shared" si="139"/>
        <v>Thu</v>
      </c>
      <c r="C973" s="1" t="str">
        <f t="shared" si="140"/>
        <v>Sep</v>
      </c>
      <c r="D973" s="1" t="str">
        <f t="shared" si="141"/>
        <v>3rd QTR</v>
      </c>
      <c r="E973" s="1" t="str">
        <f t="shared" si="142"/>
        <v>2008</v>
      </c>
      <c r="F973" s="26">
        <v>112.07</v>
      </c>
      <c r="G973" s="2">
        <v>112.09699999999999</v>
      </c>
      <c r="H973" s="2">
        <v>111.16500000000001</v>
      </c>
      <c r="I973" s="26">
        <v>111.2</v>
      </c>
      <c r="J973" s="3">
        <f t="shared" si="143"/>
        <v>100</v>
      </c>
      <c r="K973" s="3" t="str">
        <f t="shared" si="144"/>
        <v>OIR</v>
      </c>
      <c r="L973" s="3" t="str">
        <f t="shared" si="145"/>
        <v>NotFilled</v>
      </c>
      <c r="M973" s="3" t="str">
        <f t="shared" si="146"/>
        <v>NotFilled</v>
      </c>
      <c r="N973" s="3" t="str">
        <f t="shared" si="147"/>
        <v>DnGap</v>
      </c>
      <c r="O973">
        <v>713159</v>
      </c>
      <c r="T973"/>
    </row>
    <row r="974" spans="1:20" x14ac:dyDescent="0.25">
      <c r="A974" s="1">
        <v>39717</v>
      </c>
      <c r="B974" s="1" t="str">
        <f t="shared" si="139"/>
        <v>Fri</v>
      </c>
      <c r="C974" s="1" t="str">
        <f t="shared" si="140"/>
        <v>Sep</v>
      </c>
      <c r="D974" s="1" t="str">
        <f t="shared" si="141"/>
        <v>3rd QTR</v>
      </c>
      <c r="E974" s="1" t="str">
        <f t="shared" si="142"/>
        <v>2008</v>
      </c>
      <c r="F974" s="26">
        <v>111.22499999999999</v>
      </c>
      <c r="G974" s="2">
        <v>112.105</v>
      </c>
      <c r="H974" s="2">
        <v>111.202</v>
      </c>
      <c r="I974" s="26">
        <v>112.05</v>
      </c>
      <c r="J974" s="3">
        <f t="shared" si="143"/>
        <v>90</v>
      </c>
      <c r="K974" s="3" t="str">
        <f t="shared" si="144"/>
        <v>OIR</v>
      </c>
      <c r="L974" s="3" t="str">
        <f t="shared" si="145"/>
        <v>NotFilled</v>
      </c>
      <c r="M974" s="3" t="str">
        <f t="shared" si="146"/>
        <v>NotFilled</v>
      </c>
      <c r="N974" s="3" t="str">
        <f t="shared" si="147"/>
        <v>UpGap</v>
      </c>
      <c r="O974">
        <v>498627</v>
      </c>
      <c r="T974"/>
    </row>
    <row r="975" spans="1:20" x14ac:dyDescent="0.25">
      <c r="A975" s="1">
        <v>39720</v>
      </c>
      <c r="B975" s="1" t="str">
        <f t="shared" si="139"/>
        <v>Mon</v>
      </c>
      <c r="C975" s="1" t="str">
        <f t="shared" si="140"/>
        <v>Sep</v>
      </c>
      <c r="D975" s="1" t="str">
        <f t="shared" si="141"/>
        <v>3rd QTR</v>
      </c>
      <c r="E975" s="1" t="str">
        <f t="shared" si="142"/>
        <v>2008</v>
      </c>
      <c r="F975" s="26">
        <v>111.297</v>
      </c>
      <c r="G975" s="2">
        <v>114.1</v>
      </c>
      <c r="H975" s="2">
        <v>111.255</v>
      </c>
      <c r="I975" s="26">
        <v>113.16200000000001</v>
      </c>
      <c r="J975" s="3">
        <f t="shared" si="143"/>
        <v>322</v>
      </c>
      <c r="K975" s="3" t="str">
        <f t="shared" si="144"/>
        <v>OIR</v>
      </c>
      <c r="L975" s="3" t="str">
        <f t="shared" si="145"/>
        <v>OIRDnGapFill</v>
      </c>
      <c r="M975" s="3" t="str">
        <f t="shared" si="146"/>
        <v>Filled</v>
      </c>
      <c r="N975" s="3" t="str">
        <f t="shared" si="147"/>
        <v>DnGap</v>
      </c>
      <c r="O975">
        <v>695350</v>
      </c>
      <c r="T975"/>
    </row>
    <row r="976" spans="1:20" x14ac:dyDescent="0.25">
      <c r="A976" s="1">
        <v>39721</v>
      </c>
      <c r="B976" s="1" t="str">
        <f t="shared" si="139"/>
        <v>Tue</v>
      </c>
      <c r="C976" s="1" t="str">
        <f t="shared" si="140"/>
        <v>Sep</v>
      </c>
      <c r="D976" s="1" t="str">
        <f t="shared" si="141"/>
        <v>3rd QTR</v>
      </c>
      <c r="E976" s="1" t="str">
        <f t="shared" si="142"/>
        <v>2008</v>
      </c>
      <c r="F976" s="26">
        <v>113.167</v>
      </c>
      <c r="G976" s="2">
        <v>113.25</v>
      </c>
      <c r="H976" s="2">
        <v>112.03700000000001</v>
      </c>
      <c r="I976" s="26">
        <v>112.075</v>
      </c>
      <c r="J976" s="3">
        <f t="shared" si="143"/>
        <v>213</v>
      </c>
      <c r="K976" s="3" t="str">
        <f t="shared" si="144"/>
        <v>OIR</v>
      </c>
      <c r="L976" s="3" t="str">
        <f t="shared" si="145"/>
        <v>OIRUpGapFill</v>
      </c>
      <c r="M976" s="3" t="str">
        <f t="shared" si="146"/>
        <v>Filled</v>
      </c>
      <c r="N976" s="3" t="str">
        <f t="shared" si="147"/>
        <v>UpGap</v>
      </c>
      <c r="O976">
        <v>576136</v>
      </c>
      <c r="T976"/>
    </row>
    <row r="977" spans="1:20" x14ac:dyDescent="0.25">
      <c r="A977" s="1">
        <v>39722</v>
      </c>
      <c r="B977" s="1" t="str">
        <f t="shared" si="139"/>
        <v>Wed</v>
      </c>
      <c r="C977" s="1" t="str">
        <f t="shared" si="140"/>
        <v>Oct</v>
      </c>
      <c r="D977" s="1" t="str">
        <f t="shared" si="141"/>
        <v>4th QTR</v>
      </c>
      <c r="E977" s="1" t="str">
        <f t="shared" si="142"/>
        <v>2008</v>
      </c>
      <c r="F977" s="26">
        <v>112.11499999999999</v>
      </c>
      <c r="G977" s="2">
        <v>113.095</v>
      </c>
      <c r="H977" s="2">
        <v>112.08199999999999</v>
      </c>
      <c r="I977" s="26">
        <v>112.247</v>
      </c>
      <c r="J977" s="3">
        <f t="shared" si="143"/>
        <v>133</v>
      </c>
      <c r="K977" s="3" t="str">
        <f t="shared" si="144"/>
        <v>OIR</v>
      </c>
      <c r="L977" s="3" t="str">
        <f t="shared" si="145"/>
        <v>NotFilled</v>
      </c>
      <c r="M977" s="3" t="str">
        <f t="shared" si="146"/>
        <v>NotFilled</v>
      </c>
      <c r="N977" s="3" t="str">
        <f t="shared" si="147"/>
        <v>UpGap</v>
      </c>
      <c r="O977">
        <v>558941</v>
      </c>
      <c r="T977"/>
    </row>
    <row r="978" spans="1:20" x14ac:dyDescent="0.25">
      <c r="A978" s="1">
        <v>39723</v>
      </c>
      <c r="B978" s="1" t="str">
        <f t="shared" si="139"/>
        <v>Thu</v>
      </c>
      <c r="C978" s="1" t="str">
        <f t="shared" si="140"/>
        <v>Oct</v>
      </c>
      <c r="D978" s="1" t="str">
        <f t="shared" si="141"/>
        <v>4th QTR</v>
      </c>
      <c r="E978" s="1" t="str">
        <f t="shared" si="142"/>
        <v>2008</v>
      </c>
      <c r="F978" s="26">
        <v>112.23</v>
      </c>
      <c r="G978" s="2">
        <v>113.21</v>
      </c>
      <c r="H978" s="2">
        <v>112.19499999999999</v>
      </c>
      <c r="I978" s="26">
        <v>113.16500000000001</v>
      </c>
      <c r="J978" s="3">
        <f t="shared" si="143"/>
        <v>134</v>
      </c>
      <c r="K978" s="3" t="str">
        <f t="shared" si="144"/>
        <v>OIR</v>
      </c>
      <c r="L978" s="3" t="str">
        <f t="shared" si="145"/>
        <v>OIRDnGapFill</v>
      </c>
      <c r="M978" s="3" t="str">
        <f t="shared" si="146"/>
        <v>Filled</v>
      </c>
      <c r="N978" s="3" t="str">
        <f t="shared" si="147"/>
        <v>DnGap</v>
      </c>
      <c r="O978">
        <v>489347</v>
      </c>
      <c r="T978"/>
    </row>
    <row r="979" spans="1:20" x14ac:dyDescent="0.25">
      <c r="A979" s="1">
        <v>39724</v>
      </c>
      <c r="B979" s="1" t="str">
        <f t="shared" si="139"/>
        <v>Fri</v>
      </c>
      <c r="C979" s="1" t="str">
        <f t="shared" si="140"/>
        <v>Oct</v>
      </c>
      <c r="D979" s="1" t="str">
        <f t="shared" si="141"/>
        <v>4th QTR</v>
      </c>
      <c r="E979" s="1" t="str">
        <f t="shared" si="142"/>
        <v>2008</v>
      </c>
      <c r="F979" s="26">
        <v>113.17</v>
      </c>
      <c r="G979" s="2">
        <v>113.28700000000001</v>
      </c>
      <c r="H979" s="2">
        <v>112.27</v>
      </c>
      <c r="I979" s="26">
        <v>113.197</v>
      </c>
      <c r="J979" s="3">
        <f t="shared" si="143"/>
        <v>135</v>
      </c>
      <c r="K979" s="3" t="str">
        <f t="shared" si="144"/>
        <v>OIR</v>
      </c>
      <c r="L979" s="3" t="str">
        <f t="shared" si="145"/>
        <v>OIRUpGapFill</v>
      </c>
      <c r="M979" s="3" t="str">
        <f t="shared" si="146"/>
        <v>Filled</v>
      </c>
      <c r="N979" s="3" t="str">
        <f t="shared" si="147"/>
        <v>UpGap</v>
      </c>
      <c r="O979">
        <v>665561</v>
      </c>
      <c r="T979"/>
    </row>
    <row r="980" spans="1:20" x14ac:dyDescent="0.25">
      <c r="A980" s="1">
        <v>39727</v>
      </c>
      <c r="B980" s="1" t="str">
        <f t="shared" si="139"/>
        <v>Mon</v>
      </c>
      <c r="C980" s="1" t="str">
        <f t="shared" si="140"/>
        <v>Oct</v>
      </c>
      <c r="D980" s="1" t="str">
        <f t="shared" si="141"/>
        <v>4th QTR</v>
      </c>
      <c r="E980" s="1" t="str">
        <f t="shared" si="142"/>
        <v>2008</v>
      </c>
      <c r="F980" s="26">
        <v>113.30500000000001</v>
      </c>
      <c r="G980" s="2">
        <v>114.26</v>
      </c>
      <c r="H980" s="2">
        <v>113.30200000000001</v>
      </c>
      <c r="I980" s="26">
        <v>114.235</v>
      </c>
      <c r="J980" s="3">
        <f t="shared" si="143"/>
        <v>112</v>
      </c>
      <c r="K980" s="3" t="str">
        <f t="shared" si="144"/>
        <v>OOR</v>
      </c>
      <c r="L980" s="3" t="str">
        <f t="shared" si="145"/>
        <v>NotFilled</v>
      </c>
      <c r="M980" s="3" t="str">
        <f t="shared" si="146"/>
        <v>NotFilled</v>
      </c>
      <c r="N980" s="3" t="str">
        <f t="shared" si="147"/>
        <v>UpGap</v>
      </c>
      <c r="O980">
        <v>573077</v>
      </c>
      <c r="T980"/>
    </row>
    <row r="981" spans="1:20" x14ac:dyDescent="0.25">
      <c r="A981" s="1">
        <v>39728</v>
      </c>
      <c r="B981" s="1" t="str">
        <f t="shared" si="139"/>
        <v>Tue</v>
      </c>
      <c r="C981" s="1" t="str">
        <f t="shared" si="140"/>
        <v>Oct</v>
      </c>
      <c r="D981" s="1" t="str">
        <f t="shared" si="141"/>
        <v>4th QTR</v>
      </c>
      <c r="E981" s="1" t="str">
        <f t="shared" si="142"/>
        <v>2008</v>
      </c>
      <c r="F981" s="26">
        <v>114.14700000000001</v>
      </c>
      <c r="G981" s="2">
        <v>114.21</v>
      </c>
      <c r="H981" s="2">
        <v>113.28700000000001</v>
      </c>
      <c r="I981" s="26">
        <v>114.092</v>
      </c>
      <c r="J981" s="3">
        <f t="shared" si="143"/>
        <v>97</v>
      </c>
      <c r="K981" s="3" t="str">
        <f t="shared" si="144"/>
        <v>OIR</v>
      </c>
      <c r="L981" s="3" t="str">
        <f t="shared" si="145"/>
        <v>NotFilled</v>
      </c>
      <c r="M981" s="3" t="str">
        <f t="shared" si="146"/>
        <v>NotFilled</v>
      </c>
      <c r="N981" s="3" t="str">
        <f t="shared" si="147"/>
        <v>DnGap</v>
      </c>
      <c r="O981">
        <v>618549</v>
      </c>
      <c r="T981"/>
    </row>
    <row r="982" spans="1:20" x14ac:dyDescent="0.25">
      <c r="A982" s="1">
        <v>39729</v>
      </c>
      <c r="B982" s="1" t="str">
        <f t="shared" si="139"/>
        <v>Wed</v>
      </c>
      <c r="C982" s="1" t="str">
        <f t="shared" si="140"/>
        <v>Oct</v>
      </c>
      <c r="D982" s="1" t="str">
        <f t="shared" si="141"/>
        <v>4th QTR</v>
      </c>
      <c r="E982" s="1" t="str">
        <f t="shared" si="142"/>
        <v>2008</v>
      </c>
      <c r="F982" s="26">
        <v>114.095</v>
      </c>
      <c r="G982" s="2">
        <v>114.26</v>
      </c>
      <c r="H982" s="2">
        <v>112.187</v>
      </c>
      <c r="I982" s="26">
        <v>113.11199999999999</v>
      </c>
      <c r="J982" s="3">
        <f t="shared" si="143"/>
        <v>286</v>
      </c>
      <c r="K982" s="3" t="str">
        <f t="shared" si="144"/>
        <v>OIR</v>
      </c>
      <c r="L982" s="3" t="str">
        <f t="shared" si="145"/>
        <v>OIRUpGapFill</v>
      </c>
      <c r="M982" s="3" t="str">
        <f t="shared" si="146"/>
        <v>Filled</v>
      </c>
      <c r="N982" s="3" t="str">
        <f t="shared" si="147"/>
        <v>UpGap</v>
      </c>
      <c r="O982">
        <v>823736</v>
      </c>
      <c r="T982"/>
    </row>
    <row r="983" spans="1:20" x14ac:dyDescent="0.25">
      <c r="A983" s="1">
        <v>39730</v>
      </c>
      <c r="B983" s="1" t="str">
        <f t="shared" si="139"/>
        <v>Thu</v>
      </c>
      <c r="C983" s="1" t="str">
        <f t="shared" si="140"/>
        <v>Oct</v>
      </c>
      <c r="D983" s="1" t="str">
        <f t="shared" si="141"/>
        <v>4th QTR</v>
      </c>
      <c r="E983" s="1" t="str">
        <f t="shared" si="142"/>
        <v>2008</v>
      </c>
      <c r="F983" s="26">
        <v>113.20699999999999</v>
      </c>
      <c r="G983" s="2">
        <v>113.215</v>
      </c>
      <c r="H983" s="2">
        <v>112.17</v>
      </c>
      <c r="I983" s="26">
        <v>112.172</v>
      </c>
      <c r="J983" s="3">
        <f t="shared" si="143"/>
        <v>146</v>
      </c>
      <c r="K983" s="3" t="str">
        <f t="shared" si="144"/>
        <v>OIR</v>
      </c>
      <c r="L983" s="3" t="str">
        <f t="shared" si="145"/>
        <v>OIRUpGapFill</v>
      </c>
      <c r="M983" s="3" t="str">
        <f t="shared" si="146"/>
        <v>Filled</v>
      </c>
      <c r="N983" s="3" t="str">
        <f t="shared" si="147"/>
        <v>UpGap</v>
      </c>
      <c r="O983">
        <v>431819</v>
      </c>
      <c r="T983"/>
    </row>
    <row r="984" spans="1:20" x14ac:dyDescent="0.25">
      <c r="A984" s="1">
        <v>39731</v>
      </c>
      <c r="B984" s="1" t="str">
        <f t="shared" si="139"/>
        <v>Fri</v>
      </c>
      <c r="C984" s="1" t="str">
        <f t="shared" si="140"/>
        <v>Oct</v>
      </c>
      <c r="D984" s="1" t="str">
        <f t="shared" si="141"/>
        <v>4th QTR</v>
      </c>
      <c r="E984" s="1" t="str">
        <f t="shared" si="142"/>
        <v>2008</v>
      </c>
      <c r="F984" s="26">
        <v>113.047</v>
      </c>
      <c r="G984" s="2">
        <v>113.232</v>
      </c>
      <c r="H984" s="2">
        <v>112.02</v>
      </c>
      <c r="I984" s="26">
        <v>112.212</v>
      </c>
      <c r="J984" s="3">
        <f t="shared" si="143"/>
        <v>213</v>
      </c>
      <c r="K984" s="3" t="str">
        <f t="shared" si="144"/>
        <v>OIR</v>
      </c>
      <c r="L984" s="3" t="str">
        <f t="shared" si="145"/>
        <v>OIRUpGapFill</v>
      </c>
      <c r="M984" s="3" t="str">
        <f t="shared" si="146"/>
        <v>Filled</v>
      </c>
      <c r="N984" s="3" t="str">
        <f t="shared" si="147"/>
        <v>UpGap</v>
      </c>
      <c r="O984">
        <v>441926</v>
      </c>
      <c r="T984"/>
    </row>
    <row r="985" spans="1:20" x14ac:dyDescent="0.25">
      <c r="A985" s="1">
        <v>39734</v>
      </c>
      <c r="B985" s="1" t="str">
        <f t="shared" si="139"/>
        <v>Mon</v>
      </c>
      <c r="C985" s="1" t="str">
        <f t="shared" si="140"/>
        <v>Oct</v>
      </c>
      <c r="D985" s="1" t="str">
        <f t="shared" si="141"/>
        <v>4th QTR</v>
      </c>
      <c r="E985" s="1" t="str">
        <f t="shared" si="142"/>
        <v>2008</v>
      </c>
      <c r="F985" s="26">
        <v>112.14</v>
      </c>
      <c r="G985" s="2">
        <v>112.167</v>
      </c>
      <c r="H985" s="2">
        <v>111.11499999999999</v>
      </c>
      <c r="I985" s="26">
        <v>111.16200000000001</v>
      </c>
      <c r="J985" s="3">
        <f t="shared" si="143"/>
        <v>149</v>
      </c>
      <c r="K985" s="3" t="str">
        <f t="shared" si="144"/>
        <v>OIR</v>
      </c>
      <c r="L985" s="3" t="str">
        <f t="shared" si="145"/>
        <v>NotFilled</v>
      </c>
      <c r="M985" s="3" t="str">
        <f t="shared" si="146"/>
        <v>NotFilled</v>
      </c>
      <c r="N985" s="3" t="str">
        <f t="shared" si="147"/>
        <v>DnGap</v>
      </c>
      <c r="O985">
        <v>63996</v>
      </c>
      <c r="T985"/>
    </row>
    <row r="986" spans="1:20" x14ac:dyDescent="0.25">
      <c r="A986" s="1">
        <v>39735</v>
      </c>
      <c r="B986" s="1" t="str">
        <f t="shared" si="139"/>
        <v>Tue</v>
      </c>
      <c r="C986" s="1" t="str">
        <f t="shared" si="140"/>
        <v>Oct</v>
      </c>
      <c r="D986" s="1" t="str">
        <f t="shared" si="141"/>
        <v>4th QTR</v>
      </c>
      <c r="E986" s="1" t="str">
        <f t="shared" si="142"/>
        <v>2008</v>
      </c>
      <c r="F986" s="26">
        <v>111.127</v>
      </c>
      <c r="G986" s="2">
        <v>111.31</v>
      </c>
      <c r="H986" s="2">
        <v>111.075</v>
      </c>
      <c r="I986" s="26">
        <v>111.26</v>
      </c>
      <c r="J986" s="3">
        <f t="shared" si="143"/>
        <v>94</v>
      </c>
      <c r="K986" s="3" t="str">
        <f t="shared" si="144"/>
        <v>OIR</v>
      </c>
      <c r="L986" s="3" t="str">
        <f t="shared" si="145"/>
        <v>OIRDnGapFill</v>
      </c>
      <c r="M986" s="3" t="str">
        <f t="shared" si="146"/>
        <v>Filled</v>
      </c>
      <c r="N986" s="3" t="str">
        <f t="shared" si="147"/>
        <v>DnGap</v>
      </c>
      <c r="O986">
        <v>425643</v>
      </c>
      <c r="T986"/>
    </row>
    <row r="987" spans="1:20" x14ac:dyDescent="0.25">
      <c r="A987" s="1">
        <v>39736</v>
      </c>
      <c r="B987" s="1" t="str">
        <f t="shared" si="139"/>
        <v>Wed</v>
      </c>
      <c r="C987" s="1" t="str">
        <f t="shared" si="140"/>
        <v>Oct</v>
      </c>
      <c r="D987" s="1" t="str">
        <f t="shared" si="141"/>
        <v>4th QTR</v>
      </c>
      <c r="E987" s="1" t="str">
        <f t="shared" si="142"/>
        <v>2008</v>
      </c>
      <c r="F987" s="26">
        <v>111.22</v>
      </c>
      <c r="G987" s="2">
        <v>112.092</v>
      </c>
      <c r="H987" s="2">
        <v>111.175</v>
      </c>
      <c r="I987" s="26">
        <v>112.02500000000001</v>
      </c>
      <c r="J987" s="3">
        <f t="shared" si="143"/>
        <v>95</v>
      </c>
      <c r="K987" s="3" t="str">
        <f t="shared" si="144"/>
        <v>OIR</v>
      </c>
      <c r="L987" s="3" t="str">
        <f t="shared" si="145"/>
        <v>OIRDnGapFill</v>
      </c>
      <c r="M987" s="3" t="str">
        <f t="shared" si="146"/>
        <v>Filled</v>
      </c>
      <c r="N987" s="3" t="str">
        <f t="shared" si="147"/>
        <v>DnGap</v>
      </c>
      <c r="O987">
        <v>395540</v>
      </c>
      <c r="T987"/>
    </row>
    <row r="988" spans="1:20" x14ac:dyDescent="0.25">
      <c r="A988" s="1">
        <v>39737</v>
      </c>
      <c r="B988" s="1" t="str">
        <f t="shared" si="139"/>
        <v>Thu</v>
      </c>
      <c r="C988" s="1" t="str">
        <f t="shared" si="140"/>
        <v>Oct</v>
      </c>
      <c r="D988" s="1" t="str">
        <f t="shared" si="141"/>
        <v>4th QTR</v>
      </c>
      <c r="E988" s="1" t="str">
        <f t="shared" si="142"/>
        <v>2008</v>
      </c>
      <c r="F988" s="26">
        <v>112.09699999999999</v>
      </c>
      <c r="G988" s="2">
        <v>112.242</v>
      </c>
      <c r="H988" s="2">
        <v>111.202</v>
      </c>
      <c r="I988" s="26">
        <v>112.17</v>
      </c>
      <c r="J988" s="3">
        <f t="shared" si="143"/>
        <v>144</v>
      </c>
      <c r="K988" s="3" t="str">
        <f t="shared" si="144"/>
        <v>OOR</v>
      </c>
      <c r="L988" s="3" t="str">
        <f t="shared" si="145"/>
        <v>OORUpGapFill</v>
      </c>
      <c r="M988" s="3" t="str">
        <f t="shared" si="146"/>
        <v>Filled</v>
      </c>
      <c r="N988" s="3" t="str">
        <f t="shared" si="147"/>
        <v>UpGap</v>
      </c>
      <c r="O988">
        <v>494628</v>
      </c>
      <c r="T988"/>
    </row>
    <row r="989" spans="1:20" x14ac:dyDescent="0.25">
      <c r="A989" s="1">
        <v>39738</v>
      </c>
      <c r="B989" s="1" t="str">
        <f t="shared" si="139"/>
        <v>Fri</v>
      </c>
      <c r="C989" s="1" t="str">
        <f t="shared" si="140"/>
        <v>Oct</v>
      </c>
      <c r="D989" s="1" t="str">
        <f t="shared" si="141"/>
        <v>4th QTR</v>
      </c>
      <c r="E989" s="1" t="str">
        <f t="shared" si="142"/>
        <v>2008</v>
      </c>
      <c r="F989" s="26">
        <v>112.13</v>
      </c>
      <c r="G989" s="2">
        <v>112.28700000000001</v>
      </c>
      <c r="H989" s="2">
        <v>112.05200000000001</v>
      </c>
      <c r="I989" s="26">
        <v>112.167</v>
      </c>
      <c r="J989" s="3">
        <f t="shared" si="143"/>
        <v>94</v>
      </c>
      <c r="K989" s="3" t="str">
        <f t="shared" si="144"/>
        <v>OIR</v>
      </c>
      <c r="L989" s="3" t="str">
        <f t="shared" si="145"/>
        <v>OIRDnGapFill</v>
      </c>
      <c r="M989" s="3" t="str">
        <f t="shared" si="146"/>
        <v>Filled</v>
      </c>
      <c r="N989" s="3" t="str">
        <f t="shared" si="147"/>
        <v>DnGap</v>
      </c>
      <c r="O989">
        <v>376574</v>
      </c>
      <c r="T989"/>
    </row>
    <row r="990" spans="1:20" x14ac:dyDescent="0.25">
      <c r="A990" s="1">
        <v>39741</v>
      </c>
      <c r="B990" s="1" t="str">
        <f t="shared" si="139"/>
        <v>Mon</v>
      </c>
      <c r="C990" s="1" t="str">
        <f t="shared" si="140"/>
        <v>Oct</v>
      </c>
      <c r="D990" s="1" t="str">
        <f t="shared" si="141"/>
        <v>4th QTR</v>
      </c>
      <c r="E990" s="1" t="str">
        <f t="shared" si="142"/>
        <v>2008</v>
      </c>
      <c r="F990" s="26">
        <v>112.19</v>
      </c>
      <c r="G990" s="2">
        <v>112.247</v>
      </c>
      <c r="H990" s="2">
        <v>112.05200000000001</v>
      </c>
      <c r="I990" s="26">
        <v>112.175</v>
      </c>
      <c r="J990" s="3">
        <f t="shared" si="143"/>
        <v>78</v>
      </c>
      <c r="K990" s="3" t="str">
        <f t="shared" si="144"/>
        <v>OIR</v>
      </c>
      <c r="L990" s="3" t="str">
        <f t="shared" si="145"/>
        <v>OIRUpGapFill</v>
      </c>
      <c r="M990" s="3" t="str">
        <f t="shared" si="146"/>
        <v>Filled</v>
      </c>
      <c r="N990" s="3" t="str">
        <f t="shared" si="147"/>
        <v>UpGap</v>
      </c>
      <c r="O990">
        <v>324839</v>
      </c>
      <c r="T990"/>
    </row>
    <row r="991" spans="1:20" x14ac:dyDescent="0.25">
      <c r="A991" s="1">
        <v>39742</v>
      </c>
      <c r="B991" s="1" t="str">
        <f t="shared" si="139"/>
        <v>Tue</v>
      </c>
      <c r="C991" s="1" t="str">
        <f t="shared" si="140"/>
        <v>Oct</v>
      </c>
      <c r="D991" s="1" t="str">
        <f t="shared" si="141"/>
        <v>4th QTR</v>
      </c>
      <c r="E991" s="1" t="str">
        <f t="shared" si="142"/>
        <v>2008</v>
      </c>
      <c r="F991" s="26">
        <v>112.24</v>
      </c>
      <c r="G991" s="2">
        <v>113.252</v>
      </c>
      <c r="H991" s="2">
        <v>112.202</v>
      </c>
      <c r="I991" s="26">
        <v>113.22499999999999</v>
      </c>
      <c r="J991" s="3">
        <f t="shared" si="143"/>
        <v>148</v>
      </c>
      <c r="K991" s="3" t="str">
        <f t="shared" si="144"/>
        <v>OIR</v>
      </c>
      <c r="L991" s="3" t="str">
        <f t="shared" si="145"/>
        <v>NotFilled</v>
      </c>
      <c r="M991" s="3" t="str">
        <f t="shared" si="146"/>
        <v>NotFilled</v>
      </c>
      <c r="N991" s="3" t="str">
        <f t="shared" si="147"/>
        <v>UpGap</v>
      </c>
      <c r="O991">
        <v>362415</v>
      </c>
      <c r="T991"/>
    </row>
    <row r="992" spans="1:20" x14ac:dyDescent="0.25">
      <c r="A992" s="1">
        <v>39743</v>
      </c>
      <c r="B992" s="1" t="str">
        <f t="shared" si="139"/>
        <v>Wed</v>
      </c>
      <c r="C992" s="1" t="str">
        <f t="shared" si="140"/>
        <v>Oct</v>
      </c>
      <c r="D992" s="1" t="str">
        <f t="shared" si="141"/>
        <v>4th QTR</v>
      </c>
      <c r="E992" s="1" t="str">
        <f t="shared" si="142"/>
        <v>2008</v>
      </c>
      <c r="F992" s="26">
        <v>113.14</v>
      </c>
      <c r="G992" s="2">
        <v>113.297</v>
      </c>
      <c r="H992" s="2">
        <v>113.12</v>
      </c>
      <c r="I992" s="26">
        <v>113.267</v>
      </c>
      <c r="J992" s="3">
        <f t="shared" si="143"/>
        <v>71</v>
      </c>
      <c r="K992" s="3" t="str">
        <f t="shared" si="144"/>
        <v>OIR</v>
      </c>
      <c r="L992" s="3" t="str">
        <f t="shared" si="145"/>
        <v>OIRDnGapFill</v>
      </c>
      <c r="M992" s="3" t="str">
        <f t="shared" si="146"/>
        <v>Filled</v>
      </c>
      <c r="N992" s="3" t="str">
        <f t="shared" si="147"/>
        <v>DnGap</v>
      </c>
      <c r="O992">
        <v>313909</v>
      </c>
      <c r="T992"/>
    </row>
    <row r="993" spans="1:20" x14ac:dyDescent="0.25">
      <c r="A993" s="1">
        <v>39744</v>
      </c>
      <c r="B993" s="1" t="str">
        <f t="shared" si="139"/>
        <v>Thu</v>
      </c>
      <c r="C993" s="1" t="str">
        <f t="shared" si="140"/>
        <v>Oct</v>
      </c>
      <c r="D993" s="1" t="str">
        <f t="shared" si="141"/>
        <v>4th QTR</v>
      </c>
      <c r="E993" s="1" t="str">
        <f t="shared" si="142"/>
        <v>2008</v>
      </c>
      <c r="F993" s="26">
        <v>113.267</v>
      </c>
      <c r="G993" s="2">
        <v>114.05</v>
      </c>
      <c r="H993" s="2">
        <v>113.08199999999999</v>
      </c>
      <c r="I993" s="26">
        <v>114.005</v>
      </c>
      <c r="J993" s="3">
        <f t="shared" si="143"/>
        <v>115</v>
      </c>
      <c r="K993" s="3" t="str">
        <f t="shared" si="144"/>
        <v>OIR</v>
      </c>
      <c r="L993" s="3" t="str">
        <f t="shared" si="145"/>
        <v>NoGap</v>
      </c>
      <c r="M993" s="3" t="str">
        <f t="shared" si="146"/>
        <v>NoGap</v>
      </c>
      <c r="N993" s="3" t="str">
        <f t="shared" si="147"/>
        <v>NoGap</v>
      </c>
      <c r="O993">
        <v>448527</v>
      </c>
      <c r="T993"/>
    </row>
    <row r="994" spans="1:20" x14ac:dyDescent="0.25">
      <c r="A994" s="1">
        <v>39745</v>
      </c>
      <c r="B994" s="1" t="str">
        <f t="shared" si="139"/>
        <v>Fri</v>
      </c>
      <c r="C994" s="1" t="str">
        <f t="shared" si="140"/>
        <v>Oct</v>
      </c>
      <c r="D994" s="1" t="str">
        <f t="shared" si="141"/>
        <v>4th QTR</v>
      </c>
      <c r="E994" s="1" t="str">
        <f t="shared" si="142"/>
        <v>2008</v>
      </c>
      <c r="F994" s="26">
        <v>113.17700000000001</v>
      </c>
      <c r="G994" s="2">
        <v>114.19</v>
      </c>
      <c r="H994" s="2">
        <v>113.172</v>
      </c>
      <c r="I994" s="26">
        <v>113.262</v>
      </c>
      <c r="J994" s="3">
        <f t="shared" si="143"/>
        <v>135</v>
      </c>
      <c r="K994" s="3" t="str">
        <f t="shared" si="144"/>
        <v>OIR</v>
      </c>
      <c r="L994" s="3" t="str">
        <f t="shared" si="145"/>
        <v>OIRDnGapFill</v>
      </c>
      <c r="M994" s="3" t="str">
        <f t="shared" si="146"/>
        <v>Filled</v>
      </c>
      <c r="N994" s="3" t="str">
        <f t="shared" si="147"/>
        <v>DnGap</v>
      </c>
      <c r="O994">
        <v>425259</v>
      </c>
      <c r="T994"/>
    </row>
    <row r="995" spans="1:20" x14ac:dyDescent="0.25">
      <c r="A995" s="1">
        <v>39748</v>
      </c>
      <c r="B995" s="1" t="str">
        <f t="shared" si="139"/>
        <v>Mon</v>
      </c>
      <c r="C995" s="1" t="str">
        <f t="shared" si="140"/>
        <v>Oct</v>
      </c>
      <c r="D995" s="1" t="str">
        <f t="shared" si="141"/>
        <v>4th QTR</v>
      </c>
      <c r="E995" s="1" t="str">
        <f t="shared" si="142"/>
        <v>2008</v>
      </c>
      <c r="F995" s="26">
        <v>113.31</v>
      </c>
      <c r="G995" s="2">
        <v>114.122</v>
      </c>
      <c r="H995" s="2">
        <v>113.202</v>
      </c>
      <c r="I995" s="26">
        <v>113.255</v>
      </c>
      <c r="J995" s="3">
        <f t="shared" si="143"/>
        <v>96</v>
      </c>
      <c r="K995" s="3" t="str">
        <f t="shared" si="144"/>
        <v>OIR</v>
      </c>
      <c r="L995" s="3" t="str">
        <f t="shared" si="145"/>
        <v>OIRUpGapFill</v>
      </c>
      <c r="M995" s="3" t="str">
        <f t="shared" si="146"/>
        <v>Filled</v>
      </c>
      <c r="N995" s="3" t="str">
        <f t="shared" si="147"/>
        <v>UpGap</v>
      </c>
      <c r="O995">
        <v>358849</v>
      </c>
      <c r="T995"/>
    </row>
    <row r="996" spans="1:20" x14ac:dyDescent="0.25">
      <c r="A996" s="1">
        <v>39749</v>
      </c>
      <c r="B996" s="1" t="str">
        <f t="shared" si="139"/>
        <v>Tue</v>
      </c>
      <c r="C996" s="1" t="str">
        <f t="shared" si="140"/>
        <v>Oct</v>
      </c>
      <c r="D996" s="1" t="str">
        <f t="shared" si="141"/>
        <v>4th QTR</v>
      </c>
      <c r="E996" s="1" t="str">
        <f t="shared" si="142"/>
        <v>2008</v>
      </c>
      <c r="F996" s="26">
        <v>113.31</v>
      </c>
      <c r="G996" s="2">
        <v>114.02</v>
      </c>
      <c r="H996" s="2">
        <v>113.09</v>
      </c>
      <c r="I996" s="26">
        <v>113.152</v>
      </c>
      <c r="J996" s="3">
        <f t="shared" si="143"/>
        <v>99</v>
      </c>
      <c r="K996" s="3" t="str">
        <f t="shared" si="144"/>
        <v>OIR</v>
      </c>
      <c r="L996" s="3" t="str">
        <f t="shared" si="145"/>
        <v>OIRUpGapFill</v>
      </c>
      <c r="M996" s="3" t="str">
        <f t="shared" si="146"/>
        <v>Filled</v>
      </c>
      <c r="N996" s="3" t="str">
        <f t="shared" si="147"/>
        <v>UpGap</v>
      </c>
      <c r="O996">
        <v>378998</v>
      </c>
      <c r="T996"/>
    </row>
    <row r="997" spans="1:20" x14ac:dyDescent="0.25">
      <c r="A997" s="1">
        <v>39750</v>
      </c>
      <c r="B997" s="1" t="str">
        <f t="shared" si="139"/>
        <v>Wed</v>
      </c>
      <c r="C997" s="1" t="str">
        <f t="shared" si="140"/>
        <v>Oct</v>
      </c>
      <c r="D997" s="1" t="str">
        <f t="shared" si="141"/>
        <v>4th QTR</v>
      </c>
      <c r="E997" s="1" t="str">
        <f t="shared" si="142"/>
        <v>2008</v>
      </c>
      <c r="F997" s="26">
        <v>113.13</v>
      </c>
      <c r="G997" s="2">
        <v>114.035</v>
      </c>
      <c r="H997" s="2">
        <v>113.117</v>
      </c>
      <c r="I997" s="26">
        <v>113.16</v>
      </c>
      <c r="J997" s="3">
        <f t="shared" si="143"/>
        <v>95</v>
      </c>
      <c r="K997" s="3" t="str">
        <f t="shared" si="144"/>
        <v>OIR</v>
      </c>
      <c r="L997" s="3" t="str">
        <f t="shared" si="145"/>
        <v>OIRDnGapFill</v>
      </c>
      <c r="M997" s="3" t="str">
        <f t="shared" si="146"/>
        <v>Filled</v>
      </c>
      <c r="N997" s="3" t="str">
        <f t="shared" si="147"/>
        <v>DnGap</v>
      </c>
      <c r="O997">
        <v>362831</v>
      </c>
      <c r="T997"/>
    </row>
    <row r="998" spans="1:20" x14ac:dyDescent="0.25">
      <c r="A998" s="1">
        <v>39751</v>
      </c>
      <c r="B998" s="1" t="str">
        <f t="shared" si="139"/>
        <v>Thu</v>
      </c>
      <c r="C998" s="1" t="str">
        <f t="shared" si="140"/>
        <v>Oct</v>
      </c>
      <c r="D998" s="1" t="str">
        <f t="shared" si="141"/>
        <v>4th QTR</v>
      </c>
      <c r="E998" s="1" t="str">
        <f t="shared" si="142"/>
        <v>2008</v>
      </c>
      <c r="F998" s="26">
        <v>113.23699999999999</v>
      </c>
      <c r="G998" s="2">
        <v>113.242</v>
      </c>
      <c r="H998" s="2">
        <v>113.017</v>
      </c>
      <c r="I998" s="26">
        <v>113.127</v>
      </c>
      <c r="J998" s="3">
        <f t="shared" si="143"/>
        <v>91</v>
      </c>
      <c r="K998" s="3" t="str">
        <f t="shared" si="144"/>
        <v>OIR</v>
      </c>
      <c r="L998" s="3" t="str">
        <f t="shared" si="145"/>
        <v>OIRUpGapFill</v>
      </c>
      <c r="M998" s="3" t="str">
        <f t="shared" si="146"/>
        <v>Filled</v>
      </c>
      <c r="N998" s="3" t="str">
        <f t="shared" si="147"/>
        <v>UpGap</v>
      </c>
      <c r="O998">
        <v>352008</v>
      </c>
      <c r="T998"/>
    </row>
    <row r="999" spans="1:20" x14ac:dyDescent="0.25">
      <c r="A999" s="1">
        <v>39752</v>
      </c>
      <c r="B999" s="1" t="str">
        <f t="shared" si="139"/>
        <v>Fri</v>
      </c>
      <c r="C999" s="1" t="str">
        <f t="shared" si="140"/>
        <v>Oct</v>
      </c>
      <c r="D999" s="1" t="str">
        <f t="shared" si="141"/>
        <v>4th QTR</v>
      </c>
      <c r="E999" s="1" t="str">
        <f t="shared" si="142"/>
        <v>2008</v>
      </c>
      <c r="F999" s="26">
        <v>113.125</v>
      </c>
      <c r="G999" s="2">
        <v>114.045</v>
      </c>
      <c r="H999" s="2">
        <v>113.04</v>
      </c>
      <c r="I999" s="26">
        <v>113.08199999999999</v>
      </c>
      <c r="J999" s="3">
        <f t="shared" si="143"/>
        <v>130</v>
      </c>
      <c r="K999" s="3" t="str">
        <f t="shared" si="144"/>
        <v>OIR</v>
      </c>
      <c r="L999" s="3" t="str">
        <f t="shared" si="145"/>
        <v>OIRDnGapFill</v>
      </c>
      <c r="M999" s="3" t="str">
        <f t="shared" si="146"/>
        <v>Filled</v>
      </c>
      <c r="N999" s="3" t="str">
        <f t="shared" si="147"/>
        <v>DnGap</v>
      </c>
      <c r="O999">
        <v>384135</v>
      </c>
      <c r="T999"/>
    </row>
    <row r="1000" spans="1:20" x14ac:dyDescent="0.25">
      <c r="A1000" s="1">
        <v>39755</v>
      </c>
      <c r="B1000" s="1" t="str">
        <f t="shared" si="139"/>
        <v>Mon</v>
      </c>
      <c r="C1000" s="1" t="str">
        <f t="shared" si="140"/>
        <v>Nov</v>
      </c>
      <c r="D1000" s="1" t="str">
        <f t="shared" si="141"/>
        <v>4th QTR</v>
      </c>
      <c r="E1000" s="1" t="str">
        <f t="shared" si="142"/>
        <v>2008</v>
      </c>
      <c r="F1000" s="26">
        <v>113.09</v>
      </c>
      <c r="G1000" s="2">
        <v>114.09699999999999</v>
      </c>
      <c r="H1000" s="2">
        <v>113.02</v>
      </c>
      <c r="I1000" s="26">
        <v>114.05200000000001</v>
      </c>
      <c r="J1000" s="3">
        <f t="shared" si="143"/>
        <v>159</v>
      </c>
      <c r="K1000" s="3" t="str">
        <f t="shared" si="144"/>
        <v>OIR</v>
      </c>
      <c r="L1000" s="3" t="str">
        <f t="shared" si="145"/>
        <v>OIRUpGapFill</v>
      </c>
      <c r="M1000" s="3" t="str">
        <f t="shared" si="146"/>
        <v>Filled</v>
      </c>
      <c r="N1000" s="3" t="str">
        <f t="shared" si="147"/>
        <v>UpGap</v>
      </c>
      <c r="O1000">
        <v>239406</v>
      </c>
      <c r="T1000"/>
    </row>
    <row r="1001" spans="1:20" x14ac:dyDescent="0.25">
      <c r="A1001" s="1">
        <v>39756</v>
      </c>
      <c r="B1001" s="1" t="str">
        <f t="shared" si="139"/>
        <v>Tue</v>
      </c>
      <c r="C1001" s="1" t="str">
        <f t="shared" si="140"/>
        <v>Nov</v>
      </c>
      <c r="D1001" s="1" t="str">
        <f t="shared" si="141"/>
        <v>4th QTR</v>
      </c>
      <c r="E1001" s="1" t="str">
        <f t="shared" si="142"/>
        <v>2008</v>
      </c>
      <c r="F1001" s="26">
        <v>114.077</v>
      </c>
      <c r="G1001" s="2">
        <v>115.087</v>
      </c>
      <c r="H1001" s="2">
        <v>114.015</v>
      </c>
      <c r="I1001" s="26">
        <v>115.02500000000001</v>
      </c>
      <c r="J1001" s="3">
        <f t="shared" si="143"/>
        <v>156</v>
      </c>
      <c r="K1001" s="3" t="str">
        <f t="shared" si="144"/>
        <v>OIR</v>
      </c>
      <c r="L1001" s="3" t="str">
        <f t="shared" si="145"/>
        <v>OIRUpGapFill</v>
      </c>
      <c r="M1001" s="3" t="str">
        <f t="shared" si="146"/>
        <v>Filled</v>
      </c>
      <c r="N1001" s="3" t="str">
        <f t="shared" si="147"/>
        <v>UpGap</v>
      </c>
      <c r="O1001">
        <v>394260</v>
      </c>
      <c r="T1001"/>
    </row>
    <row r="1002" spans="1:20" x14ac:dyDescent="0.25">
      <c r="A1002" s="1">
        <v>39757</v>
      </c>
      <c r="B1002" s="1" t="str">
        <f t="shared" si="139"/>
        <v>Wed</v>
      </c>
      <c r="C1002" s="1" t="str">
        <f t="shared" si="140"/>
        <v>Nov</v>
      </c>
      <c r="D1002" s="1" t="str">
        <f t="shared" si="141"/>
        <v>4th QTR</v>
      </c>
      <c r="E1002" s="1" t="str">
        <f t="shared" si="142"/>
        <v>2008</v>
      </c>
      <c r="F1002" s="26">
        <v>115.047</v>
      </c>
      <c r="G1002" s="2">
        <v>115.2</v>
      </c>
      <c r="H1002" s="2">
        <v>114.282</v>
      </c>
      <c r="I1002" s="26">
        <v>115.142</v>
      </c>
      <c r="J1002" s="3">
        <f t="shared" si="143"/>
        <v>96</v>
      </c>
      <c r="K1002" s="3" t="str">
        <f t="shared" si="144"/>
        <v>OIR</v>
      </c>
      <c r="L1002" s="3" t="str">
        <f t="shared" si="145"/>
        <v>OIRUpGapFill</v>
      </c>
      <c r="M1002" s="3" t="str">
        <f t="shared" si="146"/>
        <v>Filled</v>
      </c>
      <c r="N1002" s="3" t="str">
        <f t="shared" si="147"/>
        <v>UpGap</v>
      </c>
      <c r="O1002">
        <v>326624</v>
      </c>
      <c r="T1002"/>
    </row>
    <row r="1003" spans="1:20" x14ac:dyDescent="0.25">
      <c r="A1003" s="1">
        <v>39758</v>
      </c>
      <c r="B1003" s="1" t="str">
        <f t="shared" si="139"/>
        <v>Thu</v>
      </c>
      <c r="C1003" s="1" t="str">
        <f t="shared" si="140"/>
        <v>Nov</v>
      </c>
      <c r="D1003" s="1" t="str">
        <f t="shared" si="141"/>
        <v>4th QTR</v>
      </c>
      <c r="E1003" s="1" t="str">
        <f t="shared" si="142"/>
        <v>2008</v>
      </c>
      <c r="F1003" s="26">
        <v>115.137</v>
      </c>
      <c r="G1003" s="2">
        <v>115.27500000000001</v>
      </c>
      <c r="H1003" s="2">
        <v>115.035</v>
      </c>
      <c r="I1003" s="26">
        <v>115.20699999999999</v>
      </c>
      <c r="J1003" s="3">
        <f t="shared" si="143"/>
        <v>97</v>
      </c>
      <c r="K1003" s="3" t="str">
        <f t="shared" si="144"/>
        <v>OIR</v>
      </c>
      <c r="L1003" s="3" t="str">
        <f t="shared" si="145"/>
        <v>OIRDnGapFill</v>
      </c>
      <c r="M1003" s="3" t="str">
        <f t="shared" si="146"/>
        <v>Filled</v>
      </c>
      <c r="N1003" s="3" t="str">
        <f t="shared" si="147"/>
        <v>DnGap</v>
      </c>
      <c r="O1003">
        <v>267163</v>
      </c>
      <c r="T1003"/>
    </row>
    <row r="1004" spans="1:20" x14ac:dyDescent="0.25">
      <c r="A1004" s="1">
        <v>39759</v>
      </c>
      <c r="B1004" s="1" t="str">
        <f t="shared" si="139"/>
        <v>Fri</v>
      </c>
      <c r="C1004" s="1" t="str">
        <f t="shared" si="140"/>
        <v>Nov</v>
      </c>
      <c r="D1004" s="1" t="str">
        <f t="shared" si="141"/>
        <v>4th QTR</v>
      </c>
      <c r="E1004" s="1" t="str">
        <f t="shared" si="142"/>
        <v>2008</v>
      </c>
      <c r="F1004" s="26">
        <v>115.22499999999999</v>
      </c>
      <c r="G1004" s="2">
        <v>116</v>
      </c>
      <c r="H1004" s="2">
        <v>115.092</v>
      </c>
      <c r="I1004" s="26">
        <v>115.11499999999999</v>
      </c>
      <c r="J1004" s="3">
        <f t="shared" si="143"/>
        <v>91</v>
      </c>
      <c r="K1004" s="3" t="str">
        <f t="shared" si="144"/>
        <v>OIR</v>
      </c>
      <c r="L1004" s="3" t="str">
        <f t="shared" si="145"/>
        <v>OIRUpGapFill</v>
      </c>
      <c r="M1004" s="3" t="str">
        <f t="shared" si="146"/>
        <v>Filled</v>
      </c>
      <c r="N1004" s="3" t="str">
        <f t="shared" si="147"/>
        <v>UpGap</v>
      </c>
      <c r="O1004">
        <v>343030</v>
      </c>
      <c r="T1004"/>
    </row>
    <row r="1005" spans="1:20" x14ac:dyDescent="0.25">
      <c r="A1005" s="1">
        <v>39762</v>
      </c>
      <c r="B1005" s="1" t="str">
        <f t="shared" si="139"/>
        <v>Mon</v>
      </c>
      <c r="C1005" s="1" t="str">
        <f t="shared" si="140"/>
        <v>Nov</v>
      </c>
      <c r="D1005" s="1" t="str">
        <f t="shared" si="141"/>
        <v>4th QTR</v>
      </c>
      <c r="E1005" s="1" t="str">
        <f t="shared" si="142"/>
        <v>2008</v>
      </c>
      <c r="F1005" s="26">
        <v>115.08</v>
      </c>
      <c r="G1005" s="2">
        <v>115.282</v>
      </c>
      <c r="H1005" s="2">
        <v>115.012</v>
      </c>
      <c r="I1005" s="26">
        <v>115.22199999999999</v>
      </c>
      <c r="J1005" s="3">
        <f t="shared" si="143"/>
        <v>108</v>
      </c>
      <c r="K1005" s="3" t="str">
        <f t="shared" si="144"/>
        <v>OOR</v>
      </c>
      <c r="L1005" s="3" t="str">
        <f t="shared" si="145"/>
        <v>OORDnGapFill</v>
      </c>
      <c r="M1005" s="3" t="str">
        <f t="shared" si="146"/>
        <v>Filled</v>
      </c>
      <c r="N1005" s="3" t="str">
        <f t="shared" si="147"/>
        <v>DnGap</v>
      </c>
      <c r="O1005">
        <v>218186</v>
      </c>
      <c r="T1005"/>
    </row>
    <row r="1006" spans="1:20" x14ac:dyDescent="0.25">
      <c r="A1006" s="1">
        <v>39763</v>
      </c>
      <c r="B1006" s="1" t="str">
        <f t="shared" si="139"/>
        <v>Tue</v>
      </c>
      <c r="C1006" s="1" t="str">
        <f t="shared" si="140"/>
        <v>Nov</v>
      </c>
      <c r="D1006" s="1" t="str">
        <f t="shared" si="141"/>
        <v>4th QTR</v>
      </c>
      <c r="E1006" s="1" t="str">
        <f t="shared" si="142"/>
        <v>2008</v>
      </c>
      <c r="F1006" s="26">
        <v>115.217</v>
      </c>
      <c r="G1006" s="2">
        <v>115.315</v>
      </c>
      <c r="H1006" s="2">
        <v>115.205</v>
      </c>
      <c r="I1006" s="26">
        <v>115.27200000000001</v>
      </c>
      <c r="J1006" s="3">
        <f t="shared" si="143"/>
        <v>44</v>
      </c>
      <c r="K1006" s="3" t="str">
        <f t="shared" si="144"/>
        <v>OIR</v>
      </c>
      <c r="L1006" s="3" t="str">
        <f t="shared" si="145"/>
        <v>OIRDnGapFill</v>
      </c>
      <c r="M1006" s="3" t="str">
        <f t="shared" si="146"/>
        <v>Filled</v>
      </c>
      <c r="N1006" s="3" t="str">
        <f t="shared" si="147"/>
        <v>DnGap</v>
      </c>
      <c r="O1006">
        <v>38912</v>
      </c>
      <c r="T1006"/>
    </row>
    <row r="1007" spans="1:20" x14ac:dyDescent="0.25">
      <c r="A1007" s="1">
        <v>39764</v>
      </c>
      <c r="B1007" s="1" t="str">
        <f t="shared" si="139"/>
        <v>Wed</v>
      </c>
      <c r="C1007" s="1" t="str">
        <f t="shared" si="140"/>
        <v>Nov</v>
      </c>
      <c r="D1007" s="1" t="str">
        <f t="shared" si="141"/>
        <v>4th QTR</v>
      </c>
      <c r="E1007" s="1" t="str">
        <f t="shared" si="142"/>
        <v>2008</v>
      </c>
      <c r="F1007" s="26">
        <v>115.245</v>
      </c>
      <c r="G1007" s="2">
        <v>116.2</v>
      </c>
      <c r="H1007" s="2">
        <v>115.22499999999999</v>
      </c>
      <c r="I1007" s="26">
        <v>116.16200000000001</v>
      </c>
      <c r="J1007" s="3">
        <f t="shared" si="143"/>
        <v>119</v>
      </c>
      <c r="K1007" s="3" t="str">
        <f t="shared" si="144"/>
        <v>OIR</v>
      </c>
      <c r="L1007" s="3" t="str">
        <f t="shared" si="145"/>
        <v>OIRDnGapFill</v>
      </c>
      <c r="M1007" s="3" t="str">
        <f t="shared" si="146"/>
        <v>Filled</v>
      </c>
      <c r="N1007" s="3" t="str">
        <f t="shared" si="147"/>
        <v>DnGap</v>
      </c>
      <c r="O1007">
        <v>283198</v>
      </c>
      <c r="T1007"/>
    </row>
    <row r="1008" spans="1:20" x14ac:dyDescent="0.25">
      <c r="A1008" s="1">
        <v>39765</v>
      </c>
      <c r="B1008" s="1" t="str">
        <f t="shared" si="139"/>
        <v>Thu</v>
      </c>
      <c r="C1008" s="1" t="str">
        <f t="shared" si="140"/>
        <v>Nov</v>
      </c>
      <c r="D1008" s="1" t="str">
        <f t="shared" si="141"/>
        <v>4th QTR</v>
      </c>
      <c r="E1008" s="1" t="str">
        <f t="shared" si="142"/>
        <v>2008</v>
      </c>
      <c r="F1008" s="26">
        <v>116.19</v>
      </c>
      <c r="G1008" s="2">
        <v>116.265</v>
      </c>
      <c r="H1008" s="2">
        <v>116.00700000000001</v>
      </c>
      <c r="I1008" s="26">
        <v>116.11199999999999</v>
      </c>
      <c r="J1008" s="3">
        <f t="shared" si="143"/>
        <v>104</v>
      </c>
      <c r="K1008" s="3" t="str">
        <f t="shared" si="144"/>
        <v>OIR</v>
      </c>
      <c r="L1008" s="3" t="str">
        <f t="shared" si="145"/>
        <v>OIRUpGapFill</v>
      </c>
      <c r="M1008" s="3" t="str">
        <f t="shared" si="146"/>
        <v>Filled</v>
      </c>
      <c r="N1008" s="3" t="str">
        <f t="shared" si="147"/>
        <v>UpGap</v>
      </c>
      <c r="O1008">
        <v>351535</v>
      </c>
      <c r="T1008"/>
    </row>
    <row r="1009" spans="1:20" x14ac:dyDescent="0.25">
      <c r="A1009" s="1">
        <v>39766</v>
      </c>
      <c r="B1009" s="1" t="str">
        <f t="shared" si="139"/>
        <v>Fri</v>
      </c>
      <c r="C1009" s="1" t="str">
        <f t="shared" si="140"/>
        <v>Nov</v>
      </c>
      <c r="D1009" s="1" t="str">
        <f t="shared" si="141"/>
        <v>4th QTR</v>
      </c>
      <c r="E1009" s="1" t="str">
        <f t="shared" si="142"/>
        <v>2008</v>
      </c>
      <c r="F1009" s="26">
        <v>116.077</v>
      </c>
      <c r="G1009" s="2">
        <v>116.28700000000001</v>
      </c>
      <c r="H1009" s="2">
        <v>116.04</v>
      </c>
      <c r="I1009" s="26">
        <v>116.17</v>
      </c>
      <c r="J1009" s="3">
        <f t="shared" si="143"/>
        <v>99</v>
      </c>
      <c r="K1009" s="3" t="str">
        <f t="shared" si="144"/>
        <v>OIR</v>
      </c>
      <c r="L1009" s="3" t="str">
        <f t="shared" si="145"/>
        <v>OIRDnGapFill</v>
      </c>
      <c r="M1009" s="3" t="str">
        <f t="shared" si="146"/>
        <v>Filled</v>
      </c>
      <c r="N1009" s="3" t="str">
        <f t="shared" si="147"/>
        <v>DnGap</v>
      </c>
      <c r="O1009">
        <v>273145</v>
      </c>
      <c r="T1009"/>
    </row>
    <row r="1010" spans="1:20" x14ac:dyDescent="0.25">
      <c r="A1010" s="1">
        <v>39769</v>
      </c>
      <c r="B1010" s="1" t="str">
        <f t="shared" si="139"/>
        <v>Mon</v>
      </c>
      <c r="C1010" s="1" t="str">
        <f t="shared" si="140"/>
        <v>Nov</v>
      </c>
      <c r="D1010" s="1" t="str">
        <f t="shared" si="141"/>
        <v>4th QTR</v>
      </c>
      <c r="E1010" s="1" t="str">
        <f t="shared" si="142"/>
        <v>2008</v>
      </c>
      <c r="F1010" s="26">
        <v>116.235</v>
      </c>
      <c r="G1010" s="2">
        <v>117.017</v>
      </c>
      <c r="H1010" s="2">
        <v>116.175</v>
      </c>
      <c r="I1010" s="26">
        <v>116.27500000000001</v>
      </c>
      <c r="J1010" s="3">
        <f t="shared" si="143"/>
        <v>65</v>
      </c>
      <c r="K1010" s="3" t="str">
        <f t="shared" si="144"/>
        <v>OIR</v>
      </c>
      <c r="L1010" s="3" t="str">
        <f t="shared" si="145"/>
        <v>NotFilled</v>
      </c>
      <c r="M1010" s="3" t="str">
        <f t="shared" si="146"/>
        <v>NotFilled</v>
      </c>
      <c r="N1010" s="3" t="str">
        <f t="shared" si="147"/>
        <v>UpGap</v>
      </c>
      <c r="O1010">
        <v>240488</v>
      </c>
      <c r="T1010"/>
    </row>
    <row r="1011" spans="1:20" x14ac:dyDescent="0.25">
      <c r="A1011" s="1">
        <v>39770</v>
      </c>
      <c r="B1011" s="1" t="str">
        <f t="shared" si="139"/>
        <v>Tue</v>
      </c>
      <c r="C1011" s="1" t="str">
        <f t="shared" si="140"/>
        <v>Nov</v>
      </c>
      <c r="D1011" s="1" t="str">
        <f t="shared" si="141"/>
        <v>4th QTR</v>
      </c>
      <c r="E1011" s="1" t="str">
        <f t="shared" si="142"/>
        <v>2008</v>
      </c>
      <c r="F1011" s="26">
        <v>116.312</v>
      </c>
      <c r="G1011" s="2">
        <v>117.137</v>
      </c>
      <c r="H1011" s="2">
        <v>116.29</v>
      </c>
      <c r="I1011" s="26">
        <v>117.09699999999999</v>
      </c>
      <c r="J1011" s="3">
        <f t="shared" si="143"/>
        <v>66</v>
      </c>
      <c r="K1011" s="3" t="str">
        <f t="shared" si="144"/>
        <v>OIR</v>
      </c>
      <c r="L1011" s="3" t="str">
        <f t="shared" si="145"/>
        <v>NotFilled</v>
      </c>
      <c r="M1011" s="3" t="str">
        <f t="shared" si="146"/>
        <v>NotFilled</v>
      </c>
      <c r="N1011" s="3" t="str">
        <f t="shared" si="147"/>
        <v>UpGap</v>
      </c>
      <c r="O1011">
        <v>360898</v>
      </c>
      <c r="T1011"/>
    </row>
    <row r="1012" spans="1:20" x14ac:dyDescent="0.25">
      <c r="A1012" s="1">
        <v>39771</v>
      </c>
      <c r="B1012" s="1" t="str">
        <f t="shared" si="139"/>
        <v>Wed</v>
      </c>
      <c r="C1012" s="1" t="str">
        <f t="shared" si="140"/>
        <v>Nov</v>
      </c>
      <c r="D1012" s="1" t="str">
        <f t="shared" si="141"/>
        <v>4th QTR</v>
      </c>
      <c r="E1012" s="1" t="str">
        <f t="shared" si="142"/>
        <v>2008</v>
      </c>
      <c r="F1012" s="26">
        <v>117.095</v>
      </c>
      <c r="G1012" s="2">
        <v>117.292</v>
      </c>
      <c r="H1012" s="2">
        <v>117.015</v>
      </c>
      <c r="I1012" s="26">
        <v>117.212</v>
      </c>
      <c r="J1012" s="3">
        <f t="shared" si="143"/>
        <v>111</v>
      </c>
      <c r="K1012" s="3" t="str">
        <f t="shared" si="144"/>
        <v>OIR</v>
      </c>
      <c r="L1012" s="3" t="str">
        <f t="shared" si="145"/>
        <v>OIRDnGapFill</v>
      </c>
      <c r="M1012" s="3" t="str">
        <f t="shared" si="146"/>
        <v>Filled</v>
      </c>
      <c r="N1012" s="3" t="str">
        <f t="shared" si="147"/>
        <v>DnGap</v>
      </c>
      <c r="O1012">
        <v>424266</v>
      </c>
      <c r="T1012"/>
    </row>
    <row r="1013" spans="1:20" x14ac:dyDescent="0.25">
      <c r="A1013" s="1">
        <v>39772</v>
      </c>
      <c r="B1013" s="1" t="str">
        <f t="shared" si="139"/>
        <v>Thu</v>
      </c>
      <c r="C1013" s="1" t="str">
        <f t="shared" si="140"/>
        <v>Nov</v>
      </c>
      <c r="D1013" s="1" t="str">
        <f t="shared" si="141"/>
        <v>4th QTR</v>
      </c>
      <c r="E1013" s="1" t="str">
        <f t="shared" si="142"/>
        <v>2008</v>
      </c>
      <c r="F1013" s="26">
        <v>117.27500000000001</v>
      </c>
      <c r="G1013" s="2">
        <v>118.245</v>
      </c>
      <c r="H1013" s="2">
        <v>117.232</v>
      </c>
      <c r="I1013" s="26">
        <v>118.14700000000001</v>
      </c>
      <c r="J1013" s="3">
        <f t="shared" si="143"/>
        <v>134</v>
      </c>
      <c r="K1013" s="3" t="str">
        <f t="shared" si="144"/>
        <v>OIR</v>
      </c>
      <c r="L1013" s="3" t="str">
        <f t="shared" si="145"/>
        <v>NotFilled</v>
      </c>
      <c r="M1013" s="3" t="str">
        <f t="shared" si="146"/>
        <v>NotFilled</v>
      </c>
      <c r="N1013" s="3" t="str">
        <f t="shared" si="147"/>
        <v>UpGap</v>
      </c>
      <c r="O1013">
        <v>520650</v>
      </c>
      <c r="T1013"/>
    </row>
    <row r="1014" spans="1:20" x14ac:dyDescent="0.25">
      <c r="A1014" s="1">
        <v>39773</v>
      </c>
      <c r="B1014" s="1" t="str">
        <f t="shared" si="139"/>
        <v>Fri</v>
      </c>
      <c r="C1014" s="1" t="str">
        <f t="shared" si="140"/>
        <v>Nov</v>
      </c>
      <c r="D1014" s="1" t="str">
        <f t="shared" si="141"/>
        <v>4th QTR</v>
      </c>
      <c r="E1014" s="1" t="str">
        <f t="shared" si="142"/>
        <v>2008</v>
      </c>
      <c r="F1014" s="26">
        <v>118.175</v>
      </c>
      <c r="G1014" s="2">
        <v>118.212</v>
      </c>
      <c r="H1014" s="2">
        <v>117.28</v>
      </c>
      <c r="I1014" s="26">
        <v>118.15</v>
      </c>
      <c r="J1014" s="3">
        <f t="shared" si="143"/>
        <v>101</v>
      </c>
      <c r="K1014" s="3" t="str">
        <f t="shared" si="144"/>
        <v>OIR</v>
      </c>
      <c r="L1014" s="3" t="str">
        <f t="shared" si="145"/>
        <v>OIRUpGapFill</v>
      </c>
      <c r="M1014" s="3" t="str">
        <f t="shared" si="146"/>
        <v>Filled</v>
      </c>
      <c r="N1014" s="3" t="str">
        <f t="shared" si="147"/>
        <v>UpGap</v>
      </c>
      <c r="O1014">
        <v>496287</v>
      </c>
      <c r="T1014"/>
    </row>
    <row r="1015" spans="1:20" x14ac:dyDescent="0.25">
      <c r="A1015" s="1">
        <v>39776</v>
      </c>
      <c r="B1015" s="1" t="str">
        <f t="shared" si="139"/>
        <v>Mon</v>
      </c>
      <c r="C1015" s="1" t="str">
        <f t="shared" si="140"/>
        <v>Nov</v>
      </c>
      <c r="D1015" s="1" t="str">
        <f t="shared" si="141"/>
        <v>4th QTR</v>
      </c>
      <c r="E1015" s="1" t="str">
        <f t="shared" si="142"/>
        <v>2008</v>
      </c>
      <c r="F1015" s="26">
        <v>118.05200000000001</v>
      </c>
      <c r="G1015" s="2">
        <v>118.087</v>
      </c>
      <c r="H1015" s="2">
        <v>117.11499999999999</v>
      </c>
      <c r="I1015" s="26">
        <v>117.16500000000001</v>
      </c>
      <c r="J1015" s="3">
        <f t="shared" si="143"/>
        <v>117</v>
      </c>
      <c r="K1015" s="3" t="str">
        <f t="shared" si="144"/>
        <v>OIR</v>
      </c>
      <c r="L1015" s="3" t="str">
        <f t="shared" si="145"/>
        <v>NotFilled</v>
      </c>
      <c r="M1015" s="3" t="str">
        <f t="shared" si="146"/>
        <v>NotFilled</v>
      </c>
      <c r="N1015" s="3" t="str">
        <f t="shared" si="147"/>
        <v>DnGap</v>
      </c>
      <c r="O1015">
        <v>489642</v>
      </c>
      <c r="T1015"/>
    </row>
    <row r="1016" spans="1:20" x14ac:dyDescent="0.25">
      <c r="A1016" s="1">
        <v>39777</v>
      </c>
      <c r="B1016" s="1" t="str">
        <f t="shared" si="139"/>
        <v>Tue</v>
      </c>
      <c r="C1016" s="1" t="str">
        <f t="shared" si="140"/>
        <v>Nov</v>
      </c>
      <c r="D1016" s="1" t="str">
        <f t="shared" si="141"/>
        <v>4th QTR</v>
      </c>
      <c r="E1016" s="1" t="str">
        <f t="shared" si="142"/>
        <v>2008</v>
      </c>
      <c r="F1016" s="26">
        <v>117.157</v>
      </c>
      <c r="G1016" s="2">
        <v>118.24</v>
      </c>
      <c r="H1016" s="2">
        <v>117.14700000000001</v>
      </c>
      <c r="I1016" s="26">
        <v>118.16500000000001</v>
      </c>
      <c r="J1016" s="3">
        <f t="shared" si="143"/>
        <v>165</v>
      </c>
      <c r="K1016" s="3" t="str">
        <f t="shared" si="144"/>
        <v>OIR</v>
      </c>
      <c r="L1016" s="3" t="str">
        <f t="shared" si="145"/>
        <v>OIRDnGapFill</v>
      </c>
      <c r="M1016" s="3" t="str">
        <f t="shared" si="146"/>
        <v>Filled</v>
      </c>
      <c r="N1016" s="3" t="str">
        <f t="shared" si="147"/>
        <v>DnGap</v>
      </c>
      <c r="O1016">
        <v>662576</v>
      </c>
      <c r="T1016"/>
    </row>
    <row r="1017" spans="1:20" x14ac:dyDescent="0.25">
      <c r="A1017" s="1">
        <v>39778</v>
      </c>
      <c r="B1017" s="1" t="str">
        <f t="shared" si="139"/>
        <v>Wed</v>
      </c>
      <c r="C1017" s="1" t="str">
        <f t="shared" si="140"/>
        <v>Nov</v>
      </c>
      <c r="D1017" s="1" t="str">
        <f t="shared" si="141"/>
        <v>4th QTR</v>
      </c>
      <c r="E1017" s="1" t="str">
        <f t="shared" si="142"/>
        <v>2008</v>
      </c>
      <c r="F1017" s="26">
        <v>118.14700000000001</v>
      </c>
      <c r="G1017" s="2">
        <v>118.295</v>
      </c>
      <c r="H1017" s="2">
        <v>118.09</v>
      </c>
      <c r="I1017" s="26">
        <v>118.247</v>
      </c>
      <c r="J1017" s="3">
        <f t="shared" si="143"/>
        <v>82</v>
      </c>
      <c r="K1017" s="3" t="str">
        <f t="shared" si="144"/>
        <v>OIR</v>
      </c>
      <c r="L1017" s="3" t="str">
        <f t="shared" si="145"/>
        <v>OIRDnGapFill</v>
      </c>
      <c r="M1017" s="3" t="str">
        <f t="shared" si="146"/>
        <v>Filled</v>
      </c>
      <c r="N1017" s="3" t="str">
        <f t="shared" si="147"/>
        <v>DnGap</v>
      </c>
      <c r="O1017">
        <v>393942</v>
      </c>
      <c r="T1017"/>
    </row>
    <row r="1018" spans="1:20" x14ac:dyDescent="0.25">
      <c r="A1018" s="1">
        <v>39780</v>
      </c>
      <c r="B1018" s="1" t="str">
        <f t="shared" si="139"/>
        <v>Fri</v>
      </c>
      <c r="C1018" s="1" t="str">
        <f t="shared" si="140"/>
        <v>Nov</v>
      </c>
      <c r="D1018" s="1" t="str">
        <f t="shared" si="141"/>
        <v>4th QTR</v>
      </c>
      <c r="E1018" s="1" t="str">
        <f t="shared" si="142"/>
        <v>2008</v>
      </c>
      <c r="F1018" s="26">
        <v>116.087</v>
      </c>
      <c r="G1018" s="2">
        <v>116.265</v>
      </c>
      <c r="H1018" s="2">
        <v>115.27500000000001</v>
      </c>
      <c r="I1018" s="26">
        <v>116.227</v>
      </c>
      <c r="J1018" s="3">
        <f t="shared" si="143"/>
        <v>123</v>
      </c>
      <c r="K1018" s="3" t="str">
        <f t="shared" si="144"/>
        <v>OOR</v>
      </c>
      <c r="L1018" s="3" t="str">
        <f t="shared" si="145"/>
        <v>NotFilled</v>
      </c>
      <c r="M1018" s="3" t="str">
        <f t="shared" si="146"/>
        <v>NotFilled</v>
      </c>
      <c r="N1018" s="3" t="str">
        <f t="shared" si="147"/>
        <v>DnGap</v>
      </c>
      <c r="O1018">
        <v>147541</v>
      </c>
      <c r="T1018"/>
    </row>
    <row r="1019" spans="1:20" x14ac:dyDescent="0.25">
      <c r="A1019" s="1">
        <v>39783</v>
      </c>
      <c r="B1019" s="1" t="str">
        <f t="shared" si="139"/>
        <v>Mon</v>
      </c>
      <c r="C1019" s="1" t="str">
        <f t="shared" si="140"/>
        <v>Dec</v>
      </c>
      <c r="D1019" s="1" t="str">
        <f t="shared" si="141"/>
        <v>4th QTR</v>
      </c>
      <c r="E1019" s="1" t="str">
        <f t="shared" si="142"/>
        <v>2008</v>
      </c>
      <c r="F1019" s="26">
        <v>116.18</v>
      </c>
      <c r="G1019" s="2">
        <v>117.315</v>
      </c>
      <c r="H1019" s="2">
        <v>116.18</v>
      </c>
      <c r="I1019" s="26">
        <v>117.217</v>
      </c>
      <c r="J1019" s="3">
        <f t="shared" si="143"/>
        <v>181</v>
      </c>
      <c r="K1019" s="3" t="str">
        <f t="shared" si="144"/>
        <v>OIR</v>
      </c>
      <c r="L1019" s="3" t="str">
        <f t="shared" si="145"/>
        <v>OIRDnGapFill</v>
      </c>
      <c r="M1019" s="3" t="str">
        <f t="shared" si="146"/>
        <v>Filled</v>
      </c>
      <c r="N1019" s="3" t="str">
        <f t="shared" si="147"/>
        <v>DnGap</v>
      </c>
      <c r="O1019">
        <v>371856</v>
      </c>
      <c r="T1019"/>
    </row>
    <row r="1020" spans="1:20" x14ac:dyDescent="0.25">
      <c r="A1020" s="1">
        <v>39784</v>
      </c>
      <c r="B1020" s="1" t="str">
        <f t="shared" si="139"/>
        <v>Tue</v>
      </c>
      <c r="C1020" s="1" t="str">
        <f t="shared" si="140"/>
        <v>Dec</v>
      </c>
      <c r="D1020" s="1" t="str">
        <f t="shared" si="141"/>
        <v>4th QTR</v>
      </c>
      <c r="E1020" s="1" t="str">
        <f t="shared" si="142"/>
        <v>2008</v>
      </c>
      <c r="F1020" s="26">
        <v>117.235</v>
      </c>
      <c r="G1020" s="2">
        <v>118.045</v>
      </c>
      <c r="H1020" s="2">
        <v>117.19499999999999</v>
      </c>
      <c r="I1020" s="26">
        <v>117.27</v>
      </c>
      <c r="J1020" s="3">
        <f t="shared" si="143"/>
        <v>69</v>
      </c>
      <c r="K1020" s="3" t="str">
        <f t="shared" si="144"/>
        <v>OIR</v>
      </c>
      <c r="L1020" s="3" t="str">
        <f t="shared" si="145"/>
        <v>OIRUpGapFill</v>
      </c>
      <c r="M1020" s="3" t="str">
        <f t="shared" si="146"/>
        <v>Filled</v>
      </c>
      <c r="N1020" s="3" t="str">
        <f t="shared" si="147"/>
        <v>UpGap</v>
      </c>
      <c r="O1020">
        <v>329749</v>
      </c>
      <c r="T1020"/>
    </row>
    <row r="1021" spans="1:20" x14ac:dyDescent="0.25">
      <c r="A1021" s="1">
        <v>39785</v>
      </c>
      <c r="B1021" s="1" t="str">
        <f t="shared" si="139"/>
        <v>Wed</v>
      </c>
      <c r="C1021" s="1" t="str">
        <f t="shared" si="140"/>
        <v>Dec</v>
      </c>
      <c r="D1021" s="1" t="str">
        <f t="shared" si="141"/>
        <v>4th QTR</v>
      </c>
      <c r="E1021" s="1" t="str">
        <f t="shared" si="142"/>
        <v>2008</v>
      </c>
      <c r="F1021" s="26">
        <v>118</v>
      </c>
      <c r="G1021" s="2">
        <v>118.127</v>
      </c>
      <c r="H1021" s="2">
        <v>117.17</v>
      </c>
      <c r="I1021" s="26">
        <v>118.06</v>
      </c>
      <c r="J1021" s="3">
        <f t="shared" si="143"/>
        <v>110</v>
      </c>
      <c r="K1021" s="3" t="str">
        <f t="shared" si="144"/>
        <v>OIR</v>
      </c>
      <c r="L1021" s="3" t="str">
        <f t="shared" si="145"/>
        <v>OIRUpGapFill</v>
      </c>
      <c r="M1021" s="3" t="str">
        <f t="shared" si="146"/>
        <v>Filled</v>
      </c>
      <c r="N1021" s="3" t="str">
        <f t="shared" si="147"/>
        <v>UpGap</v>
      </c>
      <c r="O1021">
        <v>275363</v>
      </c>
      <c r="T1021"/>
    </row>
    <row r="1022" spans="1:20" x14ac:dyDescent="0.25">
      <c r="A1022" s="1">
        <v>39786</v>
      </c>
      <c r="B1022" s="1" t="str">
        <f t="shared" si="139"/>
        <v>Thu</v>
      </c>
      <c r="C1022" s="1" t="str">
        <f t="shared" si="140"/>
        <v>Dec</v>
      </c>
      <c r="D1022" s="1" t="str">
        <f t="shared" si="141"/>
        <v>4th QTR</v>
      </c>
      <c r="E1022" s="1" t="str">
        <f t="shared" si="142"/>
        <v>2008</v>
      </c>
      <c r="F1022" s="26">
        <v>118.08499999999999</v>
      </c>
      <c r="G1022" s="2">
        <v>118.247</v>
      </c>
      <c r="H1022" s="2">
        <v>117.27500000000001</v>
      </c>
      <c r="I1022" s="26">
        <v>118.2</v>
      </c>
      <c r="J1022" s="3">
        <f t="shared" si="143"/>
        <v>116</v>
      </c>
      <c r="K1022" s="3" t="str">
        <f t="shared" si="144"/>
        <v>OIR</v>
      </c>
      <c r="L1022" s="3" t="str">
        <f t="shared" si="145"/>
        <v>OIRUpGapFill</v>
      </c>
      <c r="M1022" s="3" t="str">
        <f t="shared" si="146"/>
        <v>Filled</v>
      </c>
      <c r="N1022" s="3" t="str">
        <f t="shared" si="147"/>
        <v>UpGap</v>
      </c>
      <c r="O1022">
        <v>222317</v>
      </c>
      <c r="T1022"/>
    </row>
    <row r="1023" spans="1:20" x14ac:dyDescent="0.25">
      <c r="A1023" s="1">
        <v>39787</v>
      </c>
      <c r="B1023" s="1" t="str">
        <f t="shared" si="139"/>
        <v>Fri</v>
      </c>
      <c r="C1023" s="1" t="str">
        <f t="shared" si="140"/>
        <v>Dec</v>
      </c>
      <c r="D1023" s="1" t="str">
        <f t="shared" si="141"/>
        <v>4th QTR</v>
      </c>
      <c r="E1023" s="1" t="str">
        <f t="shared" si="142"/>
        <v>2008</v>
      </c>
      <c r="F1023" s="26">
        <v>118.22199999999999</v>
      </c>
      <c r="G1023" s="2">
        <v>118.26</v>
      </c>
      <c r="H1023" s="2">
        <v>117.19499999999999</v>
      </c>
      <c r="I1023" s="26">
        <v>117.282</v>
      </c>
      <c r="J1023" s="3">
        <f t="shared" si="143"/>
        <v>155</v>
      </c>
      <c r="K1023" s="3" t="str">
        <f t="shared" si="144"/>
        <v>OIR</v>
      </c>
      <c r="L1023" s="3" t="str">
        <f t="shared" si="145"/>
        <v>OIRUpGapFill</v>
      </c>
      <c r="M1023" s="3" t="str">
        <f t="shared" si="146"/>
        <v>Filled</v>
      </c>
      <c r="N1023" s="3" t="str">
        <f t="shared" si="147"/>
        <v>UpGap</v>
      </c>
      <c r="O1023">
        <v>309354</v>
      </c>
      <c r="T1023"/>
    </row>
    <row r="1024" spans="1:20" x14ac:dyDescent="0.25">
      <c r="A1024" s="1">
        <v>39790</v>
      </c>
      <c r="B1024" s="1" t="str">
        <f t="shared" si="139"/>
        <v>Mon</v>
      </c>
      <c r="C1024" s="1" t="str">
        <f t="shared" si="140"/>
        <v>Dec</v>
      </c>
      <c r="D1024" s="1" t="str">
        <f t="shared" si="141"/>
        <v>4th QTR</v>
      </c>
      <c r="E1024" s="1" t="str">
        <f t="shared" si="142"/>
        <v>2008</v>
      </c>
      <c r="F1024" s="26">
        <v>117.277</v>
      </c>
      <c r="G1024" s="2">
        <v>117.277</v>
      </c>
      <c r="H1024" s="2">
        <v>116.312</v>
      </c>
      <c r="I1024" s="26">
        <v>117.19</v>
      </c>
      <c r="J1024" s="3">
        <f t="shared" si="143"/>
        <v>114</v>
      </c>
      <c r="K1024" s="3" t="str">
        <f t="shared" si="144"/>
        <v>OIR</v>
      </c>
      <c r="L1024" s="3" t="str">
        <f t="shared" si="145"/>
        <v>NotFilled</v>
      </c>
      <c r="M1024" s="3" t="str">
        <f t="shared" si="146"/>
        <v>NotFilled</v>
      </c>
      <c r="N1024" s="3" t="str">
        <f t="shared" si="147"/>
        <v>DnGap</v>
      </c>
      <c r="O1024">
        <v>210861</v>
      </c>
      <c r="T1024"/>
    </row>
    <row r="1025" spans="1:20" x14ac:dyDescent="0.25">
      <c r="A1025" s="1">
        <v>39791</v>
      </c>
      <c r="B1025" s="1" t="str">
        <f t="shared" si="139"/>
        <v>Tue</v>
      </c>
      <c r="C1025" s="1" t="str">
        <f t="shared" si="140"/>
        <v>Dec</v>
      </c>
      <c r="D1025" s="1" t="str">
        <f t="shared" si="141"/>
        <v>4th QTR</v>
      </c>
      <c r="E1025" s="1" t="str">
        <f t="shared" si="142"/>
        <v>2008</v>
      </c>
      <c r="F1025" s="26">
        <v>117.22499999999999</v>
      </c>
      <c r="G1025" s="2">
        <v>118.065</v>
      </c>
      <c r="H1025" s="2">
        <v>117.08499999999999</v>
      </c>
      <c r="I1025" s="26">
        <v>118.00700000000001</v>
      </c>
      <c r="J1025" s="3">
        <f t="shared" si="143"/>
        <v>120</v>
      </c>
      <c r="K1025" s="3" t="str">
        <f t="shared" si="144"/>
        <v>OIR</v>
      </c>
      <c r="L1025" s="3" t="str">
        <f t="shared" si="145"/>
        <v>OIRUpGapFill</v>
      </c>
      <c r="M1025" s="3" t="str">
        <f t="shared" si="146"/>
        <v>Filled</v>
      </c>
      <c r="N1025" s="3" t="str">
        <f t="shared" si="147"/>
        <v>UpGap</v>
      </c>
      <c r="O1025">
        <v>238882</v>
      </c>
      <c r="T1025"/>
    </row>
    <row r="1026" spans="1:20" x14ac:dyDescent="0.25">
      <c r="A1026" s="1">
        <v>39792</v>
      </c>
      <c r="B1026" s="1" t="str">
        <f t="shared" si="139"/>
        <v>Wed</v>
      </c>
      <c r="C1026" s="1" t="str">
        <f t="shared" si="140"/>
        <v>Dec</v>
      </c>
      <c r="D1026" s="1" t="str">
        <f t="shared" si="141"/>
        <v>4th QTR</v>
      </c>
      <c r="E1026" s="1" t="str">
        <f t="shared" si="142"/>
        <v>2008</v>
      </c>
      <c r="F1026" s="26">
        <v>118.03700000000001</v>
      </c>
      <c r="G1026" s="2">
        <v>118.047</v>
      </c>
      <c r="H1026" s="2">
        <v>117.11499999999999</v>
      </c>
      <c r="I1026" s="26">
        <v>117.295</v>
      </c>
      <c r="J1026" s="3">
        <f t="shared" si="143"/>
        <v>101</v>
      </c>
      <c r="K1026" s="3" t="str">
        <f t="shared" si="144"/>
        <v>OIR</v>
      </c>
      <c r="L1026" s="3" t="str">
        <f t="shared" si="145"/>
        <v>OIRUpGapFill</v>
      </c>
      <c r="M1026" s="3" t="str">
        <f t="shared" si="146"/>
        <v>Filled</v>
      </c>
      <c r="N1026" s="3" t="str">
        <f t="shared" si="147"/>
        <v>UpGap</v>
      </c>
      <c r="O1026">
        <v>236528</v>
      </c>
      <c r="T1026"/>
    </row>
    <row r="1027" spans="1:20" x14ac:dyDescent="0.25">
      <c r="A1027" s="1">
        <v>39793</v>
      </c>
      <c r="B1027" s="1" t="str">
        <f t="shared" si="139"/>
        <v>Thu</v>
      </c>
      <c r="C1027" s="1" t="str">
        <f t="shared" si="140"/>
        <v>Dec</v>
      </c>
      <c r="D1027" s="1" t="str">
        <f t="shared" si="141"/>
        <v>4th QTR</v>
      </c>
      <c r="E1027" s="1" t="str">
        <f t="shared" si="142"/>
        <v>2008</v>
      </c>
      <c r="F1027" s="26">
        <v>117.3</v>
      </c>
      <c r="G1027" s="2">
        <v>118.145</v>
      </c>
      <c r="H1027" s="2">
        <v>117.23699999999999</v>
      </c>
      <c r="I1027" s="26">
        <v>118.072</v>
      </c>
      <c r="J1027" s="3">
        <f t="shared" si="143"/>
        <v>91</v>
      </c>
      <c r="K1027" s="3" t="str">
        <f t="shared" si="144"/>
        <v>OIR</v>
      </c>
      <c r="L1027" s="3" t="str">
        <f t="shared" si="145"/>
        <v>OIRUpGapFill</v>
      </c>
      <c r="M1027" s="3" t="str">
        <f t="shared" si="146"/>
        <v>Filled</v>
      </c>
      <c r="N1027" s="3" t="str">
        <f t="shared" si="147"/>
        <v>UpGap</v>
      </c>
      <c r="O1027">
        <v>257839</v>
      </c>
      <c r="T1027"/>
    </row>
    <row r="1028" spans="1:20" x14ac:dyDescent="0.25">
      <c r="A1028" s="1">
        <v>39794</v>
      </c>
      <c r="B1028" s="1" t="str">
        <f t="shared" si="139"/>
        <v>Fri</v>
      </c>
      <c r="C1028" s="1" t="str">
        <f t="shared" si="140"/>
        <v>Dec</v>
      </c>
      <c r="D1028" s="1" t="str">
        <f t="shared" si="141"/>
        <v>4th QTR</v>
      </c>
      <c r="E1028" s="1" t="str">
        <f t="shared" si="142"/>
        <v>2008</v>
      </c>
      <c r="F1028" s="26">
        <v>118.127</v>
      </c>
      <c r="G1028" s="2">
        <v>118.295</v>
      </c>
      <c r="H1028" s="2">
        <v>117.142</v>
      </c>
      <c r="I1028" s="26">
        <v>118.075</v>
      </c>
      <c r="J1028" s="3">
        <f t="shared" si="143"/>
        <v>190</v>
      </c>
      <c r="K1028" s="3" t="str">
        <f t="shared" si="144"/>
        <v>OIR</v>
      </c>
      <c r="L1028" s="3" t="str">
        <f t="shared" si="145"/>
        <v>OIRUpGapFill</v>
      </c>
      <c r="M1028" s="3" t="str">
        <f t="shared" si="146"/>
        <v>Filled</v>
      </c>
      <c r="N1028" s="3" t="str">
        <f t="shared" si="147"/>
        <v>UpGap</v>
      </c>
      <c r="O1028">
        <v>272116</v>
      </c>
      <c r="T1028"/>
    </row>
    <row r="1029" spans="1:20" x14ac:dyDescent="0.25">
      <c r="A1029" s="1">
        <v>39797</v>
      </c>
      <c r="B1029" s="1" t="str">
        <f t="shared" si="139"/>
        <v>Mon</v>
      </c>
      <c r="C1029" s="1" t="str">
        <f t="shared" si="140"/>
        <v>Dec</v>
      </c>
      <c r="D1029" s="1" t="str">
        <f t="shared" si="141"/>
        <v>4th QTR</v>
      </c>
      <c r="E1029" s="1" t="str">
        <f t="shared" si="142"/>
        <v>2008</v>
      </c>
      <c r="F1029" s="26">
        <v>118.09</v>
      </c>
      <c r="G1029" s="2">
        <v>119.00700000000001</v>
      </c>
      <c r="H1029" s="2">
        <v>118.012</v>
      </c>
      <c r="I1029" s="26">
        <v>118.282</v>
      </c>
      <c r="J1029" s="3">
        <f t="shared" si="143"/>
        <v>126</v>
      </c>
      <c r="K1029" s="3" t="str">
        <f t="shared" si="144"/>
        <v>OIR</v>
      </c>
      <c r="L1029" s="3" t="str">
        <f t="shared" si="145"/>
        <v>OIRUpGapFill</v>
      </c>
      <c r="M1029" s="3" t="str">
        <f t="shared" si="146"/>
        <v>Filled</v>
      </c>
      <c r="N1029" s="3" t="str">
        <f t="shared" si="147"/>
        <v>UpGap</v>
      </c>
      <c r="O1029">
        <v>201405</v>
      </c>
      <c r="T1029"/>
    </row>
    <row r="1030" spans="1:20" x14ac:dyDescent="0.25">
      <c r="A1030" s="1">
        <v>39798</v>
      </c>
      <c r="B1030" s="1" t="str">
        <f t="shared" si="139"/>
        <v>Tue</v>
      </c>
      <c r="C1030" s="1" t="str">
        <f t="shared" si="140"/>
        <v>Dec</v>
      </c>
      <c r="D1030" s="1" t="str">
        <f t="shared" si="141"/>
        <v>4th QTR</v>
      </c>
      <c r="E1030" s="1" t="str">
        <f t="shared" si="142"/>
        <v>2008</v>
      </c>
      <c r="F1030" s="26">
        <v>118.285</v>
      </c>
      <c r="G1030" s="2">
        <v>120</v>
      </c>
      <c r="H1030" s="2">
        <v>118.16500000000001</v>
      </c>
      <c r="I1030" s="26">
        <v>119.245</v>
      </c>
      <c r="J1030" s="3">
        <f t="shared" si="143"/>
        <v>189</v>
      </c>
      <c r="K1030" s="3" t="str">
        <f t="shared" si="144"/>
        <v>OIR</v>
      </c>
      <c r="L1030" s="3" t="str">
        <f t="shared" si="145"/>
        <v>OIRUpGapFill</v>
      </c>
      <c r="M1030" s="3" t="str">
        <f t="shared" si="146"/>
        <v>Filled</v>
      </c>
      <c r="N1030" s="3" t="str">
        <f t="shared" si="147"/>
        <v>UpGap</v>
      </c>
      <c r="O1030">
        <v>197876</v>
      </c>
      <c r="T1030"/>
    </row>
    <row r="1031" spans="1:20" x14ac:dyDescent="0.25">
      <c r="A1031" s="1">
        <v>39799</v>
      </c>
      <c r="B1031" s="1" t="str">
        <f t="shared" si="139"/>
        <v>Wed</v>
      </c>
      <c r="C1031" s="1" t="str">
        <f t="shared" si="140"/>
        <v>Dec</v>
      </c>
      <c r="D1031" s="1" t="str">
        <f t="shared" si="141"/>
        <v>4th QTR</v>
      </c>
      <c r="E1031" s="1" t="str">
        <f t="shared" si="142"/>
        <v>2008</v>
      </c>
      <c r="F1031" s="26">
        <v>119.295</v>
      </c>
      <c r="G1031" s="2">
        <v>120.19</v>
      </c>
      <c r="H1031" s="2">
        <v>119.172</v>
      </c>
      <c r="I1031" s="26">
        <v>119.227</v>
      </c>
      <c r="J1031" s="3">
        <f t="shared" si="143"/>
        <v>135</v>
      </c>
      <c r="K1031" s="3" t="str">
        <f t="shared" si="144"/>
        <v>OIR</v>
      </c>
      <c r="L1031" s="3" t="str">
        <f t="shared" si="145"/>
        <v>OIRUpGapFill</v>
      </c>
      <c r="M1031" s="3" t="str">
        <f t="shared" si="146"/>
        <v>Filled</v>
      </c>
      <c r="N1031" s="3" t="str">
        <f t="shared" si="147"/>
        <v>UpGap</v>
      </c>
      <c r="O1031">
        <v>244886</v>
      </c>
      <c r="T1031"/>
    </row>
    <row r="1032" spans="1:20" x14ac:dyDescent="0.25">
      <c r="A1032" s="1">
        <v>39800</v>
      </c>
      <c r="B1032" s="1" t="str">
        <f t="shared" si="139"/>
        <v>Thu</v>
      </c>
      <c r="C1032" s="1" t="str">
        <f t="shared" si="140"/>
        <v>Dec</v>
      </c>
      <c r="D1032" s="1" t="str">
        <f t="shared" si="141"/>
        <v>4th QTR</v>
      </c>
      <c r="E1032" s="1" t="str">
        <f t="shared" si="142"/>
        <v>2008</v>
      </c>
      <c r="F1032" s="26">
        <v>119.23</v>
      </c>
      <c r="G1032" s="2">
        <v>120.11499999999999</v>
      </c>
      <c r="H1032" s="2">
        <v>119.17700000000001</v>
      </c>
      <c r="I1032" s="26">
        <v>120.012</v>
      </c>
      <c r="J1032" s="3">
        <f t="shared" si="143"/>
        <v>103</v>
      </c>
      <c r="K1032" s="3" t="str">
        <f t="shared" si="144"/>
        <v>OIR</v>
      </c>
      <c r="L1032" s="3" t="str">
        <f t="shared" si="145"/>
        <v>OIRUpGapFill</v>
      </c>
      <c r="M1032" s="3" t="str">
        <f t="shared" si="146"/>
        <v>Filled</v>
      </c>
      <c r="N1032" s="3" t="str">
        <f t="shared" si="147"/>
        <v>UpGap</v>
      </c>
      <c r="O1032">
        <v>157017</v>
      </c>
      <c r="T1032"/>
    </row>
    <row r="1033" spans="1:20" x14ac:dyDescent="0.25">
      <c r="A1033" s="1">
        <v>39801</v>
      </c>
      <c r="B1033" s="1" t="str">
        <f t="shared" si="139"/>
        <v>Fri</v>
      </c>
      <c r="C1033" s="1" t="str">
        <f t="shared" si="140"/>
        <v>Dec</v>
      </c>
      <c r="D1033" s="1" t="str">
        <f t="shared" si="141"/>
        <v>4th QTR</v>
      </c>
      <c r="E1033" s="1" t="str">
        <f t="shared" si="142"/>
        <v>2008</v>
      </c>
      <c r="F1033" s="26">
        <v>120.017</v>
      </c>
      <c r="G1033" s="2">
        <v>120.04</v>
      </c>
      <c r="H1033" s="2">
        <v>119.122</v>
      </c>
      <c r="I1033" s="26">
        <v>119.212</v>
      </c>
      <c r="J1033" s="3">
        <f t="shared" si="143"/>
        <v>96</v>
      </c>
      <c r="K1033" s="3" t="str">
        <f t="shared" si="144"/>
        <v>OIR</v>
      </c>
      <c r="L1033" s="3" t="str">
        <f t="shared" si="145"/>
        <v>OIRUpGapFill</v>
      </c>
      <c r="M1033" s="3" t="str">
        <f t="shared" si="146"/>
        <v>Filled</v>
      </c>
      <c r="N1033" s="3" t="str">
        <f t="shared" si="147"/>
        <v>UpGap</v>
      </c>
      <c r="O1033">
        <v>132779</v>
      </c>
      <c r="T1033"/>
    </row>
    <row r="1034" spans="1:20" x14ac:dyDescent="0.25">
      <c r="A1034" s="1">
        <v>39804</v>
      </c>
      <c r="B1034" s="1" t="str">
        <f t="shared" ref="B1034:B1097" si="148">TEXT(A1034,"ddd")</f>
        <v>Mon</v>
      </c>
      <c r="C1034" s="1" t="str">
        <f t="shared" ref="C1034:C1097" si="149">TEXT(A1034,"mmm")</f>
        <v>Dec</v>
      </c>
      <c r="D1034" s="1" t="str">
        <f t="shared" ref="D1034:D1097" si="150">IF(OR(C1034="Jan",C1034="Feb",C1034="Mar"),"1ST QTR",IF(OR(C1034="Apr",C1034="May",C1034="Jun"),"2nd QTR",IF(OR(C1034="Jul",C1034="Aug",C1034="Sep"),"3rd QTR",IF(OR(C1034="Oct",C1034="Nov",C1034="Dec"),"4th QTR",""))))</f>
        <v>4th QTR</v>
      </c>
      <c r="E1034" s="1" t="str">
        <f t="shared" ref="E1034:E1097" si="151">TEXT(A1034,"yyyy")</f>
        <v>2008</v>
      </c>
      <c r="F1034" s="26">
        <v>119.17700000000001</v>
      </c>
      <c r="G1034" s="2">
        <v>119.25700000000001</v>
      </c>
      <c r="H1034" s="2">
        <v>119.032</v>
      </c>
      <c r="I1034" s="26">
        <v>119.09699999999999</v>
      </c>
      <c r="J1034" s="3">
        <f t="shared" ref="J1034:J1097" si="152">IF(TRUNC(G1034)-TRUNC(H1034)=0,ROUNDUP((G1034-H1034)/0.25*100,0),IF(TRUNC(G1034)-TRUNC(H1034)=1,ROUNDUP(((G1034-TRUNC(G1034))*1000/320)*128,0)+128-ROUNDUP(((H1034-TRUNC(H1034))*1000/320)*128,0),IF(TRUNC(G1034)-TRUNC(H1034)=2,128+ROUNDUP(((G1034-TRUNC(G1034))*1000/320)*128,0)+128-ROUNDUP(((H1034-TRUNC(H1034))*1000/320)*128,0),IF(TRUNC(G1034)-TRUNC(H1034)=3,256+ROUNDUP(((G1034-TRUNC(G1034))*1000/320)*128,0)+128-ROUNDUP(((H1034-TRUNC(H1034))*1000/320)*128,0)))))</f>
        <v>91</v>
      </c>
      <c r="K1034" s="3" t="str">
        <f t="shared" ref="K1034:K1097" si="153">IF(AND(F1034&lt;=G1033,F1034&gt;=H1033),"OIR","OOR")</f>
        <v>OIR</v>
      </c>
      <c r="L1034" s="3" t="str">
        <f t="shared" ref="L1034:L1097" si="154">IF(F1034=I1033,"NoGap",IF(AND(K1034="OIR",F1034&gt;I1033,H1034&lt;=I1033),"OIRUpGapFill",IF(AND(K1034="OIR",F1034&lt;I1033,G1034&gt;=I1033),"OIRDnGapFill",IF(AND(K1034="OOR",F1034&gt;I1033,H1034&lt;=I1033),"OORUpGapFill",IF(AND(K1034="OOR",F1034&lt;I1033,G1034&gt;=I1033),"OORDnGapFill","NotFilled")))))</f>
        <v>OIRDnGapFill</v>
      </c>
      <c r="M1034" s="3" t="str">
        <f t="shared" ref="M1034:M1097" si="155">IF(OR(L1034="OIRUpGapFill",L1034="OIRDnGapFill",L1034="OORUpGapFill",L1034="OORDnGapFill"),"Filled",IF(L1034="NotFilled","NotFilled",IF(L1034="NoGap","NoGap")))</f>
        <v>Filled</v>
      </c>
      <c r="N1034" s="3" t="str">
        <f t="shared" ref="N1034:N1097" si="156">IF(F1034-I1033&lt;0,"DnGap",IF(F1034-I1033&gt;0,"UpGap",IF(M1034="NoGap","NoGap")))</f>
        <v>DnGap</v>
      </c>
      <c r="O1034">
        <v>100798</v>
      </c>
      <c r="T1034"/>
    </row>
    <row r="1035" spans="1:20" x14ac:dyDescent="0.25">
      <c r="A1035" s="1">
        <v>39805</v>
      </c>
      <c r="B1035" s="1" t="str">
        <f t="shared" si="148"/>
        <v>Tue</v>
      </c>
      <c r="C1035" s="1" t="str">
        <f t="shared" si="149"/>
        <v>Dec</v>
      </c>
      <c r="D1035" s="1" t="str">
        <f t="shared" si="150"/>
        <v>4th QTR</v>
      </c>
      <c r="E1035" s="1" t="str">
        <f t="shared" si="151"/>
        <v>2008</v>
      </c>
      <c r="F1035" s="26">
        <v>119.087</v>
      </c>
      <c r="G1035" s="2">
        <v>119.14</v>
      </c>
      <c r="H1035" s="2">
        <v>119.015</v>
      </c>
      <c r="I1035" s="26">
        <v>119.12</v>
      </c>
      <c r="J1035" s="3">
        <f t="shared" si="152"/>
        <v>50</v>
      </c>
      <c r="K1035" s="3" t="str">
        <f t="shared" si="153"/>
        <v>OIR</v>
      </c>
      <c r="L1035" s="3" t="str">
        <f t="shared" si="154"/>
        <v>OIRDnGapFill</v>
      </c>
      <c r="M1035" s="3" t="str">
        <f t="shared" si="155"/>
        <v>Filled</v>
      </c>
      <c r="N1035" s="3" t="str">
        <f t="shared" si="156"/>
        <v>DnGap</v>
      </c>
      <c r="O1035">
        <v>133930</v>
      </c>
      <c r="T1035"/>
    </row>
    <row r="1036" spans="1:20" x14ac:dyDescent="0.25">
      <c r="A1036" s="1">
        <v>39806</v>
      </c>
      <c r="B1036" s="1" t="str">
        <f t="shared" si="148"/>
        <v>Wed</v>
      </c>
      <c r="C1036" s="1" t="str">
        <f t="shared" si="149"/>
        <v>Dec</v>
      </c>
      <c r="D1036" s="1" t="str">
        <f t="shared" si="150"/>
        <v>4th QTR</v>
      </c>
      <c r="E1036" s="1" t="str">
        <f t="shared" si="151"/>
        <v>2008</v>
      </c>
      <c r="F1036" s="26">
        <v>119.07</v>
      </c>
      <c r="G1036" s="2">
        <v>119.172</v>
      </c>
      <c r="H1036" s="2">
        <v>119.042</v>
      </c>
      <c r="I1036" s="26">
        <v>119.06699999999999</v>
      </c>
      <c r="J1036" s="3">
        <f t="shared" si="152"/>
        <v>52</v>
      </c>
      <c r="K1036" s="3" t="str">
        <f t="shared" si="153"/>
        <v>OIR</v>
      </c>
      <c r="L1036" s="3" t="str">
        <f t="shared" si="154"/>
        <v>OIRDnGapFill</v>
      </c>
      <c r="M1036" s="3" t="str">
        <f t="shared" si="155"/>
        <v>Filled</v>
      </c>
      <c r="N1036" s="3" t="str">
        <f t="shared" si="156"/>
        <v>DnGap</v>
      </c>
      <c r="O1036">
        <v>11772</v>
      </c>
      <c r="T1036"/>
    </row>
    <row r="1037" spans="1:20" x14ac:dyDescent="0.25">
      <c r="A1037" s="1">
        <v>39808</v>
      </c>
      <c r="B1037" s="1" t="str">
        <f t="shared" si="148"/>
        <v>Fri</v>
      </c>
      <c r="C1037" s="1" t="str">
        <f t="shared" si="149"/>
        <v>Dec</v>
      </c>
      <c r="D1037" s="1" t="str">
        <f t="shared" si="150"/>
        <v>4th QTR</v>
      </c>
      <c r="E1037" s="1" t="str">
        <f t="shared" si="151"/>
        <v>2008</v>
      </c>
      <c r="F1037" s="26">
        <v>119.05500000000001</v>
      </c>
      <c r="G1037" s="2">
        <v>119.24</v>
      </c>
      <c r="H1037" s="2">
        <v>119.05500000000001</v>
      </c>
      <c r="I1037" s="26">
        <v>119.152</v>
      </c>
      <c r="J1037" s="3">
        <f t="shared" si="152"/>
        <v>74</v>
      </c>
      <c r="K1037" s="3" t="str">
        <f t="shared" si="153"/>
        <v>OIR</v>
      </c>
      <c r="L1037" s="3" t="str">
        <f t="shared" si="154"/>
        <v>OIRDnGapFill</v>
      </c>
      <c r="M1037" s="3" t="str">
        <f t="shared" si="155"/>
        <v>Filled</v>
      </c>
      <c r="N1037" s="3" t="str">
        <f t="shared" si="156"/>
        <v>DnGap</v>
      </c>
      <c r="O1037">
        <v>21250</v>
      </c>
      <c r="T1037"/>
    </row>
    <row r="1038" spans="1:20" x14ac:dyDescent="0.25">
      <c r="A1038" s="1">
        <v>39811</v>
      </c>
      <c r="B1038" s="1" t="str">
        <f t="shared" si="148"/>
        <v>Mon</v>
      </c>
      <c r="C1038" s="1" t="str">
        <f t="shared" si="149"/>
        <v>Dec</v>
      </c>
      <c r="D1038" s="1" t="str">
        <f t="shared" si="150"/>
        <v>4th QTR</v>
      </c>
      <c r="E1038" s="1" t="str">
        <f t="shared" si="151"/>
        <v>2008</v>
      </c>
      <c r="F1038" s="26">
        <v>119.15</v>
      </c>
      <c r="G1038" s="2">
        <v>120.05200000000001</v>
      </c>
      <c r="H1038" s="2">
        <v>119.092</v>
      </c>
      <c r="I1038" s="26">
        <v>119.25</v>
      </c>
      <c r="J1038" s="3">
        <f t="shared" si="152"/>
        <v>112</v>
      </c>
      <c r="K1038" s="3" t="str">
        <f t="shared" si="153"/>
        <v>OIR</v>
      </c>
      <c r="L1038" s="3" t="str">
        <f t="shared" si="154"/>
        <v>OIRDnGapFill</v>
      </c>
      <c r="M1038" s="3" t="str">
        <f t="shared" si="155"/>
        <v>Filled</v>
      </c>
      <c r="N1038" s="3" t="str">
        <f t="shared" si="156"/>
        <v>DnGap</v>
      </c>
      <c r="O1038">
        <v>81388</v>
      </c>
      <c r="T1038"/>
    </row>
    <row r="1039" spans="1:20" x14ac:dyDescent="0.25">
      <c r="A1039" s="1">
        <v>39812</v>
      </c>
      <c r="B1039" s="1" t="str">
        <f t="shared" si="148"/>
        <v>Tue</v>
      </c>
      <c r="C1039" s="1" t="str">
        <f t="shared" si="149"/>
        <v>Dec</v>
      </c>
      <c r="D1039" s="1" t="str">
        <f t="shared" si="150"/>
        <v>4th QTR</v>
      </c>
      <c r="E1039" s="1" t="str">
        <f t="shared" si="151"/>
        <v>2008</v>
      </c>
      <c r="F1039" s="26">
        <v>119.25700000000001</v>
      </c>
      <c r="G1039" s="2">
        <v>120</v>
      </c>
      <c r="H1039" s="2">
        <v>119.11499999999999</v>
      </c>
      <c r="I1039" s="26">
        <v>119.187</v>
      </c>
      <c r="J1039" s="3">
        <f t="shared" si="152"/>
        <v>82</v>
      </c>
      <c r="K1039" s="3" t="str">
        <f t="shared" si="153"/>
        <v>OIR</v>
      </c>
      <c r="L1039" s="3" t="str">
        <f t="shared" si="154"/>
        <v>OIRUpGapFill</v>
      </c>
      <c r="M1039" s="3" t="str">
        <f t="shared" si="155"/>
        <v>Filled</v>
      </c>
      <c r="N1039" s="3" t="str">
        <f t="shared" si="156"/>
        <v>UpGap</v>
      </c>
      <c r="O1039">
        <v>76319</v>
      </c>
      <c r="T1039"/>
    </row>
    <row r="1040" spans="1:20" x14ac:dyDescent="0.25">
      <c r="A1040" s="1">
        <v>39813</v>
      </c>
      <c r="B1040" s="1" t="str">
        <f t="shared" si="148"/>
        <v>Wed</v>
      </c>
      <c r="C1040" s="1" t="str">
        <f t="shared" si="149"/>
        <v>Dec</v>
      </c>
      <c r="D1040" s="1" t="str">
        <f t="shared" si="150"/>
        <v>4th QTR</v>
      </c>
      <c r="E1040" s="1" t="str">
        <f t="shared" si="151"/>
        <v>2008</v>
      </c>
      <c r="F1040" s="26">
        <v>119.247</v>
      </c>
      <c r="G1040" s="2">
        <v>119.277</v>
      </c>
      <c r="H1040" s="2">
        <v>118.255</v>
      </c>
      <c r="I1040" s="26">
        <v>119.017</v>
      </c>
      <c r="J1040" s="3">
        <f t="shared" si="152"/>
        <v>137</v>
      </c>
      <c r="K1040" s="3" t="str">
        <f t="shared" si="153"/>
        <v>OIR</v>
      </c>
      <c r="L1040" s="3" t="str">
        <f t="shared" si="154"/>
        <v>OIRUpGapFill</v>
      </c>
      <c r="M1040" s="3" t="str">
        <f t="shared" si="155"/>
        <v>Filled</v>
      </c>
      <c r="N1040" s="3" t="str">
        <f t="shared" si="156"/>
        <v>UpGap</v>
      </c>
      <c r="O1040">
        <v>91794</v>
      </c>
      <c r="T1040"/>
    </row>
    <row r="1041" spans="1:20" x14ac:dyDescent="0.25">
      <c r="A1041" s="1">
        <v>39815</v>
      </c>
      <c r="B1041" s="1" t="str">
        <f t="shared" si="148"/>
        <v>Fri</v>
      </c>
      <c r="C1041" s="1" t="str">
        <f t="shared" si="149"/>
        <v>Jan</v>
      </c>
      <c r="D1041" s="1" t="str">
        <f t="shared" si="150"/>
        <v>1ST QTR</v>
      </c>
      <c r="E1041" s="1" t="str">
        <f t="shared" si="151"/>
        <v>2009</v>
      </c>
      <c r="F1041" s="26">
        <v>118.30500000000001</v>
      </c>
      <c r="G1041" s="2">
        <v>119.182</v>
      </c>
      <c r="H1041" s="2">
        <v>118.03700000000001</v>
      </c>
      <c r="I1041" s="26">
        <v>118.05</v>
      </c>
      <c r="J1041" s="3">
        <f t="shared" si="152"/>
        <v>186</v>
      </c>
      <c r="K1041" s="3" t="str">
        <f t="shared" si="153"/>
        <v>OIR</v>
      </c>
      <c r="L1041" s="3" t="str">
        <f t="shared" si="154"/>
        <v>OIRDnGapFill</v>
      </c>
      <c r="M1041" s="3" t="str">
        <f t="shared" si="155"/>
        <v>Filled</v>
      </c>
      <c r="N1041" s="3" t="str">
        <f t="shared" si="156"/>
        <v>DnGap</v>
      </c>
      <c r="O1041">
        <v>127641</v>
      </c>
      <c r="T1041"/>
    </row>
    <row r="1042" spans="1:20" x14ac:dyDescent="0.25">
      <c r="A1042" s="1">
        <v>39818</v>
      </c>
      <c r="B1042" s="1" t="str">
        <f t="shared" si="148"/>
        <v>Mon</v>
      </c>
      <c r="C1042" s="1" t="str">
        <f t="shared" si="149"/>
        <v>Jan</v>
      </c>
      <c r="D1042" s="1" t="str">
        <f t="shared" si="150"/>
        <v>1ST QTR</v>
      </c>
      <c r="E1042" s="1" t="str">
        <f t="shared" si="151"/>
        <v>2009</v>
      </c>
      <c r="F1042" s="26">
        <v>118.092</v>
      </c>
      <c r="G1042" s="2">
        <v>118.242</v>
      </c>
      <c r="H1042" s="2">
        <v>118.01</v>
      </c>
      <c r="I1042" s="26">
        <v>118.19199999999999</v>
      </c>
      <c r="J1042" s="3">
        <f t="shared" si="152"/>
        <v>93</v>
      </c>
      <c r="K1042" s="3" t="str">
        <f t="shared" si="153"/>
        <v>OIR</v>
      </c>
      <c r="L1042" s="3" t="str">
        <f t="shared" si="154"/>
        <v>OIRUpGapFill</v>
      </c>
      <c r="M1042" s="3" t="str">
        <f t="shared" si="155"/>
        <v>Filled</v>
      </c>
      <c r="N1042" s="3" t="str">
        <f t="shared" si="156"/>
        <v>UpGap</v>
      </c>
      <c r="O1042">
        <v>196750</v>
      </c>
      <c r="T1042"/>
    </row>
    <row r="1043" spans="1:20" x14ac:dyDescent="0.25">
      <c r="A1043" s="1">
        <v>39819</v>
      </c>
      <c r="B1043" s="1" t="str">
        <f t="shared" si="148"/>
        <v>Tue</v>
      </c>
      <c r="C1043" s="1" t="str">
        <f t="shared" si="149"/>
        <v>Jan</v>
      </c>
      <c r="D1043" s="1" t="str">
        <f t="shared" si="150"/>
        <v>1ST QTR</v>
      </c>
      <c r="E1043" s="1" t="str">
        <f t="shared" si="151"/>
        <v>2009</v>
      </c>
      <c r="F1043" s="26">
        <v>118.22499999999999</v>
      </c>
      <c r="G1043" s="2">
        <v>118.31</v>
      </c>
      <c r="H1043" s="2">
        <v>118.04</v>
      </c>
      <c r="I1043" s="26">
        <v>118.217</v>
      </c>
      <c r="J1043" s="3">
        <f t="shared" si="152"/>
        <v>108</v>
      </c>
      <c r="K1043" s="3" t="str">
        <f t="shared" si="153"/>
        <v>OIR</v>
      </c>
      <c r="L1043" s="3" t="str">
        <f t="shared" si="154"/>
        <v>OIRUpGapFill</v>
      </c>
      <c r="M1043" s="3" t="str">
        <f t="shared" si="155"/>
        <v>Filled</v>
      </c>
      <c r="N1043" s="3" t="str">
        <f t="shared" si="156"/>
        <v>UpGap</v>
      </c>
      <c r="O1043">
        <v>292709</v>
      </c>
      <c r="T1043"/>
    </row>
    <row r="1044" spans="1:20" x14ac:dyDescent="0.25">
      <c r="A1044" s="1">
        <v>39820</v>
      </c>
      <c r="B1044" s="1" t="str">
        <f t="shared" si="148"/>
        <v>Wed</v>
      </c>
      <c r="C1044" s="1" t="str">
        <f t="shared" si="149"/>
        <v>Jan</v>
      </c>
      <c r="D1044" s="1" t="str">
        <f t="shared" si="150"/>
        <v>1ST QTR</v>
      </c>
      <c r="E1044" s="1" t="str">
        <f t="shared" si="151"/>
        <v>2009</v>
      </c>
      <c r="F1044" s="26">
        <v>118.30200000000001</v>
      </c>
      <c r="G1044" s="2">
        <v>118.312</v>
      </c>
      <c r="H1044" s="2">
        <v>118.17</v>
      </c>
      <c r="I1044" s="26">
        <v>118.28</v>
      </c>
      <c r="J1044" s="3">
        <f t="shared" si="152"/>
        <v>57</v>
      </c>
      <c r="K1044" s="3" t="str">
        <f t="shared" si="153"/>
        <v>OIR</v>
      </c>
      <c r="L1044" s="3" t="str">
        <f t="shared" si="154"/>
        <v>OIRUpGapFill</v>
      </c>
      <c r="M1044" s="3" t="str">
        <f t="shared" si="155"/>
        <v>Filled</v>
      </c>
      <c r="N1044" s="3" t="str">
        <f t="shared" si="156"/>
        <v>UpGap</v>
      </c>
      <c r="O1044">
        <v>212491</v>
      </c>
      <c r="T1044"/>
    </row>
    <row r="1045" spans="1:20" x14ac:dyDescent="0.25">
      <c r="A1045" s="1">
        <v>39821</v>
      </c>
      <c r="B1045" s="1" t="str">
        <f t="shared" si="148"/>
        <v>Thu</v>
      </c>
      <c r="C1045" s="1" t="str">
        <f t="shared" si="149"/>
        <v>Jan</v>
      </c>
      <c r="D1045" s="1" t="str">
        <f t="shared" si="150"/>
        <v>1ST QTR</v>
      </c>
      <c r="E1045" s="1" t="str">
        <f t="shared" si="151"/>
        <v>2009</v>
      </c>
      <c r="F1045" s="26">
        <v>118.267</v>
      </c>
      <c r="G1045" s="2">
        <v>119.152</v>
      </c>
      <c r="H1045" s="2">
        <v>118.25</v>
      </c>
      <c r="I1045" s="26">
        <v>119.102</v>
      </c>
      <c r="J1045" s="3">
        <f t="shared" si="152"/>
        <v>89</v>
      </c>
      <c r="K1045" s="3" t="str">
        <f t="shared" si="153"/>
        <v>OIR</v>
      </c>
      <c r="L1045" s="3" t="str">
        <f t="shared" si="154"/>
        <v>OIRDnGapFill</v>
      </c>
      <c r="M1045" s="3" t="str">
        <f t="shared" si="155"/>
        <v>Filled</v>
      </c>
      <c r="N1045" s="3" t="str">
        <f t="shared" si="156"/>
        <v>DnGap</v>
      </c>
      <c r="O1045">
        <v>224182</v>
      </c>
      <c r="T1045"/>
    </row>
    <row r="1046" spans="1:20" x14ac:dyDescent="0.25">
      <c r="A1046" s="1">
        <v>39822</v>
      </c>
      <c r="B1046" s="1" t="str">
        <f t="shared" si="148"/>
        <v>Fri</v>
      </c>
      <c r="C1046" s="1" t="str">
        <f t="shared" si="149"/>
        <v>Jan</v>
      </c>
      <c r="D1046" s="1" t="str">
        <f t="shared" si="150"/>
        <v>1ST QTR</v>
      </c>
      <c r="E1046" s="1" t="str">
        <f t="shared" si="151"/>
        <v>2009</v>
      </c>
      <c r="F1046" s="26">
        <v>119.1</v>
      </c>
      <c r="G1046" s="2">
        <v>119.30500000000001</v>
      </c>
      <c r="H1046" s="2">
        <v>119.035</v>
      </c>
      <c r="I1046" s="26">
        <v>119.205</v>
      </c>
      <c r="J1046" s="3">
        <f t="shared" si="152"/>
        <v>109</v>
      </c>
      <c r="K1046" s="3" t="str">
        <f t="shared" si="153"/>
        <v>OIR</v>
      </c>
      <c r="L1046" s="3" t="str">
        <f t="shared" si="154"/>
        <v>OIRDnGapFill</v>
      </c>
      <c r="M1046" s="3" t="str">
        <f t="shared" si="155"/>
        <v>Filled</v>
      </c>
      <c r="N1046" s="3" t="str">
        <f t="shared" si="156"/>
        <v>DnGap</v>
      </c>
      <c r="O1046">
        <v>258079</v>
      </c>
      <c r="T1046"/>
    </row>
    <row r="1047" spans="1:20" x14ac:dyDescent="0.25">
      <c r="A1047" s="1">
        <v>39825</v>
      </c>
      <c r="B1047" s="1" t="str">
        <f t="shared" si="148"/>
        <v>Mon</v>
      </c>
      <c r="C1047" s="1" t="str">
        <f t="shared" si="149"/>
        <v>Jan</v>
      </c>
      <c r="D1047" s="1" t="str">
        <f t="shared" si="150"/>
        <v>1ST QTR</v>
      </c>
      <c r="E1047" s="1" t="str">
        <f t="shared" si="151"/>
        <v>2009</v>
      </c>
      <c r="F1047" s="26">
        <v>119.202</v>
      </c>
      <c r="G1047" s="2">
        <v>120</v>
      </c>
      <c r="H1047" s="2">
        <v>119.137</v>
      </c>
      <c r="I1047" s="26">
        <v>119.315</v>
      </c>
      <c r="J1047" s="3">
        <f t="shared" si="152"/>
        <v>73</v>
      </c>
      <c r="K1047" s="3" t="str">
        <f t="shared" si="153"/>
        <v>OIR</v>
      </c>
      <c r="L1047" s="3" t="str">
        <f t="shared" si="154"/>
        <v>OIRDnGapFill</v>
      </c>
      <c r="M1047" s="3" t="str">
        <f t="shared" si="155"/>
        <v>Filled</v>
      </c>
      <c r="N1047" s="3" t="str">
        <f t="shared" si="156"/>
        <v>DnGap</v>
      </c>
      <c r="O1047">
        <v>158815</v>
      </c>
      <c r="T1047"/>
    </row>
    <row r="1048" spans="1:20" x14ac:dyDescent="0.25">
      <c r="A1048" s="1">
        <v>39826</v>
      </c>
      <c r="B1048" s="1" t="str">
        <f t="shared" si="148"/>
        <v>Tue</v>
      </c>
      <c r="C1048" s="1" t="str">
        <f t="shared" si="149"/>
        <v>Jan</v>
      </c>
      <c r="D1048" s="1" t="str">
        <f t="shared" si="150"/>
        <v>1ST QTR</v>
      </c>
      <c r="E1048" s="1" t="str">
        <f t="shared" si="151"/>
        <v>2009</v>
      </c>
      <c r="F1048" s="26">
        <v>119.285</v>
      </c>
      <c r="G1048" s="2">
        <v>120.03</v>
      </c>
      <c r="H1048" s="2">
        <v>119.19199999999999</v>
      </c>
      <c r="I1048" s="26">
        <v>120.015</v>
      </c>
      <c r="J1048" s="3">
        <f t="shared" si="152"/>
        <v>64</v>
      </c>
      <c r="K1048" s="3" t="str">
        <f t="shared" si="153"/>
        <v>OIR</v>
      </c>
      <c r="L1048" s="3" t="str">
        <f t="shared" si="154"/>
        <v>OIRDnGapFill</v>
      </c>
      <c r="M1048" s="3" t="str">
        <f t="shared" si="155"/>
        <v>Filled</v>
      </c>
      <c r="N1048" s="3" t="str">
        <f t="shared" si="156"/>
        <v>DnGap</v>
      </c>
      <c r="O1048">
        <v>218202</v>
      </c>
      <c r="T1048"/>
    </row>
    <row r="1049" spans="1:20" x14ac:dyDescent="0.25">
      <c r="A1049" s="1">
        <v>39827</v>
      </c>
      <c r="B1049" s="1" t="str">
        <f t="shared" si="148"/>
        <v>Wed</v>
      </c>
      <c r="C1049" s="1" t="str">
        <f t="shared" si="149"/>
        <v>Jan</v>
      </c>
      <c r="D1049" s="1" t="str">
        <f t="shared" si="150"/>
        <v>1ST QTR</v>
      </c>
      <c r="E1049" s="1" t="str">
        <f t="shared" si="151"/>
        <v>2009</v>
      </c>
      <c r="F1049" s="26">
        <v>120.012</v>
      </c>
      <c r="G1049" s="2">
        <v>120.217</v>
      </c>
      <c r="H1049" s="2">
        <v>119.25</v>
      </c>
      <c r="I1049" s="26">
        <v>120.155</v>
      </c>
      <c r="J1049" s="3">
        <f t="shared" si="152"/>
        <v>115</v>
      </c>
      <c r="K1049" s="3" t="str">
        <f t="shared" si="153"/>
        <v>OIR</v>
      </c>
      <c r="L1049" s="3" t="str">
        <f t="shared" si="154"/>
        <v>OIRDnGapFill</v>
      </c>
      <c r="M1049" s="3" t="str">
        <f t="shared" si="155"/>
        <v>Filled</v>
      </c>
      <c r="N1049" s="3" t="str">
        <f t="shared" si="156"/>
        <v>DnGap</v>
      </c>
      <c r="O1049">
        <v>349085</v>
      </c>
      <c r="T1049"/>
    </row>
    <row r="1050" spans="1:20" x14ac:dyDescent="0.25">
      <c r="A1050" s="1">
        <v>39828</v>
      </c>
      <c r="B1050" s="1" t="str">
        <f t="shared" si="148"/>
        <v>Thu</v>
      </c>
      <c r="C1050" s="1" t="str">
        <f t="shared" si="149"/>
        <v>Jan</v>
      </c>
      <c r="D1050" s="1" t="str">
        <f t="shared" si="150"/>
        <v>1ST QTR</v>
      </c>
      <c r="E1050" s="1" t="str">
        <f t="shared" si="151"/>
        <v>2009</v>
      </c>
      <c r="F1050" s="26">
        <v>120.175</v>
      </c>
      <c r="G1050" s="2">
        <v>120.23699999999999</v>
      </c>
      <c r="H1050" s="2">
        <v>120.07</v>
      </c>
      <c r="I1050" s="26">
        <v>120.13</v>
      </c>
      <c r="J1050" s="3">
        <f t="shared" si="152"/>
        <v>67</v>
      </c>
      <c r="K1050" s="3" t="str">
        <f t="shared" si="153"/>
        <v>OIR</v>
      </c>
      <c r="L1050" s="3" t="str">
        <f t="shared" si="154"/>
        <v>OIRUpGapFill</v>
      </c>
      <c r="M1050" s="3" t="str">
        <f t="shared" si="155"/>
        <v>Filled</v>
      </c>
      <c r="N1050" s="3" t="str">
        <f t="shared" si="156"/>
        <v>UpGap</v>
      </c>
      <c r="O1050">
        <v>240123</v>
      </c>
      <c r="T1050"/>
    </row>
    <row r="1051" spans="1:20" x14ac:dyDescent="0.25">
      <c r="A1051" s="1">
        <v>39829</v>
      </c>
      <c r="B1051" s="1" t="str">
        <f t="shared" si="148"/>
        <v>Fri</v>
      </c>
      <c r="C1051" s="1" t="str">
        <f t="shared" si="149"/>
        <v>Jan</v>
      </c>
      <c r="D1051" s="1" t="str">
        <f t="shared" si="150"/>
        <v>1ST QTR</v>
      </c>
      <c r="E1051" s="1" t="str">
        <f t="shared" si="151"/>
        <v>2009</v>
      </c>
      <c r="F1051" s="26">
        <v>120.107</v>
      </c>
      <c r="G1051" s="2">
        <v>120.107</v>
      </c>
      <c r="H1051" s="2">
        <v>119.212</v>
      </c>
      <c r="I1051" s="26">
        <v>120.017</v>
      </c>
      <c r="J1051" s="3">
        <f t="shared" si="152"/>
        <v>86</v>
      </c>
      <c r="K1051" s="3" t="str">
        <f t="shared" si="153"/>
        <v>OIR</v>
      </c>
      <c r="L1051" s="3" t="str">
        <f t="shared" si="154"/>
        <v>NotFilled</v>
      </c>
      <c r="M1051" s="3" t="str">
        <f t="shared" si="155"/>
        <v>NotFilled</v>
      </c>
      <c r="N1051" s="3" t="str">
        <f t="shared" si="156"/>
        <v>DnGap</v>
      </c>
      <c r="O1051">
        <v>222326</v>
      </c>
      <c r="T1051"/>
    </row>
    <row r="1052" spans="1:20" x14ac:dyDescent="0.25">
      <c r="A1052" s="1">
        <v>39833</v>
      </c>
      <c r="B1052" s="1" t="str">
        <f t="shared" si="148"/>
        <v>Tue</v>
      </c>
      <c r="C1052" s="1" t="str">
        <f t="shared" si="149"/>
        <v>Jan</v>
      </c>
      <c r="D1052" s="1" t="str">
        <f t="shared" si="150"/>
        <v>1ST QTR</v>
      </c>
      <c r="E1052" s="1" t="str">
        <f t="shared" si="151"/>
        <v>2009</v>
      </c>
      <c r="F1052" s="26">
        <v>119.29</v>
      </c>
      <c r="G1052" s="2">
        <v>120.01</v>
      </c>
      <c r="H1052" s="2">
        <v>118.295</v>
      </c>
      <c r="I1052" s="26">
        <v>119.312</v>
      </c>
      <c r="J1052" s="3">
        <f t="shared" si="152"/>
        <v>142</v>
      </c>
      <c r="K1052" s="3" t="str">
        <f t="shared" si="153"/>
        <v>OIR</v>
      </c>
      <c r="L1052" s="3" t="str">
        <f t="shared" si="154"/>
        <v>NotFilled</v>
      </c>
      <c r="M1052" s="3" t="str">
        <f t="shared" si="155"/>
        <v>NotFilled</v>
      </c>
      <c r="N1052" s="3" t="str">
        <f t="shared" si="156"/>
        <v>DnGap</v>
      </c>
      <c r="O1052">
        <v>248911</v>
      </c>
      <c r="T1052"/>
    </row>
    <row r="1053" spans="1:20" x14ac:dyDescent="0.25">
      <c r="A1053" s="1">
        <v>39834</v>
      </c>
      <c r="B1053" s="1" t="str">
        <f t="shared" si="148"/>
        <v>Wed</v>
      </c>
      <c r="C1053" s="1" t="str">
        <f t="shared" si="149"/>
        <v>Jan</v>
      </c>
      <c r="D1053" s="1" t="str">
        <f t="shared" si="150"/>
        <v>1ST QTR</v>
      </c>
      <c r="E1053" s="1" t="str">
        <f t="shared" si="151"/>
        <v>2009</v>
      </c>
      <c r="F1053" s="26">
        <v>119.247</v>
      </c>
      <c r="G1053" s="2">
        <v>119.27</v>
      </c>
      <c r="H1053" s="2">
        <v>119.045</v>
      </c>
      <c r="I1053" s="26">
        <v>119.065</v>
      </c>
      <c r="J1053" s="3">
        <f t="shared" si="152"/>
        <v>90</v>
      </c>
      <c r="K1053" s="3" t="str">
        <f t="shared" si="153"/>
        <v>OIR</v>
      </c>
      <c r="L1053" s="3" t="str">
        <f t="shared" si="154"/>
        <v>NotFilled</v>
      </c>
      <c r="M1053" s="3" t="str">
        <f t="shared" si="155"/>
        <v>NotFilled</v>
      </c>
      <c r="N1053" s="3" t="str">
        <f t="shared" si="156"/>
        <v>DnGap</v>
      </c>
      <c r="O1053">
        <v>202944</v>
      </c>
      <c r="T1053"/>
    </row>
    <row r="1054" spans="1:20" x14ac:dyDescent="0.25">
      <c r="A1054" s="1">
        <v>39835</v>
      </c>
      <c r="B1054" s="1" t="str">
        <f t="shared" si="148"/>
        <v>Thu</v>
      </c>
      <c r="C1054" s="1" t="str">
        <f t="shared" si="149"/>
        <v>Jan</v>
      </c>
      <c r="D1054" s="1" t="str">
        <f t="shared" si="150"/>
        <v>1ST QTR</v>
      </c>
      <c r="E1054" s="1" t="str">
        <f t="shared" si="151"/>
        <v>2009</v>
      </c>
      <c r="F1054" s="26">
        <v>119.077</v>
      </c>
      <c r="G1054" s="2">
        <v>119.157</v>
      </c>
      <c r="H1054" s="2">
        <v>118.29</v>
      </c>
      <c r="I1054" s="26">
        <v>119.042</v>
      </c>
      <c r="J1054" s="3">
        <f t="shared" si="152"/>
        <v>74</v>
      </c>
      <c r="K1054" s="3" t="str">
        <f t="shared" si="153"/>
        <v>OIR</v>
      </c>
      <c r="L1054" s="3" t="str">
        <f t="shared" si="154"/>
        <v>OIRUpGapFill</v>
      </c>
      <c r="M1054" s="3" t="str">
        <f t="shared" si="155"/>
        <v>Filled</v>
      </c>
      <c r="N1054" s="3" t="str">
        <f t="shared" si="156"/>
        <v>UpGap</v>
      </c>
      <c r="O1054">
        <v>277885</v>
      </c>
      <c r="T1054"/>
    </row>
    <row r="1055" spans="1:20" x14ac:dyDescent="0.25">
      <c r="A1055" s="1">
        <v>39836</v>
      </c>
      <c r="B1055" s="1" t="str">
        <f t="shared" si="148"/>
        <v>Fri</v>
      </c>
      <c r="C1055" s="1" t="str">
        <f t="shared" si="149"/>
        <v>Jan</v>
      </c>
      <c r="D1055" s="1" t="str">
        <f t="shared" si="150"/>
        <v>1ST QTR</v>
      </c>
      <c r="E1055" s="1" t="str">
        <f t="shared" si="151"/>
        <v>2009</v>
      </c>
      <c r="F1055" s="26">
        <v>119.05</v>
      </c>
      <c r="G1055" s="2">
        <v>119.137</v>
      </c>
      <c r="H1055" s="2">
        <v>118.197</v>
      </c>
      <c r="I1055" s="26">
        <v>119</v>
      </c>
      <c r="J1055" s="3">
        <f t="shared" si="152"/>
        <v>104</v>
      </c>
      <c r="K1055" s="3" t="str">
        <f t="shared" si="153"/>
        <v>OIR</v>
      </c>
      <c r="L1055" s="3" t="str">
        <f t="shared" si="154"/>
        <v>OIRUpGapFill</v>
      </c>
      <c r="M1055" s="3" t="str">
        <f t="shared" si="155"/>
        <v>Filled</v>
      </c>
      <c r="N1055" s="3" t="str">
        <f t="shared" si="156"/>
        <v>UpGap</v>
      </c>
      <c r="O1055">
        <v>288760</v>
      </c>
      <c r="T1055"/>
    </row>
    <row r="1056" spans="1:20" x14ac:dyDescent="0.25">
      <c r="A1056" s="1">
        <v>39839</v>
      </c>
      <c r="B1056" s="1" t="str">
        <f t="shared" si="148"/>
        <v>Mon</v>
      </c>
      <c r="C1056" s="1" t="str">
        <f t="shared" si="149"/>
        <v>Jan</v>
      </c>
      <c r="D1056" s="1" t="str">
        <f t="shared" si="150"/>
        <v>1ST QTR</v>
      </c>
      <c r="E1056" s="1" t="str">
        <f t="shared" si="151"/>
        <v>2009</v>
      </c>
      <c r="F1056" s="26">
        <v>119</v>
      </c>
      <c r="G1056" s="2">
        <v>119.042</v>
      </c>
      <c r="H1056" s="2">
        <v>118.212</v>
      </c>
      <c r="I1056" s="26">
        <v>118.3</v>
      </c>
      <c r="J1056" s="3">
        <f t="shared" si="152"/>
        <v>60</v>
      </c>
      <c r="K1056" s="3" t="str">
        <f t="shared" si="153"/>
        <v>OIR</v>
      </c>
      <c r="L1056" s="3" t="str">
        <f t="shared" si="154"/>
        <v>NoGap</v>
      </c>
      <c r="M1056" s="3" t="str">
        <f t="shared" si="155"/>
        <v>NoGap</v>
      </c>
      <c r="N1056" s="3" t="str">
        <f t="shared" si="156"/>
        <v>NoGap</v>
      </c>
      <c r="O1056">
        <v>244909</v>
      </c>
      <c r="T1056"/>
    </row>
    <row r="1057" spans="1:20" x14ac:dyDescent="0.25">
      <c r="A1057" s="1">
        <v>39840</v>
      </c>
      <c r="B1057" s="1" t="str">
        <f t="shared" si="148"/>
        <v>Tue</v>
      </c>
      <c r="C1057" s="1" t="str">
        <f t="shared" si="149"/>
        <v>Jan</v>
      </c>
      <c r="D1057" s="1" t="str">
        <f t="shared" si="150"/>
        <v>1ST QTR</v>
      </c>
      <c r="E1057" s="1" t="str">
        <f t="shared" si="151"/>
        <v>2009</v>
      </c>
      <c r="F1057" s="26">
        <v>118.312</v>
      </c>
      <c r="G1057" s="2">
        <v>119.13</v>
      </c>
      <c r="H1057" s="2">
        <v>118.25</v>
      </c>
      <c r="I1057" s="26">
        <v>119.127</v>
      </c>
      <c r="J1057" s="3">
        <f t="shared" si="152"/>
        <v>80</v>
      </c>
      <c r="K1057" s="3" t="str">
        <f t="shared" si="153"/>
        <v>OIR</v>
      </c>
      <c r="L1057" s="3" t="str">
        <f t="shared" si="154"/>
        <v>OIRUpGapFill</v>
      </c>
      <c r="M1057" s="3" t="str">
        <f t="shared" si="155"/>
        <v>Filled</v>
      </c>
      <c r="N1057" s="3" t="str">
        <f t="shared" si="156"/>
        <v>UpGap</v>
      </c>
      <c r="O1057">
        <v>226859</v>
      </c>
      <c r="T1057"/>
    </row>
    <row r="1058" spans="1:20" x14ac:dyDescent="0.25">
      <c r="A1058" s="1">
        <v>39841</v>
      </c>
      <c r="B1058" s="1" t="str">
        <f t="shared" si="148"/>
        <v>Wed</v>
      </c>
      <c r="C1058" s="1" t="str">
        <f t="shared" si="149"/>
        <v>Jan</v>
      </c>
      <c r="D1058" s="1" t="str">
        <f t="shared" si="150"/>
        <v>1ST QTR</v>
      </c>
      <c r="E1058" s="1" t="str">
        <f t="shared" si="151"/>
        <v>2009</v>
      </c>
      <c r="F1058" s="26">
        <v>119.08499999999999</v>
      </c>
      <c r="G1058" s="2">
        <v>119.13500000000001</v>
      </c>
      <c r="H1058" s="2">
        <v>118.22199999999999</v>
      </c>
      <c r="I1058" s="26">
        <v>118.262</v>
      </c>
      <c r="J1058" s="3">
        <f t="shared" si="152"/>
        <v>94</v>
      </c>
      <c r="K1058" s="3" t="str">
        <f t="shared" si="153"/>
        <v>OIR</v>
      </c>
      <c r="L1058" s="3" t="str">
        <f t="shared" si="154"/>
        <v>OIRDnGapFill</v>
      </c>
      <c r="M1058" s="3" t="str">
        <f t="shared" si="155"/>
        <v>Filled</v>
      </c>
      <c r="N1058" s="3" t="str">
        <f t="shared" si="156"/>
        <v>DnGap</v>
      </c>
      <c r="O1058">
        <v>256388</v>
      </c>
      <c r="T1058"/>
    </row>
    <row r="1059" spans="1:20" x14ac:dyDescent="0.25">
      <c r="A1059" s="1">
        <v>39842</v>
      </c>
      <c r="B1059" s="1" t="str">
        <f t="shared" si="148"/>
        <v>Thu</v>
      </c>
      <c r="C1059" s="1" t="str">
        <f t="shared" si="149"/>
        <v>Jan</v>
      </c>
      <c r="D1059" s="1" t="str">
        <f t="shared" si="150"/>
        <v>1ST QTR</v>
      </c>
      <c r="E1059" s="1" t="str">
        <f t="shared" si="151"/>
        <v>2009</v>
      </c>
      <c r="F1059" s="26">
        <v>118.217</v>
      </c>
      <c r="G1059" s="2">
        <v>118.262</v>
      </c>
      <c r="H1059" s="2">
        <v>118</v>
      </c>
      <c r="I1059" s="26">
        <v>118.08199999999999</v>
      </c>
      <c r="J1059" s="3">
        <f t="shared" si="152"/>
        <v>105</v>
      </c>
      <c r="K1059" s="3" t="str">
        <f t="shared" si="153"/>
        <v>OOR</v>
      </c>
      <c r="L1059" s="3" t="str">
        <f t="shared" si="154"/>
        <v>OORDnGapFill</v>
      </c>
      <c r="M1059" s="3" t="str">
        <f t="shared" si="155"/>
        <v>Filled</v>
      </c>
      <c r="N1059" s="3" t="str">
        <f t="shared" si="156"/>
        <v>DnGap</v>
      </c>
      <c r="O1059">
        <v>275172</v>
      </c>
      <c r="T1059"/>
    </row>
    <row r="1060" spans="1:20" x14ac:dyDescent="0.25">
      <c r="A1060" s="1">
        <v>39843</v>
      </c>
      <c r="B1060" s="1" t="str">
        <f t="shared" si="148"/>
        <v>Fri</v>
      </c>
      <c r="C1060" s="1" t="str">
        <f t="shared" si="149"/>
        <v>Jan</v>
      </c>
      <c r="D1060" s="1" t="str">
        <f t="shared" si="150"/>
        <v>1ST QTR</v>
      </c>
      <c r="E1060" s="1" t="str">
        <f t="shared" si="151"/>
        <v>2009</v>
      </c>
      <c r="F1060" s="26">
        <v>118.032</v>
      </c>
      <c r="G1060" s="2">
        <v>118.22199999999999</v>
      </c>
      <c r="H1060" s="2">
        <v>118.017</v>
      </c>
      <c r="I1060" s="26">
        <v>118.05500000000001</v>
      </c>
      <c r="J1060" s="3">
        <f t="shared" si="152"/>
        <v>82</v>
      </c>
      <c r="K1060" s="3" t="str">
        <f t="shared" si="153"/>
        <v>OIR</v>
      </c>
      <c r="L1060" s="3" t="str">
        <f t="shared" si="154"/>
        <v>OIRDnGapFill</v>
      </c>
      <c r="M1060" s="3" t="str">
        <f t="shared" si="155"/>
        <v>Filled</v>
      </c>
      <c r="N1060" s="3" t="str">
        <f t="shared" si="156"/>
        <v>DnGap</v>
      </c>
      <c r="O1060">
        <v>286698</v>
      </c>
      <c r="T1060"/>
    </row>
    <row r="1061" spans="1:20" x14ac:dyDescent="0.25">
      <c r="A1061" s="1">
        <v>39846</v>
      </c>
      <c r="B1061" s="1" t="str">
        <f t="shared" si="148"/>
        <v>Mon</v>
      </c>
      <c r="C1061" s="1" t="str">
        <f t="shared" si="149"/>
        <v>Feb</v>
      </c>
      <c r="D1061" s="1" t="str">
        <f t="shared" si="150"/>
        <v>1ST QTR</v>
      </c>
      <c r="E1061" s="1" t="str">
        <f t="shared" si="151"/>
        <v>2009</v>
      </c>
      <c r="F1061" s="26">
        <v>118.09</v>
      </c>
      <c r="G1061" s="2">
        <v>118.28700000000001</v>
      </c>
      <c r="H1061" s="2">
        <v>118.06</v>
      </c>
      <c r="I1061" s="26">
        <v>118.265</v>
      </c>
      <c r="J1061" s="3">
        <f t="shared" si="152"/>
        <v>91</v>
      </c>
      <c r="K1061" s="3" t="str">
        <f t="shared" si="153"/>
        <v>OIR</v>
      </c>
      <c r="L1061" s="3" t="str">
        <f t="shared" si="154"/>
        <v>NotFilled</v>
      </c>
      <c r="M1061" s="3" t="str">
        <f t="shared" si="155"/>
        <v>NotFilled</v>
      </c>
      <c r="N1061" s="3" t="str">
        <f t="shared" si="156"/>
        <v>UpGap</v>
      </c>
      <c r="O1061">
        <v>217030</v>
      </c>
      <c r="T1061"/>
    </row>
    <row r="1062" spans="1:20" x14ac:dyDescent="0.25">
      <c r="A1062" s="1">
        <v>39847</v>
      </c>
      <c r="B1062" s="1" t="str">
        <f t="shared" si="148"/>
        <v>Tue</v>
      </c>
      <c r="C1062" s="1" t="str">
        <f t="shared" si="149"/>
        <v>Feb</v>
      </c>
      <c r="D1062" s="1" t="str">
        <f t="shared" si="150"/>
        <v>1ST QTR</v>
      </c>
      <c r="E1062" s="1" t="str">
        <f t="shared" si="151"/>
        <v>2009</v>
      </c>
      <c r="F1062" s="26">
        <v>118.28</v>
      </c>
      <c r="G1062" s="2">
        <v>118.285</v>
      </c>
      <c r="H1062" s="2">
        <v>117.282</v>
      </c>
      <c r="I1062" s="26">
        <v>118.042</v>
      </c>
      <c r="J1062" s="3">
        <f t="shared" si="152"/>
        <v>129</v>
      </c>
      <c r="K1062" s="3" t="str">
        <f t="shared" si="153"/>
        <v>OIR</v>
      </c>
      <c r="L1062" s="3" t="str">
        <f t="shared" si="154"/>
        <v>OIRUpGapFill</v>
      </c>
      <c r="M1062" s="3" t="str">
        <f t="shared" si="155"/>
        <v>Filled</v>
      </c>
      <c r="N1062" s="3" t="str">
        <f t="shared" si="156"/>
        <v>UpGap</v>
      </c>
      <c r="O1062">
        <v>307839</v>
      </c>
      <c r="T1062"/>
    </row>
    <row r="1063" spans="1:20" x14ac:dyDescent="0.25">
      <c r="A1063" s="1">
        <v>39848</v>
      </c>
      <c r="B1063" s="1" t="str">
        <f t="shared" si="148"/>
        <v>Wed</v>
      </c>
      <c r="C1063" s="1" t="str">
        <f t="shared" si="149"/>
        <v>Feb</v>
      </c>
      <c r="D1063" s="1" t="str">
        <f t="shared" si="150"/>
        <v>1ST QTR</v>
      </c>
      <c r="E1063" s="1" t="str">
        <f t="shared" si="151"/>
        <v>2009</v>
      </c>
      <c r="F1063" s="26">
        <v>118.01</v>
      </c>
      <c r="G1063" s="2">
        <v>118.06699999999999</v>
      </c>
      <c r="H1063" s="2">
        <v>117.19199999999999</v>
      </c>
      <c r="I1063" s="26">
        <v>117.265</v>
      </c>
      <c r="J1063" s="3">
        <f t="shared" si="152"/>
        <v>78</v>
      </c>
      <c r="K1063" s="3" t="str">
        <f t="shared" si="153"/>
        <v>OIR</v>
      </c>
      <c r="L1063" s="3" t="str">
        <f t="shared" si="154"/>
        <v>OIRDnGapFill</v>
      </c>
      <c r="M1063" s="3" t="str">
        <f t="shared" si="155"/>
        <v>Filled</v>
      </c>
      <c r="N1063" s="3" t="str">
        <f t="shared" si="156"/>
        <v>DnGap</v>
      </c>
      <c r="O1063">
        <v>270053</v>
      </c>
      <c r="T1063"/>
    </row>
    <row r="1064" spans="1:20" x14ac:dyDescent="0.25">
      <c r="A1064" s="1">
        <v>39849</v>
      </c>
      <c r="B1064" s="1" t="str">
        <f t="shared" si="148"/>
        <v>Thu</v>
      </c>
      <c r="C1064" s="1" t="str">
        <f t="shared" si="149"/>
        <v>Feb</v>
      </c>
      <c r="D1064" s="1" t="str">
        <f t="shared" si="150"/>
        <v>1ST QTR</v>
      </c>
      <c r="E1064" s="1" t="str">
        <f t="shared" si="151"/>
        <v>2009</v>
      </c>
      <c r="F1064" s="26">
        <v>117.252</v>
      </c>
      <c r="G1064" s="2">
        <v>118.05200000000001</v>
      </c>
      <c r="H1064" s="2">
        <v>117.232</v>
      </c>
      <c r="I1064" s="26">
        <v>117.312</v>
      </c>
      <c r="J1064" s="3">
        <f t="shared" si="152"/>
        <v>56</v>
      </c>
      <c r="K1064" s="3" t="str">
        <f t="shared" si="153"/>
        <v>OIR</v>
      </c>
      <c r="L1064" s="3" t="str">
        <f t="shared" si="154"/>
        <v>OIRDnGapFill</v>
      </c>
      <c r="M1064" s="3" t="str">
        <f t="shared" si="155"/>
        <v>Filled</v>
      </c>
      <c r="N1064" s="3" t="str">
        <f t="shared" si="156"/>
        <v>DnGap</v>
      </c>
      <c r="O1064">
        <v>208505</v>
      </c>
      <c r="T1064"/>
    </row>
    <row r="1065" spans="1:20" x14ac:dyDescent="0.25">
      <c r="A1065" s="1">
        <v>39850</v>
      </c>
      <c r="B1065" s="1" t="str">
        <f t="shared" si="148"/>
        <v>Fri</v>
      </c>
      <c r="C1065" s="1" t="str">
        <f t="shared" si="149"/>
        <v>Feb</v>
      </c>
      <c r="D1065" s="1" t="str">
        <f t="shared" si="150"/>
        <v>1ST QTR</v>
      </c>
      <c r="E1065" s="1" t="str">
        <f t="shared" si="151"/>
        <v>2009</v>
      </c>
      <c r="F1065" s="26">
        <v>117.28700000000001</v>
      </c>
      <c r="G1065" s="2">
        <v>118.06699999999999</v>
      </c>
      <c r="H1065" s="2">
        <v>117.2</v>
      </c>
      <c r="I1065" s="26">
        <v>117.24</v>
      </c>
      <c r="J1065" s="3">
        <f t="shared" si="152"/>
        <v>74</v>
      </c>
      <c r="K1065" s="3" t="str">
        <f t="shared" si="153"/>
        <v>OIR</v>
      </c>
      <c r="L1065" s="3" t="str">
        <f t="shared" si="154"/>
        <v>OIRDnGapFill</v>
      </c>
      <c r="M1065" s="3" t="str">
        <f t="shared" si="155"/>
        <v>Filled</v>
      </c>
      <c r="N1065" s="3" t="str">
        <f t="shared" si="156"/>
        <v>DnGap</v>
      </c>
      <c r="O1065">
        <v>244411</v>
      </c>
      <c r="T1065"/>
    </row>
    <row r="1066" spans="1:20" x14ac:dyDescent="0.25">
      <c r="A1066" s="1">
        <v>39853</v>
      </c>
      <c r="B1066" s="1" t="str">
        <f t="shared" si="148"/>
        <v>Mon</v>
      </c>
      <c r="C1066" s="1" t="str">
        <f t="shared" si="149"/>
        <v>Feb</v>
      </c>
      <c r="D1066" s="1" t="str">
        <f t="shared" si="150"/>
        <v>1ST QTR</v>
      </c>
      <c r="E1066" s="1" t="str">
        <f t="shared" si="151"/>
        <v>2009</v>
      </c>
      <c r="F1066" s="26">
        <v>117.22</v>
      </c>
      <c r="G1066" s="2">
        <v>117.285</v>
      </c>
      <c r="H1066" s="2">
        <v>117.13500000000001</v>
      </c>
      <c r="I1066" s="26">
        <v>117.17700000000001</v>
      </c>
      <c r="J1066" s="3">
        <f t="shared" si="152"/>
        <v>60</v>
      </c>
      <c r="K1066" s="3" t="str">
        <f t="shared" si="153"/>
        <v>OIR</v>
      </c>
      <c r="L1066" s="3" t="str">
        <f t="shared" si="154"/>
        <v>OIRDnGapFill</v>
      </c>
      <c r="M1066" s="3" t="str">
        <f t="shared" si="155"/>
        <v>Filled</v>
      </c>
      <c r="N1066" s="3" t="str">
        <f t="shared" si="156"/>
        <v>DnGap</v>
      </c>
      <c r="O1066">
        <v>172653</v>
      </c>
      <c r="T1066"/>
    </row>
    <row r="1067" spans="1:20" x14ac:dyDescent="0.25">
      <c r="A1067" s="1">
        <v>39854</v>
      </c>
      <c r="B1067" s="1" t="str">
        <f t="shared" si="148"/>
        <v>Tue</v>
      </c>
      <c r="C1067" s="1" t="str">
        <f t="shared" si="149"/>
        <v>Feb</v>
      </c>
      <c r="D1067" s="1" t="str">
        <f t="shared" si="150"/>
        <v>1ST QTR</v>
      </c>
      <c r="E1067" s="1" t="str">
        <f t="shared" si="151"/>
        <v>2009</v>
      </c>
      <c r="F1067" s="26">
        <v>117.197</v>
      </c>
      <c r="G1067" s="2">
        <v>118.22</v>
      </c>
      <c r="H1067" s="2">
        <v>117.19</v>
      </c>
      <c r="I1067" s="26">
        <v>118.16200000000001</v>
      </c>
      <c r="J1067" s="3">
        <f t="shared" si="152"/>
        <v>140</v>
      </c>
      <c r="K1067" s="3" t="str">
        <f t="shared" si="153"/>
        <v>OIR</v>
      </c>
      <c r="L1067" s="3" t="str">
        <f t="shared" si="154"/>
        <v>NotFilled</v>
      </c>
      <c r="M1067" s="3" t="str">
        <f t="shared" si="155"/>
        <v>NotFilled</v>
      </c>
      <c r="N1067" s="3" t="str">
        <f t="shared" si="156"/>
        <v>UpGap</v>
      </c>
      <c r="O1067">
        <v>348178</v>
      </c>
      <c r="T1067"/>
    </row>
    <row r="1068" spans="1:20" x14ac:dyDescent="0.25">
      <c r="A1068" s="1">
        <v>39855</v>
      </c>
      <c r="B1068" s="1" t="str">
        <f t="shared" si="148"/>
        <v>Wed</v>
      </c>
      <c r="C1068" s="1" t="str">
        <f t="shared" si="149"/>
        <v>Feb</v>
      </c>
      <c r="D1068" s="1" t="str">
        <f t="shared" si="150"/>
        <v>1ST QTR</v>
      </c>
      <c r="E1068" s="1" t="str">
        <f t="shared" si="151"/>
        <v>2009</v>
      </c>
      <c r="F1068" s="26">
        <v>118.185</v>
      </c>
      <c r="G1068" s="2">
        <v>118.265</v>
      </c>
      <c r="H1068" s="2">
        <v>118.137</v>
      </c>
      <c r="I1068" s="26">
        <v>118.187</v>
      </c>
      <c r="J1068" s="3">
        <f t="shared" si="152"/>
        <v>52</v>
      </c>
      <c r="K1068" s="3" t="str">
        <f t="shared" si="153"/>
        <v>OIR</v>
      </c>
      <c r="L1068" s="3" t="str">
        <f t="shared" si="154"/>
        <v>OIRUpGapFill</v>
      </c>
      <c r="M1068" s="3" t="str">
        <f t="shared" si="155"/>
        <v>Filled</v>
      </c>
      <c r="N1068" s="3" t="str">
        <f t="shared" si="156"/>
        <v>UpGap</v>
      </c>
      <c r="O1068">
        <v>217835</v>
      </c>
      <c r="T1068"/>
    </row>
    <row r="1069" spans="1:20" x14ac:dyDescent="0.25">
      <c r="A1069" s="1">
        <v>39856</v>
      </c>
      <c r="B1069" s="1" t="str">
        <f t="shared" si="148"/>
        <v>Thu</v>
      </c>
      <c r="C1069" s="1" t="str">
        <f t="shared" si="149"/>
        <v>Feb</v>
      </c>
      <c r="D1069" s="1" t="str">
        <f t="shared" si="150"/>
        <v>1ST QTR</v>
      </c>
      <c r="E1069" s="1" t="str">
        <f t="shared" si="151"/>
        <v>2009</v>
      </c>
      <c r="F1069" s="26">
        <v>118.19199999999999</v>
      </c>
      <c r="G1069" s="2">
        <v>119.002</v>
      </c>
      <c r="H1069" s="2">
        <v>118.14</v>
      </c>
      <c r="I1069" s="26">
        <v>118.26</v>
      </c>
      <c r="J1069" s="3">
        <f t="shared" si="152"/>
        <v>72</v>
      </c>
      <c r="K1069" s="3" t="str">
        <f t="shared" si="153"/>
        <v>OIR</v>
      </c>
      <c r="L1069" s="3" t="str">
        <f t="shared" si="154"/>
        <v>OIRUpGapFill</v>
      </c>
      <c r="M1069" s="3" t="str">
        <f t="shared" si="155"/>
        <v>Filled</v>
      </c>
      <c r="N1069" s="3" t="str">
        <f t="shared" si="156"/>
        <v>UpGap</v>
      </c>
      <c r="O1069">
        <v>264414</v>
      </c>
      <c r="T1069"/>
    </row>
    <row r="1070" spans="1:20" x14ac:dyDescent="0.25">
      <c r="A1070" s="1">
        <v>39857</v>
      </c>
      <c r="B1070" s="1" t="str">
        <f t="shared" si="148"/>
        <v>Fri</v>
      </c>
      <c r="C1070" s="1" t="str">
        <f t="shared" si="149"/>
        <v>Feb</v>
      </c>
      <c r="D1070" s="1" t="str">
        <f t="shared" si="150"/>
        <v>1ST QTR</v>
      </c>
      <c r="E1070" s="1" t="str">
        <f t="shared" si="151"/>
        <v>2009</v>
      </c>
      <c r="F1070" s="26">
        <v>118.175</v>
      </c>
      <c r="G1070" s="2">
        <v>118.217</v>
      </c>
      <c r="H1070" s="2">
        <v>117.312</v>
      </c>
      <c r="I1070" s="26">
        <v>118.02200000000001</v>
      </c>
      <c r="J1070" s="3">
        <f t="shared" si="152"/>
        <v>90</v>
      </c>
      <c r="K1070" s="3" t="str">
        <f t="shared" si="153"/>
        <v>OIR</v>
      </c>
      <c r="L1070" s="3" t="str">
        <f t="shared" si="154"/>
        <v>NotFilled</v>
      </c>
      <c r="M1070" s="3" t="str">
        <f t="shared" si="155"/>
        <v>NotFilled</v>
      </c>
      <c r="N1070" s="3" t="str">
        <f t="shared" si="156"/>
        <v>DnGap</v>
      </c>
      <c r="O1070">
        <v>214370</v>
      </c>
      <c r="T1070"/>
    </row>
    <row r="1071" spans="1:20" x14ac:dyDescent="0.25">
      <c r="A1071" s="1">
        <v>39861</v>
      </c>
      <c r="B1071" s="1" t="str">
        <f t="shared" si="148"/>
        <v>Tue</v>
      </c>
      <c r="C1071" s="1" t="str">
        <f t="shared" si="149"/>
        <v>Feb</v>
      </c>
      <c r="D1071" s="1" t="str">
        <f t="shared" si="150"/>
        <v>1ST QTR</v>
      </c>
      <c r="E1071" s="1" t="str">
        <f t="shared" si="151"/>
        <v>2009</v>
      </c>
      <c r="F1071" s="26">
        <v>118.062</v>
      </c>
      <c r="G1071" s="2">
        <v>119.04</v>
      </c>
      <c r="H1071" s="2">
        <v>118.032</v>
      </c>
      <c r="I1071" s="26">
        <v>118.315</v>
      </c>
      <c r="J1071" s="3">
        <f t="shared" si="152"/>
        <v>132</v>
      </c>
      <c r="K1071" s="3" t="str">
        <f t="shared" si="153"/>
        <v>OIR</v>
      </c>
      <c r="L1071" s="3" t="str">
        <f t="shared" si="154"/>
        <v>NotFilled</v>
      </c>
      <c r="M1071" s="3" t="str">
        <f t="shared" si="155"/>
        <v>NotFilled</v>
      </c>
      <c r="N1071" s="3" t="str">
        <f t="shared" si="156"/>
        <v>UpGap</v>
      </c>
      <c r="O1071">
        <v>330935</v>
      </c>
      <c r="T1071"/>
    </row>
    <row r="1072" spans="1:20" x14ac:dyDescent="0.25">
      <c r="A1072" s="1">
        <v>39862</v>
      </c>
      <c r="B1072" s="1" t="str">
        <f t="shared" si="148"/>
        <v>Wed</v>
      </c>
      <c r="C1072" s="1" t="str">
        <f t="shared" si="149"/>
        <v>Feb</v>
      </c>
      <c r="D1072" s="1" t="str">
        <f t="shared" si="150"/>
        <v>1ST QTR</v>
      </c>
      <c r="E1072" s="1" t="str">
        <f t="shared" si="151"/>
        <v>2009</v>
      </c>
      <c r="F1072" s="26">
        <v>119.012</v>
      </c>
      <c r="G1072" s="2">
        <v>119.05</v>
      </c>
      <c r="H1072" s="2">
        <v>118.062</v>
      </c>
      <c r="I1072" s="26">
        <v>118.157</v>
      </c>
      <c r="J1072" s="3">
        <f t="shared" si="152"/>
        <v>123</v>
      </c>
      <c r="K1072" s="3" t="str">
        <f t="shared" si="153"/>
        <v>OIR</v>
      </c>
      <c r="L1072" s="3" t="str">
        <f t="shared" si="154"/>
        <v>OIRUpGapFill</v>
      </c>
      <c r="M1072" s="3" t="str">
        <f t="shared" si="155"/>
        <v>Filled</v>
      </c>
      <c r="N1072" s="3" t="str">
        <f t="shared" si="156"/>
        <v>UpGap</v>
      </c>
      <c r="O1072">
        <v>454410</v>
      </c>
      <c r="T1072"/>
    </row>
    <row r="1073" spans="1:20" x14ac:dyDescent="0.25">
      <c r="A1073" s="1">
        <v>39863</v>
      </c>
      <c r="B1073" s="1" t="str">
        <f t="shared" si="148"/>
        <v>Thu</v>
      </c>
      <c r="C1073" s="1" t="str">
        <f t="shared" si="149"/>
        <v>Feb</v>
      </c>
      <c r="D1073" s="1" t="str">
        <f t="shared" si="150"/>
        <v>1ST QTR</v>
      </c>
      <c r="E1073" s="1" t="str">
        <f t="shared" si="151"/>
        <v>2009</v>
      </c>
      <c r="F1073" s="26">
        <v>118.125</v>
      </c>
      <c r="G1073" s="2">
        <v>118.18</v>
      </c>
      <c r="H1073" s="2">
        <v>117.277</v>
      </c>
      <c r="I1073" s="26">
        <v>118.017</v>
      </c>
      <c r="J1073" s="3">
        <f t="shared" si="152"/>
        <v>90</v>
      </c>
      <c r="K1073" s="3" t="str">
        <f t="shared" si="153"/>
        <v>OIR</v>
      </c>
      <c r="L1073" s="3" t="str">
        <f t="shared" si="154"/>
        <v>OIRDnGapFill</v>
      </c>
      <c r="M1073" s="3" t="str">
        <f t="shared" si="155"/>
        <v>Filled</v>
      </c>
      <c r="N1073" s="3" t="str">
        <f t="shared" si="156"/>
        <v>DnGap</v>
      </c>
      <c r="O1073">
        <v>443350</v>
      </c>
      <c r="T1073"/>
    </row>
    <row r="1074" spans="1:20" x14ac:dyDescent="0.25">
      <c r="A1074" s="1">
        <v>39864</v>
      </c>
      <c r="B1074" s="1" t="str">
        <f t="shared" si="148"/>
        <v>Fri</v>
      </c>
      <c r="C1074" s="1" t="str">
        <f t="shared" si="149"/>
        <v>Feb</v>
      </c>
      <c r="D1074" s="1" t="str">
        <f t="shared" si="150"/>
        <v>1ST QTR</v>
      </c>
      <c r="E1074" s="1" t="str">
        <f t="shared" si="151"/>
        <v>2009</v>
      </c>
      <c r="F1074" s="26">
        <v>118.04</v>
      </c>
      <c r="G1074" s="2">
        <v>118.29</v>
      </c>
      <c r="H1074" s="2">
        <v>118.03700000000001</v>
      </c>
      <c r="I1074" s="26">
        <v>118.152</v>
      </c>
      <c r="J1074" s="3">
        <f t="shared" si="152"/>
        <v>102</v>
      </c>
      <c r="K1074" s="3" t="str">
        <f t="shared" si="153"/>
        <v>OIR</v>
      </c>
      <c r="L1074" s="3" t="str">
        <f t="shared" si="154"/>
        <v>NotFilled</v>
      </c>
      <c r="M1074" s="3" t="str">
        <f t="shared" si="155"/>
        <v>NotFilled</v>
      </c>
      <c r="N1074" s="3" t="str">
        <f t="shared" si="156"/>
        <v>UpGap</v>
      </c>
      <c r="O1074">
        <v>477593</v>
      </c>
      <c r="T1074"/>
    </row>
    <row r="1075" spans="1:20" x14ac:dyDescent="0.25">
      <c r="A1075" s="1">
        <v>39867</v>
      </c>
      <c r="B1075" s="1" t="str">
        <f t="shared" si="148"/>
        <v>Mon</v>
      </c>
      <c r="C1075" s="1" t="str">
        <f t="shared" si="149"/>
        <v>Feb</v>
      </c>
      <c r="D1075" s="1" t="str">
        <f t="shared" si="150"/>
        <v>1ST QTR</v>
      </c>
      <c r="E1075" s="1" t="str">
        <f t="shared" si="151"/>
        <v>2009</v>
      </c>
      <c r="F1075" s="26">
        <v>118.107</v>
      </c>
      <c r="G1075" s="2">
        <v>118.155</v>
      </c>
      <c r="H1075" s="2">
        <v>117.282</v>
      </c>
      <c r="I1075" s="26">
        <v>118.09</v>
      </c>
      <c r="J1075" s="3">
        <f t="shared" si="152"/>
        <v>78</v>
      </c>
      <c r="K1075" s="3" t="str">
        <f t="shared" si="153"/>
        <v>OIR</v>
      </c>
      <c r="L1075" s="3" t="str">
        <f t="shared" si="154"/>
        <v>OIRDnGapFill</v>
      </c>
      <c r="M1075" s="3" t="str">
        <f t="shared" si="155"/>
        <v>Filled</v>
      </c>
      <c r="N1075" s="3" t="str">
        <f t="shared" si="156"/>
        <v>DnGap</v>
      </c>
      <c r="O1075">
        <v>400767</v>
      </c>
      <c r="T1075"/>
    </row>
    <row r="1076" spans="1:20" x14ac:dyDescent="0.25">
      <c r="A1076" s="1">
        <v>39868</v>
      </c>
      <c r="B1076" s="1" t="str">
        <f t="shared" si="148"/>
        <v>Tue</v>
      </c>
      <c r="C1076" s="1" t="str">
        <f t="shared" si="149"/>
        <v>Feb</v>
      </c>
      <c r="D1076" s="1" t="str">
        <f t="shared" si="150"/>
        <v>1ST QTR</v>
      </c>
      <c r="E1076" s="1" t="str">
        <f t="shared" si="151"/>
        <v>2009</v>
      </c>
      <c r="F1076" s="26">
        <v>118.105</v>
      </c>
      <c r="G1076" s="2">
        <v>118.19</v>
      </c>
      <c r="H1076" s="2">
        <v>118.00700000000001</v>
      </c>
      <c r="I1076" s="26">
        <v>118.027</v>
      </c>
      <c r="J1076" s="3">
        <f t="shared" si="152"/>
        <v>74</v>
      </c>
      <c r="K1076" s="3" t="str">
        <f t="shared" si="153"/>
        <v>OIR</v>
      </c>
      <c r="L1076" s="3" t="str">
        <f t="shared" si="154"/>
        <v>OIRUpGapFill</v>
      </c>
      <c r="M1076" s="3" t="str">
        <f t="shared" si="155"/>
        <v>Filled</v>
      </c>
      <c r="N1076" s="3" t="str">
        <f t="shared" si="156"/>
        <v>UpGap</v>
      </c>
      <c r="O1076">
        <v>525540</v>
      </c>
      <c r="T1076"/>
    </row>
    <row r="1077" spans="1:20" x14ac:dyDescent="0.25">
      <c r="A1077" s="1">
        <v>39869</v>
      </c>
      <c r="B1077" s="1" t="str">
        <f t="shared" si="148"/>
        <v>Wed</v>
      </c>
      <c r="C1077" s="1" t="str">
        <f t="shared" si="149"/>
        <v>Feb</v>
      </c>
      <c r="D1077" s="1" t="str">
        <f t="shared" si="150"/>
        <v>1ST QTR</v>
      </c>
      <c r="E1077" s="1" t="str">
        <f t="shared" si="151"/>
        <v>2009</v>
      </c>
      <c r="F1077" s="26">
        <v>118.00700000000001</v>
      </c>
      <c r="G1077" s="2">
        <v>118.08499999999999</v>
      </c>
      <c r="H1077" s="2">
        <v>117.142</v>
      </c>
      <c r="I1077" s="26">
        <v>117.157</v>
      </c>
      <c r="J1077" s="3">
        <f t="shared" si="152"/>
        <v>105</v>
      </c>
      <c r="K1077" s="3" t="str">
        <f t="shared" si="153"/>
        <v>OIR</v>
      </c>
      <c r="L1077" s="3" t="str">
        <f t="shared" si="154"/>
        <v>OIRDnGapFill</v>
      </c>
      <c r="M1077" s="3" t="str">
        <f t="shared" si="155"/>
        <v>Filled</v>
      </c>
      <c r="N1077" s="3" t="str">
        <f t="shared" si="156"/>
        <v>DnGap</v>
      </c>
      <c r="O1077">
        <v>686681</v>
      </c>
      <c r="T1077"/>
    </row>
    <row r="1078" spans="1:20" x14ac:dyDescent="0.25">
      <c r="A1078" s="1">
        <v>39870</v>
      </c>
      <c r="B1078" s="1" t="str">
        <f t="shared" si="148"/>
        <v>Thu</v>
      </c>
      <c r="C1078" s="1" t="str">
        <f t="shared" si="149"/>
        <v>Feb</v>
      </c>
      <c r="D1078" s="1" t="str">
        <f t="shared" si="150"/>
        <v>1ST QTR</v>
      </c>
      <c r="E1078" s="1" t="str">
        <f t="shared" si="151"/>
        <v>2009</v>
      </c>
      <c r="F1078" s="26">
        <v>117.172</v>
      </c>
      <c r="G1078" s="2">
        <v>117.23</v>
      </c>
      <c r="H1078" s="2">
        <v>117.06699999999999</v>
      </c>
      <c r="I1078" s="26">
        <v>117.122</v>
      </c>
      <c r="J1078" s="3">
        <f t="shared" si="152"/>
        <v>66</v>
      </c>
      <c r="K1078" s="3" t="str">
        <f t="shared" si="153"/>
        <v>OIR</v>
      </c>
      <c r="L1078" s="3" t="str">
        <f t="shared" si="154"/>
        <v>OIRUpGapFill</v>
      </c>
      <c r="M1078" s="3" t="str">
        <f t="shared" si="155"/>
        <v>Filled</v>
      </c>
      <c r="N1078" s="3" t="str">
        <f t="shared" si="156"/>
        <v>UpGap</v>
      </c>
      <c r="O1078">
        <v>592689</v>
      </c>
      <c r="T1078"/>
    </row>
    <row r="1079" spans="1:20" x14ac:dyDescent="0.25">
      <c r="A1079" s="1">
        <v>39871</v>
      </c>
      <c r="B1079" s="1" t="str">
        <f t="shared" si="148"/>
        <v>Fri</v>
      </c>
      <c r="C1079" s="1" t="str">
        <f t="shared" si="149"/>
        <v>Feb</v>
      </c>
      <c r="D1079" s="1" t="str">
        <f t="shared" si="150"/>
        <v>1ST QTR</v>
      </c>
      <c r="E1079" s="1" t="str">
        <f t="shared" si="151"/>
        <v>2009</v>
      </c>
      <c r="F1079" s="26">
        <v>116.1</v>
      </c>
      <c r="G1079" s="2">
        <v>116.252</v>
      </c>
      <c r="H1079" s="2">
        <v>116.065</v>
      </c>
      <c r="I1079" s="26">
        <v>116.187</v>
      </c>
      <c r="J1079" s="3">
        <f t="shared" si="152"/>
        <v>75</v>
      </c>
      <c r="K1079" s="3" t="str">
        <f t="shared" si="153"/>
        <v>OOR</v>
      </c>
      <c r="L1079" s="3" t="str">
        <f t="shared" si="154"/>
        <v>NotFilled</v>
      </c>
      <c r="M1079" s="3" t="str">
        <f t="shared" si="155"/>
        <v>NotFilled</v>
      </c>
      <c r="N1079" s="3" t="str">
        <f t="shared" si="156"/>
        <v>DnGap</v>
      </c>
      <c r="O1079">
        <v>346215</v>
      </c>
      <c r="T1079"/>
    </row>
    <row r="1080" spans="1:20" x14ac:dyDescent="0.25">
      <c r="A1080" s="1">
        <v>39874</v>
      </c>
      <c r="B1080" s="1" t="str">
        <f t="shared" si="148"/>
        <v>Mon</v>
      </c>
      <c r="C1080" s="1" t="str">
        <f t="shared" si="149"/>
        <v>Mar</v>
      </c>
      <c r="D1080" s="1" t="str">
        <f t="shared" si="150"/>
        <v>1ST QTR</v>
      </c>
      <c r="E1080" s="1" t="str">
        <f t="shared" si="151"/>
        <v>2009</v>
      </c>
      <c r="F1080" s="26">
        <v>116.217</v>
      </c>
      <c r="G1080" s="2">
        <v>117.185</v>
      </c>
      <c r="H1080" s="2">
        <v>116.215</v>
      </c>
      <c r="I1080" s="26">
        <v>117.11199999999999</v>
      </c>
      <c r="J1080" s="3">
        <f t="shared" si="152"/>
        <v>116</v>
      </c>
      <c r="K1080" s="3" t="str">
        <f t="shared" si="153"/>
        <v>OIR</v>
      </c>
      <c r="L1080" s="3" t="str">
        <f t="shared" si="154"/>
        <v>NotFilled</v>
      </c>
      <c r="M1080" s="3" t="str">
        <f t="shared" si="155"/>
        <v>NotFilled</v>
      </c>
      <c r="N1080" s="3" t="str">
        <f t="shared" si="156"/>
        <v>UpGap</v>
      </c>
      <c r="O1080">
        <v>371185</v>
      </c>
      <c r="T1080"/>
    </row>
    <row r="1081" spans="1:20" x14ac:dyDescent="0.25">
      <c r="A1081" s="1">
        <v>39875</v>
      </c>
      <c r="B1081" s="1" t="str">
        <f t="shared" si="148"/>
        <v>Tue</v>
      </c>
      <c r="C1081" s="1" t="str">
        <f t="shared" si="149"/>
        <v>Mar</v>
      </c>
      <c r="D1081" s="1" t="str">
        <f t="shared" si="150"/>
        <v>1ST QTR</v>
      </c>
      <c r="E1081" s="1" t="str">
        <f t="shared" si="151"/>
        <v>2009</v>
      </c>
      <c r="F1081" s="26">
        <v>117.157</v>
      </c>
      <c r="G1081" s="2">
        <v>117.16200000000001</v>
      </c>
      <c r="H1081" s="2">
        <v>117.002</v>
      </c>
      <c r="I1081" s="26">
        <v>117.03</v>
      </c>
      <c r="J1081" s="3">
        <f t="shared" si="152"/>
        <v>65</v>
      </c>
      <c r="K1081" s="3" t="str">
        <f t="shared" si="153"/>
        <v>OIR</v>
      </c>
      <c r="L1081" s="3" t="str">
        <f t="shared" si="154"/>
        <v>OIRUpGapFill</v>
      </c>
      <c r="M1081" s="3" t="str">
        <f t="shared" si="155"/>
        <v>Filled</v>
      </c>
      <c r="N1081" s="3" t="str">
        <f t="shared" si="156"/>
        <v>UpGap</v>
      </c>
      <c r="O1081">
        <v>342984</v>
      </c>
      <c r="T1081"/>
    </row>
    <row r="1082" spans="1:20" x14ac:dyDescent="0.25">
      <c r="A1082" s="1">
        <v>39876</v>
      </c>
      <c r="B1082" s="1" t="str">
        <f t="shared" si="148"/>
        <v>Wed</v>
      </c>
      <c r="C1082" s="1" t="str">
        <f t="shared" si="149"/>
        <v>Mar</v>
      </c>
      <c r="D1082" s="1" t="str">
        <f t="shared" si="150"/>
        <v>1ST QTR</v>
      </c>
      <c r="E1082" s="1" t="str">
        <f t="shared" si="151"/>
        <v>2009</v>
      </c>
      <c r="F1082" s="26">
        <v>117.11</v>
      </c>
      <c r="G1082" s="2">
        <v>117.11499999999999</v>
      </c>
      <c r="H1082" s="2">
        <v>116.17</v>
      </c>
      <c r="I1082" s="26">
        <v>116.217</v>
      </c>
      <c r="J1082" s="3">
        <f t="shared" si="152"/>
        <v>105</v>
      </c>
      <c r="K1082" s="3" t="str">
        <f t="shared" si="153"/>
        <v>OIR</v>
      </c>
      <c r="L1082" s="3" t="str">
        <f t="shared" si="154"/>
        <v>OIRUpGapFill</v>
      </c>
      <c r="M1082" s="3" t="str">
        <f t="shared" si="155"/>
        <v>Filled</v>
      </c>
      <c r="N1082" s="3" t="str">
        <f t="shared" si="156"/>
        <v>UpGap</v>
      </c>
      <c r="O1082">
        <v>352292</v>
      </c>
      <c r="T1082"/>
    </row>
    <row r="1083" spans="1:20" x14ac:dyDescent="0.25">
      <c r="A1083" s="1">
        <v>39877</v>
      </c>
      <c r="B1083" s="1" t="str">
        <f t="shared" si="148"/>
        <v>Thu</v>
      </c>
      <c r="C1083" s="1" t="str">
        <f t="shared" si="149"/>
        <v>Mar</v>
      </c>
      <c r="D1083" s="1" t="str">
        <f t="shared" si="150"/>
        <v>1ST QTR</v>
      </c>
      <c r="E1083" s="1" t="str">
        <f t="shared" si="151"/>
        <v>2009</v>
      </c>
      <c r="F1083" s="26">
        <v>116.285</v>
      </c>
      <c r="G1083" s="2">
        <v>117.187</v>
      </c>
      <c r="H1083" s="2">
        <v>116.22199999999999</v>
      </c>
      <c r="I1083" s="26">
        <v>117.137</v>
      </c>
      <c r="J1083" s="3">
        <f t="shared" si="152"/>
        <v>114</v>
      </c>
      <c r="K1083" s="3" t="str">
        <f t="shared" si="153"/>
        <v>OIR</v>
      </c>
      <c r="L1083" s="3" t="str">
        <f t="shared" si="154"/>
        <v>NotFilled</v>
      </c>
      <c r="M1083" s="3" t="str">
        <f t="shared" si="155"/>
        <v>NotFilled</v>
      </c>
      <c r="N1083" s="3" t="str">
        <f t="shared" si="156"/>
        <v>UpGap</v>
      </c>
      <c r="O1083">
        <v>387370</v>
      </c>
      <c r="T1083"/>
    </row>
    <row r="1084" spans="1:20" x14ac:dyDescent="0.25">
      <c r="A1084" s="1">
        <v>39878</v>
      </c>
      <c r="B1084" s="1" t="str">
        <f t="shared" si="148"/>
        <v>Fri</v>
      </c>
      <c r="C1084" s="1" t="str">
        <f t="shared" si="149"/>
        <v>Mar</v>
      </c>
      <c r="D1084" s="1" t="str">
        <f t="shared" si="150"/>
        <v>1ST QTR</v>
      </c>
      <c r="E1084" s="1" t="str">
        <f t="shared" si="151"/>
        <v>2009</v>
      </c>
      <c r="F1084" s="26">
        <v>117.145</v>
      </c>
      <c r="G1084" s="2">
        <v>117.247</v>
      </c>
      <c r="H1084" s="2">
        <v>117</v>
      </c>
      <c r="I1084" s="26">
        <v>117.08199999999999</v>
      </c>
      <c r="J1084" s="3">
        <f t="shared" si="152"/>
        <v>99</v>
      </c>
      <c r="K1084" s="3" t="str">
        <f t="shared" si="153"/>
        <v>OIR</v>
      </c>
      <c r="L1084" s="3" t="str">
        <f t="shared" si="154"/>
        <v>OIRUpGapFill</v>
      </c>
      <c r="M1084" s="3" t="str">
        <f t="shared" si="155"/>
        <v>Filled</v>
      </c>
      <c r="N1084" s="3" t="str">
        <f t="shared" si="156"/>
        <v>UpGap</v>
      </c>
      <c r="O1084">
        <v>457634</v>
      </c>
      <c r="T1084"/>
    </row>
    <row r="1085" spans="1:20" x14ac:dyDescent="0.25">
      <c r="A1085" s="1">
        <v>39881</v>
      </c>
      <c r="B1085" s="1" t="str">
        <f t="shared" si="148"/>
        <v>Mon</v>
      </c>
      <c r="C1085" s="1" t="str">
        <f t="shared" si="149"/>
        <v>Mar</v>
      </c>
      <c r="D1085" s="1" t="str">
        <f t="shared" si="150"/>
        <v>1ST QTR</v>
      </c>
      <c r="E1085" s="1" t="str">
        <f t="shared" si="151"/>
        <v>2009</v>
      </c>
      <c r="F1085" s="26">
        <v>117.045</v>
      </c>
      <c r="G1085" s="2">
        <v>117.087</v>
      </c>
      <c r="H1085" s="2">
        <v>116.232</v>
      </c>
      <c r="I1085" s="26">
        <v>116.307</v>
      </c>
      <c r="J1085" s="3">
        <f t="shared" si="152"/>
        <v>70</v>
      </c>
      <c r="K1085" s="3" t="str">
        <f t="shared" si="153"/>
        <v>OIR</v>
      </c>
      <c r="L1085" s="3" t="str">
        <f t="shared" si="154"/>
        <v>OIRDnGapFill</v>
      </c>
      <c r="M1085" s="3" t="str">
        <f t="shared" si="155"/>
        <v>Filled</v>
      </c>
      <c r="N1085" s="3" t="str">
        <f t="shared" si="156"/>
        <v>DnGap</v>
      </c>
      <c r="O1085">
        <v>313947</v>
      </c>
      <c r="T1085"/>
    </row>
    <row r="1086" spans="1:20" x14ac:dyDescent="0.25">
      <c r="A1086" s="1">
        <v>39882</v>
      </c>
      <c r="B1086" s="1" t="str">
        <f t="shared" si="148"/>
        <v>Tue</v>
      </c>
      <c r="C1086" s="1" t="str">
        <f t="shared" si="149"/>
        <v>Mar</v>
      </c>
      <c r="D1086" s="1" t="str">
        <f t="shared" si="150"/>
        <v>1ST QTR</v>
      </c>
      <c r="E1086" s="1" t="str">
        <f t="shared" si="151"/>
        <v>2009</v>
      </c>
      <c r="F1086" s="26">
        <v>117.02</v>
      </c>
      <c r="G1086" s="2">
        <v>117.02</v>
      </c>
      <c r="H1086" s="2">
        <v>116.11</v>
      </c>
      <c r="I1086" s="26">
        <v>116.15</v>
      </c>
      <c r="J1086" s="3">
        <f t="shared" si="152"/>
        <v>92</v>
      </c>
      <c r="K1086" s="3" t="str">
        <f t="shared" si="153"/>
        <v>OIR</v>
      </c>
      <c r="L1086" s="3" t="str">
        <f t="shared" si="154"/>
        <v>OIRUpGapFill</v>
      </c>
      <c r="M1086" s="3" t="str">
        <f t="shared" si="155"/>
        <v>Filled</v>
      </c>
      <c r="N1086" s="3" t="str">
        <f t="shared" si="156"/>
        <v>UpGap</v>
      </c>
      <c r="O1086">
        <v>333669</v>
      </c>
      <c r="T1086"/>
    </row>
    <row r="1087" spans="1:20" x14ac:dyDescent="0.25">
      <c r="A1087" s="1">
        <v>39883</v>
      </c>
      <c r="B1087" s="1" t="str">
        <f t="shared" si="148"/>
        <v>Wed</v>
      </c>
      <c r="C1087" s="1" t="str">
        <f t="shared" si="149"/>
        <v>Mar</v>
      </c>
      <c r="D1087" s="1" t="str">
        <f t="shared" si="150"/>
        <v>1ST QTR</v>
      </c>
      <c r="E1087" s="1" t="str">
        <f t="shared" si="151"/>
        <v>2009</v>
      </c>
      <c r="F1087" s="26">
        <v>116.122</v>
      </c>
      <c r="G1087" s="2">
        <v>116.255</v>
      </c>
      <c r="H1087" s="2">
        <v>116.06</v>
      </c>
      <c r="I1087" s="26">
        <v>116.205</v>
      </c>
      <c r="J1087" s="3">
        <f t="shared" si="152"/>
        <v>78</v>
      </c>
      <c r="K1087" s="3" t="str">
        <f t="shared" si="153"/>
        <v>OIR</v>
      </c>
      <c r="L1087" s="3" t="str">
        <f t="shared" si="154"/>
        <v>OIRDnGapFill</v>
      </c>
      <c r="M1087" s="3" t="str">
        <f t="shared" si="155"/>
        <v>Filled</v>
      </c>
      <c r="N1087" s="3" t="str">
        <f t="shared" si="156"/>
        <v>DnGap</v>
      </c>
      <c r="O1087">
        <v>336117</v>
      </c>
      <c r="T1087"/>
    </row>
    <row r="1088" spans="1:20" x14ac:dyDescent="0.25">
      <c r="A1088" s="1">
        <v>39884</v>
      </c>
      <c r="B1088" s="1" t="str">
        <f t="shared" si="148"/>
        <v>Thu</v>
      </c>
      <c r="C1088" s="1" t="str">
        <f t="shared" si="149"/>
        <v>Mar</v>
      </c>
      <c r="D1088" s="1" t="str">
        <f t="shared" si="150"/>
        <v>1ST QTR</v>
      </c>
      <c r="E1088" s="1" t="str">
        <f t="shared" si="151"/>
        <v>2009</v>
      </c>
      <c r="F1088" s="26">
        <v>116.205</v>
      </c>
      <c r="G1088" s="2">
        <v>117.102</v>
      </c>
      <c r="H1088" s="2">
        <v>116.167</v>
      </c>
      <c r="I1088" s="26">
        <v>116.297</v>
      </c>
      <c r="J1088" s="3">
        <f t="shared" si="152"/>
        <v>102</v>
      </c>
      <c r="K1088" s="3" t="str">
        <f t="shared" si="153"/>
        <v>OIR</v>
      </c>
      <c r="L1088" s="3" t="str">
        <f t="shared" si="154"/>
        <v>NoGap</v>
      </c>
      <c r="M1088" s="3" t="str">
        <f t="shared" si="155"/>
        <v>NoGap</v>
      </c>
      <c r="N1088" s="3" t="str">
        <f t="shared" si="156"/>
        <v>NoGap</v>
      </c>
      <c r="O1088">
        <v>498136</v>
      </c>
      <c r="T1088"/>
    </row>
    <row r="1089" spans="1:20" x14ac:dyDescent="0.25">
      <c r="A1089" s="1">
        <v>39885</v>
      </c>
      <c r="B1089" s="1" t="str">
        <f t="shared" si="148"/>
        <v>Fri</v>
      </c>
      <c r="C1089" s="1" t="str">
        <f t="shared" si="149"/>
        <v>Mar</v>
      </c>
      <c r="D1089" s="1" t="str">
        <f t="shared" si="150"/>
        <v>1ST QTR</v>
      </c>
      <c r="E1089" s="1" t="str">
        <f t="shared" si="151"/>
        <v>2009</v>
      </c>
      <c r="F1089" s="26">
        <v>117.01</v>
      </c>
      <c r="G1089" s="2">
        <v>117.145</v>
      </c>
      <c r="H1089" s="2">
        <v>116.2</v>
      </c>
      <c r="I1089" s="26">
        <v>117.095</v>
      </c>
      <c r="J1089" s="3">
        <f t="shared" si="152"/>
        <v>105</v>
      </c>
      <c r="K1089" s="3" t="str">
        <f t="shared" si="153"/>
        <v>OIR</v>
      </c>
      <c r="L1089" s="3" t="str">
        <f t="shared" si="154"/>
        <v>OIRUpGapFill</v>
      </c>
      <c r="M1089" s="3" t="str">
        <f t="shared" si="155"/>
        <v>Filled</v>
      </c>
      <c r="N1089" s="3" t="str">
        <f t="shared" si="156"/>
        <v>UpGap</v>
      </c>
      <c r="O1089">
        <v>420369</v>
      </c>
      <c r="T1089"/>
    </row>
    <row r="1090" spans="1:20" x14ac:dyDescent="0.25">
      <c r="A1090" s="1">
        <v>39888</v>
      </c>
      <c r="B1090" s="1" t="str">
        <f t="shared" si="148"/>
        <v>Mon</v>
      </c>
      <c r="C1090" s="1" t="str">
        <f t="shared" si="149"/>
        <v>Mar</v>
      </c>
      <c r="D1090" s="1" t="str">
        <f t="shared" si="150"/>
        <v>1ST QTR</v>
      </c>
      <c r="E1090" s="1" t="str">
        <f t="shared" si="151"/>
        <v>2009</v>
      </c>
      <c r="F1090" s="26">
        <v>117.11499999999999</v>
      </c>
      <c r="G1090" s="2">
        <v>117.16</v>
      </c>
      <c r="H1090" s="2">
        <v>116.30500000000001</v>
      </c>
      <c r="I1090" s="26">
        <v>117.032</v>
      </c>
      <c r="J1090" s="3">
        <f t="shared" si="152"/>
        <v>69</v>
      </c>
      <c r="K1090" s="3" t="str">
        <f t="shared" si="153"/>
        <v>OIR</v>
      </c>
      <c r="L1090" s="3" t="str">
        <f t="shared" si="154"/>
        <v>OIRUpGapFill</v>
      </c>
      <c r="M1090" s="3" t="str">
        <f t="shared" si="155"/>
        <v>Filled</v>
      </c>
      <c r="N1090" s="3" t="str">
        <f t="shared" si="156"/>
        <v>UpGap</v>
      </c>
      <c r="O1090">
        <v>212185</v>
      </c>
      <c r="T1090"/>
    </row>
    <row r="1091" spans="1:20" x14ac:dyDescent="0.25">
      <c r="A1091" s="1">
        <v>39889</v>
      </c>
      <c r="B1091" s="1" t="str">
        <f t="shared" si="148"/>
        <v>Tue</v>
      </c>
      <c r="C1091" s="1" t="str">
        <f t="shared" si="149"/>
        <v>Mar</v>
      </c>
      <c r="D1091" s="1" t="str">
        <f t="shared" si="150"/>
        <v>1ST QTR</v>
      </c>
      <c r="E1091" s="1" t="str">
        <f t="shared" si="151"/>
        <v>2009</v>
      </c>
      <c r="F1091" s="26">
        <v>117.035</v>
      </c>
      <c r="G1091" s="2">
        <v>117.075</v>
      </c>
      <c r="H1091" s="2">
        <v>116.215</v>
      </c>
      <c r="I1091" s="26">
        <v>116.25</v>
      </c>
      <c r="J1091" s="3">
        <f t="shared" si="152"/>
        <v>72</v>
      </c>
      <c r="K1091" s="3" t="str">
        <f t="shared" si="153"/>
        <v>OIR</v>
      </c>
      <c r="L1091" s="3" t="str">
        <f t="shared" si="154"/>
        <v>OIRUpGapFill</v>
      </c>
      <c r="M1091" s="3" t="str">
        <f t="shared" si="155"/>
        <v>Filled</v>
      </c>
      <c r="N1091" s="3" t="str">
        <f t="shared" si="156"/>
        <v>UpGap</v>
      </c>
      <c r="O1091">
        <v>350448</v>
      </c>
      <c r="T1091"/>
    </row>
    <row r="1092" spans="1:20" x14ac:dyDescent="0.25">
      <c r="A1092" s="1">
        <v>39890</v>
      </c>
      <c r="B1092" s="1" t="str">
        <f t="shared" si="148"/>
        <v>Wed</v>
      </c>
      <c r="C1092" s="1" t="str">
        <f t="shared" si="149"/>
        <v>Mar</v>
      </c>
      <c r="D1092" s="1" t="str">
        <f t="shared" si="150"/>
        <v>1ST QTR</v>
      </c>
      <c r="E1092" s="1" t="str">
        <f t="shared" si="151"/>
        <v>2009</v>
      </c>
      <c r="F1092" s="26">
        <v>116.235</v>
      </c>
      <c r="G1092" s="2">
        <v>119.152</v>
      </c>
      <c r="H1092" s="2">
        <v>116.22</v>
      </c>
      <c r="I1092" s="26">
        <v>119.027</v>
      </c>
      <c r="J1092" s="3">
        <f t="shared" si="152"/>
        <v>357</v>
      </c>
      <c r="K1092" s="3" t="str">
        <f t="shared" si="153"/>
        <v>OIR</v>
      </c>
      <c r="L1092" s="3" t="str">
        <f t="shared" si="154"/>
        <v>OIRDnGapFill</v>
      </c>
      <c r="M1092" s="3" t="str">
        <f t="shared" si="155"/>
        <v>Filled</v>
      </c>
      <c r="N1092" s="3" t="str">
        <f t="shared" si="156"/>
        <v>DnGap</v>
      </c>
      <c r="O1092">
        <v>433782</v>
      </c>
      <c r="T1092"/>
    </row>
    <row r="1093" spans="1:20" x14ac:dyDescent="0.25">
      <c r="A1093" s="1">
        <v>39891</v>
      </c>
      <c r="B1093" s="1" t="str">
        <f t="shared" si="148"/>
        <v>Thu</v>
      </c>
      <c r="C1093" s="1" t="str">
        <f t="shared" si="149"/>
        <v>Mar</v>
      </c>
      <c r="D1093" s="1" t="str">
        <f t="shared" si="150"/>
        <v>1ST QTR</v>
      </c>
      <c r="E1093" s="1" t="str">
        <f t="shared" si="151"/>
        <v>2009</v>
      </c>
      <c r="F1093" s="26">
        <v>118.27500000000001</v>
      </c>
      <c r="G1093" s="2">
        <v>119.02500000000001</v>
      </c>
      <c r="H1093" s="2">
        <v>118.122</v>
      </c>
      <c r="I1093" s="26">
        <v>118.14</v>
      </c>
      <c r="J1093" s="3">
        <f t="shared" si="152"/>
        <v>90</v>
      </c>
      <c r="K1093" s="3" t="str">
        <f t="shared" si="153"/>
        <v>OIR</v>
      </c>
      <c r="L1093" s="3" t="str">
        <f t="shared" si="154"/>
        <v>NotFilled</v>
      </c>
      <c r="M1093" s="3" t="str">
        <f t="shared" si="155"/>
        <v>NotFilled</v>
      </c>
      <c r="N1093" s="3" t="str">
        <f t="shared" si="156"/>
        <v>DnGap</v>
      </c>
      <c r="O1093">
        <v>346213</v>
      </c>
      <c r="T1093"/>
    </row>
    <row r="1094" spans="1:20" x14ac:dyDescent="0.25">
      <c r="A1094" s="1">
        <v>39892</v>
      </c>
      <c r="B1094" s="1" t="str">
        <f t="shared" si="148"/>
        <v>Fri</v>
      </c>
      <c r="C1094" s="1" t="str">
        <f t="shared" si="149"/>
        <v>Mar</v>
      </c>
      <c r="D1094" s="1" t="str">
        <f t="shared" si="150"/>
        <v>1ST QTR</v>
      </c>
      <c r="E1094" s="1" t="str">
        <f t="shared" si="151"/>
        <v>2009</v>
      </c>
      <c r="F1094" s="26">
        <v>118.122</v>
      </c>
      <c r="G1094" s="2">
        <v>118.22499999999999</v>
      </c>
      <c r="H1094" s="2">
        <v>118.122</v>
      </c>
      <c r="I1094" s="26">
        <v>118.185</v>
      </c>
      <c r="J1094" s="3">
        <f t="shared" si="152"/>
        <v>42</v>
      </c>
      <c r="K1094" s="3" t="str">
        <f t="shared" si="153"/>
        <v>OIR</v>
      </c>
      <c r="L1094" s="3" t="str">
        <f t="shared" si="154"/>
        <v>OIRDnGapFill</v>
      </c>
      <c r="M1094" s="3" t="str">
        <f t="shared" si="155"/>
        <v>Filled</v>
      </c>
      <c r="N1094" s="3" t="str">
        <f t="shared" si="156"/>
        <v>DnGap</v>
      </c>
      <c r="O1094">
        <v>199574</v>
      </c>
      <c r="T1094"/>
    </row>
    <row r="1095" spans="1:20" x14ac:dyDescent="0.25">
      <c r="A1095" s="1">
        <v>39895</v>
      </c>
      <c r="B1095" s="1" t="str">
        <f t="shared" si="148"/>
        <v>Mon</v>
      </c>
      <c r="C1095" s="1" t="str">
        <f t="shared" si="149"/>
        <v>Mar</v>
      </c>
      <c r="D1095" s="1" t="str">
        <f t="shared" si="150"/>
        <v>1ST QTR</v>
      </c>
      <c r="E1095" s="1" t="str">
        <f t="shared" si="151"/>
        <v>2009</v>
      </c>
      <c r="F1095" s="26">
        <v>118.182</v>
      </c>
      <c r="G1095" s="2">
        <v>118.19</v>
      </c>
      <c r="H1095" s="2">
        <v>118.095</v>
      </c>
      <c r="I1095" s="26">
        <v>118.127</v>
      </c>
      <c r="J1095" s="3">
        <f t="shared" si="152"/>
        <v>38</v>
      </c>
      <c r="K1095" s="3" t="str">
        <f t="shared" si="153"/>
        <v>OIR</v>
      </c>
      <c r="L1095" s="3" t="str">
        <f t="shared" si="154"/>
        <v>OIRDnGapFill</v>
      </c>
      <c r="M1095" s="3" t="str">
        <f t="shared" si="155"/>
        <v>Filled</v>
      </c>
      <c r="N1095" s="3" t="str">
        <f t="shared" si="156"/>
        <v>DnGap</v>
      </c>
      <c r="O1095">
        <v>168865</v>
      </c>
      <c r="T1095"/>
    </row>
    <row r="1096" spans="1:20" x14ac:dyDescent="0.25">
      <c r="A1096" s="1">
        <v>39896</v>
      </c>
      <c r="B1096" s="1" t="str">
        <f t="shared" si="148"/>
        <v>Tue</v>
      </c>
      <c r="C1096" s="1" t="str">
        <f t="shared" si="149"/>
        <v>Mar</v>
      </c>
      <c r="D1096" s="1" t="str">
        <f t="shared" si="150"/>
        <v>1ST QTR</v>
      </c>
      <c r="E1096" s="1" t="str">
        <f t="shared" si="151"/>
        <v>2009</v>
      </c>
      <c r="F1096" s="26">
        <v>118.117</v>
      </c>
      <c r="G1096" s="2">
        <v>118.13500000000001</v>
      </c>
      <c r="H1096" s="2">
        <v>118.01</v>
      </c>
      <c r="I1096" s="26">
        <v>118.11199999999999</v>
      </c>
      <c r="J1096" s="3">
        <f t="shared" si="152"/>
        <v>50</v>
      </c>
      <c r="K1096" s="3" t="str">
        <f t="shared" si="153"/>
        <v>OIR</v>
      </c>
      <c r="L1096" s="3" t="str">
        <f t="shared" si="154"/>
        <v>OIRDnGapFill</v>
      </c>
      <c r="M1096" s="3" t="str">
        <f t="shared" si="155"/>
        <v>Filled</v>
      </c>
      <c r="N1096" s="3" t="str">
        <f t="shared" si="156"/>
        <v>DnGap</v>
      </c>
      <c r="O1096">
        <v>265547</v>
      </c>
      <c r="T1096"/>
    </row>
    <row r="1097" spans="1:20" x14ac:dyDescent="0.25">
      <c r="A1097" s="1">
        <v>39897</v>
      </c>
      <c r="B1097" s="1" t="str">
        <f t="shared" si="148"/>
        <v>Wed</v>
      </c>
      <c r="C1097" s="1" t="str">
        <f t="shared" si="149"/>
        <v>Mar</v>
      </c>
      <c r="D1097" s="1" t="str">
        <f t="shared" si="150"/>
        <v>1ST QTR</v>
      </c>
      <c r="E1097" s="1" t="str">
        <f t="shared" si="151"/>
        <v>2009</v>
      </c>
      <c r="F1097" s="26">
        <v>118.062</v>
      </c>
      <c r="G1097" s="2">
        <v>118.09699999999999</v>
      </c>
      <c r="H1097" s="2">
        <v>117.22199999999999</v>
      </c>
      <c r="I1097" s="26">
        <v>117.28</v>
      </c>
      <c r="J1097" s="3">
        <f t="shared" si="152"/>
        <v>78</v>
      </c>
      <c r="K1097" s="3" t="str">
        <f t="shared" si="153"/>
        <v>OIR</v>
      </c>
      <c r="L1097" s="3" t="str">
        <f t="shared" si="154"/>
        <v>NotFilled</v>
      </c>
      <c r="M1097" s="3" t="str">
        <f t="shared" si="155"/>
        <v>NotFilled</v>
      </c>
      <c r="N1097" s="3" t="str">
        <f t="shared" si="156"/>
        <v>DnGap</v>
      </c>
      <c r="O1097">
        <v>378093</v>
      </c>
      <c r="T1097"/>
    </row>
    <row r="1098" spans="1:20" x14ac:dyDescent="0.25">
      <c r="A1098" s="1">
        <v>39898</v>
      </c>
      <c r="B1098" s="1" t="str">
        <f t="shared" ref="B1098:B1161" si="157">TEXT(A1098,"ddd")</f>
        <v>Thu</v>
      </c>
      <c r="C1098" s="1" t="str">
        <f t="shared" ref="C1098:C1161" si="158">TEXT(A1098,"mmm")</f>
        <v>Mar</v>
      </c>
      <c r="D1098" s="1" t="str">
        <f t="shared" ref="D1098:D1161" si="159">IF(OR(C1098="Jan",C1098="Feb",C1098="Mar"),"1ST QTR",IF(OR(C1098="Apr",C1098="May",C1098="Jun"),"2nd QTR",IF(OR(C1098="Jul",C1098="Aug",C1098="Sep"),"3rd QTR",IF(OR(C1098="Oct",C1098="Nov",C1098="Dec"),"4th QTR",""))))</f>
        <v>1ST QTR</v>
      </c>
      <c r="E1098" s="1" t="str">
        <f t="shared" ref="E1098:E1161" si="160">TEXT(A1098,"yyyy")</f>
        <v>2009</v>
      </c>
      <c r="F1098" s="26">
        <v>117.27500000000001</v>
      </c>
      <c r="G1098" s="2">
        <v>118.102</v>
      </c>
      <c r="H1098" s="2">
        <v>117.23</v>
      </c>
      <c r="I1098" s="26">
        <v>118.077</v>
      </c>
      <c r="J1098" s="3">
        <f t="shared" ref="J1098:J1161" si="161">IF(TRUNC(G1098)-TRUNC(H1098)=0,ROUNDUP((G1098-H1098)/0.25*100,0),IF(TRUNC(G1098)-TRUNC(H1098)=1,ROUNDUP(((G1098-TRUNC(G1098))*1000/320)*128,0)+128-ROUNDUP(((H1098-TRUNC(H1098))*1000/320)*128,0),IF(TRUNC(G1098)-TRUNC(H1098)=2,128+ROUNDUP(((G1098-TRUNC(G1098))*1000/320)*128,0)+128-ROUNDUP(((H1098-TRUNC(H1098))*1000/320)*128,0),IF(TRUNC(G1098)-TRUNC(H1098)=3,256+ROUNDUP(((G1098-TRUNC(G1098))*1000/320)*128,0)+128-ROUNDUP(((H1098-TRUNC(H1098))*1000/320)*128,0)))))</f>
        <v>76</v>
      </c>
      <c r="K1098" s="3" t="str">
        <f t="shared" ref="K1098:K1161" si="162">IF(AND(F1098&lt;=G1097,F1098&gt;=H1097),"OIR","OOR")</f>
        <v>OIR</v>
      </c>
      <c r="L1098" s="3" t="str">
        <f t="shared" ref="L1098:L1161" si="163">IF(F1098=I1097,"NoGap",IF(AND(K1098="OIR",F1098&gt;I1097,H1098&lt;=I1097),"OIRUpGapFill",IF(AND(K1098="OIR",F1098&lt;I1097,G1098&gt;=I1097),"OIRDnGapFill",IF(AND(K1098="OOR",F1098&gt;I1097,H1098&lt;=I1097),"OORUpGapFill",IF(AND(K1098="OOR",F1098&lt;I1097,G1098&gt;=I1097),"OORDnGapFill","NotFilled")))))</f>
        <v>OIRDnGapFill</v>
      </c>
      <c r="M1098" s="3" t="str">
        <f t="shared" ref="M1098:M1161" si="164">IF(OR(L1098="OIRUpGapFill",L1098="OIRDnGapFill",L1098="OORUpGapFill",L1098="OORDnGapFill"),"Filled",IF(L1098="NotFilled","NotFilled",IF(L1098="NoGap","NoGap")))</f>
        <v>Filled</v>
      </c>
      <c r="N1098" s="3" t="str">
        <f t="shared" ref="N1098:N1161" si="165">IF(F1098-I1097&lt;0,"DnGap",IF(F1098-I1097&gt;0,"UpGap",IF(M1098="NoGap","NoGap")))</f>
        <v>DnGap</v>
      </c>
      <c r="O1098">
        <v>270522</v>
      </c>
      <c r="T1098"/>
    </row>
    <row r="1099" spans="1:20" x14ac:dyDescent="0.25">
      <c r="A1099" s="1">
        <v>39899</v>
      </c>
      <c r="B1099" s="1" t="str">
        <f t="shared" si="157"/>
        <v>Fri</v>
      </c>
      <c r="C1099" s="1" t="str">
        <f t="shared" si="158"/>
        <v>Mar</v>
      </c>
      <c r="D1099" s="1" t="str">
        <f t="shared" si="159"/>
        <v>1ST QTR</v>
      </c>
      <c r="E1099" s="1" t="str">
        <f t="shared" si="160"/>
        <v>2009</v>
      </c>
      <c r="F1099" s="26">
        <v>118.045</v>
      </c>
      <c r="G1099" s="2">
        <v>118.122</v>
      </c>
      <c r="H1099" s="2">
        <v>117.31699999999999</v>
      </c>
      <c r="I1099" s="26">
        <v>118.045</v>
      </c>
      <c r="J1099" s="3">
        <f t="shared" si="161"/>
        <v>50</v>
      </c>
      <c r="K1099" s="3" t="str">
        <f t="shared" si="162"/>
        <v>OIR</v>
      </c>
      <c r="L1099" s="3" t="str">
        <f t="shared" si="163"/>
        <v>OIRDnGapFill</v>
      </c>
      <c r="M1099" s="3" t="str">
        <f t="shared" si="164"/>
        <v>Filled</v>
      </c>
      <c r="N1099" s="3" t="str">
        <f t="shared" si="165"/>
        <v>DnGap</v>
      </c>
      <c r="O1099">
        <v>249098</v>
      </c>
      <c r="T1099"/>
    </row>
    <row r="1100" spans="1:20" x14ac:dyDescent="0.25">
      <c r="A1100" s="1">
        <v>39902</v>
      </c>
      <c r="B1100" s="1" t="str">
        <f t="shared" si="157"/>
        <v>Mon</v>
      </c>
      <c r="C1100" s="1" t="str">
        <f t="shared" si="158"/>
        <v>Mar</v>
      </c>
      <c r="D1100" s="1" t="str">
        <f t="shared" si="159"/>
        <v>1ST QTR</v>
      </c>
      <c r="E1100" s="1" t="str">
        <f t="shared" si="160"/>
        <v>2009</v>
      </c>
      <c r="F1100" s="26">
        <v>118.08199999999999</v>
      </c>
      <c r="G1100" s="2">
        <v>118.175</v>
      </c>
      <c r="H1100" s="2">
        <v>118.04</v>
      </c>
      <c r="I1100" s="26">
        <v>118.157</v>
      </c>
      <c r="J1100" s="3">
        <f t="shared" si="161"/>
        <v>54</v>
      </c>
      <c r="K1100" s="3" t="str">
        <f t="shared" si="162"/>
        <v>OIR</v>
      </c>
      <c r="L1100" s="3" t="str">
        <f t="shared" si="163"/>
        <v>OIRUpGapFill</v>
      </c>
      <c r="M1100" s="3" t="str">
        <f t="shared" si="164"/>
        <v>Filled</v>
      </c>
      <c r="N1100" s="3" t="str">
        <f t="shared" si="165"/>
        <v>UpGap</v>
      </c>
      <c r="O1100">
        <v>230084</v>
      </c>
      <c r="T1100"/>
    </row>
    <row r="1101" spans="1:20" x14ac:dyDescent="0.25">
      <c r="A1101" s="1">
        <v>39903</v>
      </c>
      <c r="B1101" s="1" t="str">
        <f t="shared" si="157"/>
        <v>Tue</v>
      </c>
      <c r="C1101" s="1" t="str">
        <f t="shared" si="158"/>
        <v>Mar</v>
      </c>
      <c r="D1101" s="1" t="str">
        <f t="shared" si="159"/>
        <v>1ST QTR</v>
      </c>
      <c r="E1101" s="1" t="str">
        <f t="shared" si="160"/>
        <v>2009</v>
      </c>
      <c r="F1101" s="26">
        <v>118.167</v>
      </c>
      <c r="G1101" s="2">
        <v>118.27</v>
      </c>
      <c r="H1101" s="2">
        <v>118.12</v>
      </c>
      <c r="I1101" s="26">
        <v>118.245</v>
      </c>
      <c r="J1101" s="3">
        <f t="shared" si="161"/>
        <v>60</v>
      </c>
      <c r="K1101" s="3" t="str">
        <f t="shared" si="162"/>
        <v>OIR</v>
      </c>
      <c r="L1101" s="3" t="str">
        <f t="shared" si="163"/>
        <v>OIRUpGapFill</v>
      </c>
      <c r="M1101" s="3" t="str">
        <f t="shared" si="164"/>
        <v>Filled</v>
      </c>
      <c r="N1101" s="3" t="str">
        <f t="shared" si="165"/>
        <v>UpGap</v>
      </c>
      <c r="O1101">
        <v>250631</v>
      </c>
      <c r="T1101"/>
    </row>
    <row r="1102" spans="1:20" x14ac:dyDescent="0.25">
      <c r="A1102" s="1">
        <v>39904</v>
      </c>
      <c r="B1102" s="1" t="str">
        <f t="shared" si="157"/>
        <v>Wed</v>
      </c>
      <c r="C1102" s="1" t="str">
        <f t="shared" si="158"/>
        <v>Apr</v>
      </c>
      <c r="D1102" s="1" t="str">
        <f t="shared" si="159"/>
        <v>2nd QTR</v>
      </c>
      <c r="E1102" s="1" t="str">
        <f t="shared" si="160"/>
        <v>2009</v>
      </c>
      <c r="F1102" s="26">
        <v>118.27</v>
      </c>
      <c r="G1102" s="2">
        <v>118.295</v>
      </c>
      <c r="H1102" s="2">
        <v>118.21</v>
      </c>
      <c r="I1102" s="26">
        <v>118.265</v>
      </c>
      <c r="J1102" s="3">
        <f t="shared" si="161"/>
        <v>35</v>
      </c>
      <c r="K1102" s="3" t="str">
        <f t="shared" si="162"/>
        <v>OIR</v>
      </c>
      <c r="L1102" s="3" t="str">
        <f t="shared" si="163"/>
        <v>OIRUpGapFill</v>
      </c>
      <c r="M1102" s="3" t="str">
        <f t="shared" si="164"/>
        <v>Filled</v>
      </c>
      <c r="N1102" s="3" t="str">
        <f t="shared" si="165"/>
        <v>UpGap</v>
      </c>
      <c r="O1102">
        <v>230988</v>
      </c>
      <c r="T1102"/>
    </row>
    <row r="1103" spans="1:20" x14ac:dyDescent="0.25">
      <c r="A1103" s="1">
        <v>39905</v>
      </c>
      <c r="B1103" s="1" t="str">
        <f t="shared" si="157"/>
        <v>Thu</v>
      </c>
      <c r="C1103" s="1" t="str">
        <f t="shared" si="158"/>
        <v>Apr</v>
      </c>
      <c r="D1103" s="1" t="str">
        <f t="shared" si="159"/>
        <v>2nd QTR</v>
      </c>
      <c r="E1103" s="1" t="str">
        <f t="shared" si="160"/>
        <v>2009</v>
      </c>
      <c r="F1103" s="26">
        <v>118.26</v>
      </c>
      <c r="G1103" s="2">
        <v>118.282</v>
      </c>
      <c r="H1103" s="2">
        <v>118.07</v>
      </c>
      <c r="I1103" s="26">
        <v>118.105</v>
      </c>
      <c r="J1103" s="3">
        <f t="shared" si="161"/>
        <v>85</v>
      </c>
      <c r="K1103" s="3" t="str">
        <f t="shared" si="162"/>
        <v>OIR</v>
      </c>
      <c r="L1103" s="3" t="str">
        <f t="shared" si="163"/>
        <v>OIRDnGapFill</v>
      </c>
      <c r="M1103" s="3" t="str">
        <f t="shared" si="164"/>
        <v>Filled</v>
      </c>
      <c r="N1103" s="3" t="str">
        <f t="shared" si="165"/>
        <v>DnGap</v>
      </c>
      <c r="O1103">
        <v>283868</v>
      </c>
      <c r="T1103"/>
    </row>
    <row r="1104" spans="1:20" x14ac:dyDescent="0.25">
      <c r="A1104" s="1">
        <v>39906</v>
      </c>
      <c r="B1104" s="1" t="str">
        <f t="shared" si="157"/>
        <v>Fri</v>
      </c>
      <c r="C1104" s="1" t="str">
        <f t="shared" si="158"/>
        <v>Apr</v>
      </c>
      <c r="D1104" s="1" t="str">
        <f t="shared" si="159"/>
        <v>2nd QTR</v>
      </c>
      <c r="E1104" s="1" t="str">
        <f t="shared" si="160"/>
        <v>2009</v>
      </c>
      <c r="F1104" s="26">
        <v>118.08499999999999</v>
      </c>
      <c r="G1104" s="2">
        <v>118.09699999999999</v>
      </c>
      <c r="H1104" s="2">
        <v>117.155</v>
      </c>
      <c r="I1104" s="26">
        <v>117.167</v>
      </c>
      <c r="J1104" s="3">
        <f t="shared" si="161"/>
        <v>104</v>
      </c>
      <c r="K1104" s="3" t="str">
        <f t="shared" si="162"/>
        <v>OIR</v>
      </c>
      <c r="L1104" s="3" t="str">
        <f t="shared" si="163"/>
        <v>NotFilled</v>
      </c>
      <c r="M1104" s="3" t="str">
        <f t="shared" si="164"/>
        <v>NotFilled</v>
      </c>
      <c r="N1104" s="3" t="str">
        <f t="shared" si="165"/>
        <v>DnGap</v>
      </c>
      <c r="O1104">
        <v>333408</v>
      </c>
      <c r="T1104"/>
    </row>
    <row r="1105" spans="1:20" x14ac:dyDescent="0.25">
      <c r="A1105" s="1">
        <v>39909</v>
      </c>
      <c r="B1105" s="1" t="str">
        <f t="shared" si="157"/>
        <v>Mon</v>
      </c>
      <c r="C1105" s="1" t="str">
        <f t="shared" si="158"/>
        <v>Apr</v>
      </c>
      <c r="D1105" s="1" t="str">
        <f t="shared" si="159"/>
        <v>2nd QTR</v>
      </c>
      <c r="E1105" s="1" t="str">
        <f t="shared" si="160"/>
        <v>2009</v>
      </c>
      <c r="F1105" s="26">
        <v>117.20699999999999</v>
      </c>
      <c r="G1105" s="2">
        <v>117.242</v>
      </c>
      <c r="H1105" s="2">
        <v>117.11499999999999</v>
      </c>
      <c r="I1105" s="26">
        <v>117.13500000000001</v>
      </c>
      <c r="J1105" s="3">
        <f t="shared" si="161"/>
        <v>51</v>
      </c>
      <c r="K1105" s="3" t="str">
        <f t="shared" si="162"/>
        <v>OIR</v>
      </c>
      <c r="L1105" s="3" t="str">
        <f t="shared" si="163"/>
        <v>OIRUpGapFill</v>
      </c>
      <c r="M1105" s="3" t="str">
        <f t="shared" si="164"/>
        <v>Filled</v>
      </c>
      <c r="N1105" s="3" t="str">
        <f t="shared" si="165"/>
        <v>UpGap</v>
      </c>
      <c r="O1105">
        <v>195350</v>
      </c>
      <c r="T1105"/>
    </row>
    <row r="1106" spans="1:20" x14ac:dyDescent="0.25">
      <c r="A1106" s="1">
        <v>39910</v>
      </c>
      <c r="B1106" s="1" t="str">
        <f t="shared" si="157"/>
        <v>Tue</v>
      </c>
      <c r="C1106" s="1" t="str">
        <f t="shared" si="158"/>
        <v>Apr</v>
      </c>
      <c r="D1106" s="1" t="str">
        <f t="shared" si="159"/>
        <v>2nd QTR</v>
      </c>
      <c r="E1106" s="1" t="str">
        <f t="shared" si="160"/>
        <v>2009</v>
      </c>
      <c r="F1106" s="26">
        <v>117.145</v>
      </c>
      <c r="G1106" s="2">
        <v>117.24</v>
      </c>
      <c r="H1106" s="2">
        <v>117.14</v>
      </c>
      <c r="I1106" s="26">
        <v>117.205</v>
      </c>
      <c r="J1106" s="3">
        <f t="shared" si="161"/>
        <v>40</v>
      </c>
      <c r="K1106" s="3" t="str">
        <f t="shared" si="162"/>
        <v>OIR</v>
      </c>
      <c r="L1106" s="3" t="str">
        <f t="shared" si="163"/>
        <v>NotFilled</v>
      </c>
      <c r="M1106" s="3" t="str">
        <f t="shared" si="164"/>
        <v>NotFilled</v>
      </c>
      <c r="N1106" s="3" t="str">
        <f t="shared" si="165"/>
        <v>UpGap</v>
      </c>
      <c r="O1106">
        <v>212472</v>
      </c>
      <c r="T1106"/>
    </row>
    <row r="1107" spans="1:20" x14ac:dyDescent="0.25">
      <c r="A1107" s="1">
        <v>39911</v>
      </c>
      <c r="B1107" s="1" t="str">
        <f t="shared" si="157"/>
        <v>Wed</v>
      </c>
      <c r="C1107" s="1" t="str">
        <f t="shared" si="158"/>
        <v>Apr</v>
      </c>
      <c r="D1107" s="1" t="str">
        <f t="shared" si="159"/>
        <v>2nd QTR</v>
      </c>
      <c r="E1107" s="1" t="str">
        <f t="shared" si="160"/>
        <v>2009</v>
      </c>
      <c r="F1107" s="26">
        <v>117.20699999999999</v>
      </c>
      <c r="G1107" s="2">
        <v>117.295</v>
      </c>
      <c r="H1107" s="2">
        <v>117.16500000000001</v>
      </c>
      <c r="I1107" s="26">
        <v>117.252</v>
      </c>
      <c r="J1107" s="3">
        <f t="shared" si="161"/>
        <v>52</v>
      </c>
      <c r="K1107" s="3" t="str">
        <f t="shared" si="162"/>
        <v>OIR</v>
      </c>
      <c r="L1107" s="3" t="str">
        <f t="shared" si="163"/>
        <v>OIRUpGapFill</v>
      </c>
      <c r="M1107" s="3" t="str">
        <f t="shared" si="164"/>
        <v>Filled</v>
      </c>
      <c r="N1107" s="3" t="str">
        <f t="shared" si="165"/>
        <v>UpGap</v>
      </c>
      <c r="O1107">
        <v>217927</v>
      </c>
      <c r="T1107"/>
    </row>
    <row r="1108" spans="1:20" x14ac:dyDescent="0.25">
      <c r="A1108" s="1">
        <v>39912</v>
      </c>
      <c r="B1108" s="1" t="str">
        <f t="shared" si="157"/>
        <v>Thu</v>
      </c>
      <c r="C1108" s="1" t="str">
        <f t="shared" si="158"/>
        <v>Apr</v>
      </c>
      <c r="D1108" s="1" t="str">
        <f t="shared" si="159"/>
        <v>2nd QTR</v>
      </c>
      <c r="E1108" s="1" t="str">
        <f t="shared" si="160"/>
        <v>2009</v>
      </c>
      <c r="F1108" s="26">
        <v>117.232</v>
      </c>
      <c r="G1108" s="2">
        <v>117.235</v>
      </c>
      <c r="H1108" s="2">
        <v>117.105</v>
      </c>
      <c r="I1108" s="26">
        <v>117.16500000000001</v>
      </c>
      <c r="J1108" s="3">
        <f t="shared" si="161"/>
        <v>52</v>
      </c>
      <c r="K1108" s="3" t="str">
        <f t="shared" si="162"/>
        <v>OIR</v>
      </c>
      <c r="L1108" s="3" t="str">
        <f t="shared" si="163"/>
        <v>NotFilled</v>
      </c>
      <c r="M1108" s="3" t="str">
        <f t="shared" si="164"/>
        <v>NotFilled</v>
      </c>
      <c r="N1108" s="3" t="str">
        <f t="shared" si="165"/>
        <v>DnGap</v>
      </c>
      <c r="O1108">
        <v>191305</v>
      </c>
      <c r="T1108"/>
    </row>
    <row r="1109" spans="1:20" x14ac:dyDescent="0.25">
      <c r="A1109" s="1">
        <v>39916</v>
      </c>
      <c r="B1109" s="1" t="str">
        <f t="shared" si="157"/>
        <v>Mon</v>
      </c>
      <c r="C1109" s="1" t="str">
        <f t="shared" si="158"/>
        <v>Apr</v>
      </c>
      <c r="D1109" s="1" t="str">
        <f t="shared" si="159"/>
        <v>2nd QTR</v>
      </c>
      <c r="E1109" s="1" t="str">
        <f t="shared" si="160"/>
        <v>2009</v>
      </c>
      <c r="F1109" s="26">
        <v>117.15</v>
      </c>
      <c r="G1109" s="2">
        <v>118.042</v>
      </c>
      <c r="H1109" s="2">
        <v>117.13500000000001</v>
      </c>
      <c r="I1109" s="26">
        <v>118.02</v>
      </c>
      <c r="J1109" s="3">
        <f t="shared" si="161"/>
        <v>90</v>
      </c>
      <c r="K1109" s="3" t="str">
        <f t="shared" si="162"/>
        <v>OIR</v>
      </c>
      <c r="L1109" s="3" t="str">
        <f t="shared" si="163"/>
        <v>OIRDnGapFill</v>
      </c>
      <c r="M1109" s="3" t="str">
        <f t="shared" si="164"/>
        <v>Filled</v>
      </c>
      <c r="N1109" s="3" t="str">
        <f t="shared" si="165"/>
        <v>DnGap</v>
      </c>
      <c r="O1109">
        <v>173146</v>
      </c>
      <c r="T1109"/>
    </row>
    <row r="1110" spans="1:20" x14ac:dyDescent="0.25">
      <c r="A1110" s="1">
        <v>39917</v>
      </c>
      <c r="B1110" s="1" t="str">
        <f t="shared" si="157"/>
        <v>Tue</v>
      </c>
      <c r="C1110" s="1" t="str">
        <f t="shared" si="158"/>
        <v>Apr</v>
      </c>
      <c r="D1110" s="1" t="str">
        <f t="shared" si="159"/>
        <v>2nd QTR</v>
      </c>
      <c r="E1110" s="1" t="str">
        <f t="shared" si="160"/>
        <v>2009</v>
      </c>
      <c r="F1110" s="26">
        <v>118.002</v>
      </c>
      <c r="G1110" s="2">
        <v>118.13</v>
      </c>
      <c r="H1110" s="2">
        <v>117.28700000000001</v>
      </c>
      <c r="I1110" s="26">
        <v>118.107</v>
      </c>
      <c r="J1110" s="3">
        <f t="shared" si="161"/>
        <v>65</v>
      </c>
      <c r="K1110" s="3" t="str">
        <f t="shared" si="162"/>
        <v>OIR</v>
      </c>
      <c r="L1110" s="3" t="str">
        <f t="shared" si="163"/>
        <v>OIRDnGapFill</v>
      </c>
      <c r="M1110" s="3" t="str">
        <f t="shared" si="164"/>
        <v>Filled</v>
      </c>
      <c r="N1110" s="3" t="str">
        <f t="shared" si="165"/>
        <v>DnGap</v>
      </c>
      <c r="O1110">
        <v>236269</v>
      </c>
      <c r="T1110"/>
    </row>
    <row r="1111" spans="1:20" x14ac:dyDescent="0.25">
      <c r="A1111" s="1">
        <v>39918</v>
      </c>
      <c r="B1111" s="1" t="str">
        <f t="shared" si="157"/>
        <v>Wed</v>
      </c>
      <c r="C1111" s="1" t="str">
        <f t="shared" si="158"/>
        <v>Apr</v>
      </c>
      <c r="D1111" s="1" t="str">
        <f t="shared" si="159"/>
        <v>2nd QTR</v>
      </c>
      <c r="E1111" s="1" t="str">
        <f t="shared" si="160"/>
        <v>2009</v>
      </c>
      <c r="F1111" s="26">
        <v>118.09</v>
      </c>
      <c r="G1111" s="2">
        <v>118.142</v>
      </c>
      <c r="H1111" s="2">
        <v>118.032</v>
      </c>
      <c r="I1111" s="26">
        <v>118.117</v>
      </c>
      <c r="J1111" s="3">
        <f t="shared" si="161"/>
        <v>44</v>
      </c>
      <c r="K1111" s="3" t="str">
        <f t="shared" si="162"/>
        <v>OIR</v>
      </c>
      <c r="L1111" s="3" t="str">
        <f t="shared" si="163"/>
        <v>OIRDnGapFill</v>
      </c>
      <c r="M1111" s="3" t="str">
        <f t="shared" si="164"/>
        <v>Filled</v>
      </c>
      <c r="N1111" s="3" t="str">
        <f t="shared" si="165"/>
        <v>DnGap</v>
      </c>
      <c r="O1111">
        <v>274492</v>
      </c>
      <c r="T1111"/>
    </row>
    <row r="1112" spans="1:20" x14ac:dyDescent="0.25">
      <c r="A1112" s="1">
        <v>39919</v>
      </c>
      <c r="B1112" s="1" t="str">
        <f t="shared" si="157"/>
        <v>Thu</v>
      </c>
      <c r="C1112" s="1" t="str">
        <f t="shared" si="158"/>
        <v>Apr</v>
      </c>
      <c r="D1112" s="1" t="str">
        <f t="shared" si="159"/>
        <v>2nd QTR</v>
      </c>
      <c r="E1112" s="1" t="str">
        <f t="shared" si="160"/>
        <v>2009</v>
      </c>
      <c r="F1112" s="26">
        <v>118.105</v>
      </c>
      <c r="G1112" s="2">
        <v>118.12</v>
      </c>
      <c r="H1112" s="2">
        <v>117.30200000000001</v>
      </c>
      <c r="I1112" s="26">
        <v>118.015</v>
      </c>
      <c r="J1112" s="3">
        <f t="shared" si="161"/>
        <v>56</v>
      </c>
      <c r="K1112" s="3" t="str">
        <f t="shared" si="162"/>
        <v>OIR</v>
      </c>
      <c r="L1112" s="3" t="str">
        <f t="shared" si="163"/>
        <v>OIRDnGapFill</v>
      </c>
      <c r="M1112" s="3" t="str">
        <f t="shared" si="164"/>
        <v>Filled</v>
      </c>
      <c r="N1112" s="3" t="str">
        <f t="shared" si="165"/>
        <v>DnGap</v>
      </c>
      <c r="O1112">
        <v>224048</v>
      </c>
      <c r="T1112"/>
    </row>
    <row r="1113" spans="1:20" x14ac:dyDescent="0.25">
      <c r="A1113" s="1">
        <v>39920</v>
      </c>
      <c r="B1113" s="1" t="str">
        <f t="shared" si="157"/>
        <v>Fri</v>
      </c>
      <c r="C1113" s="1" t="str">
        <f t="shared" si="158"/>
        <v>Apr</v>
      </c>
      <c r="D1113" s="1" t="str">
        <f t="shared" si="159"/>
        <v>2nd QTR</v>
      </c>
      <c r="E1113" s="1" t="str">
        <f t="shared" si="160"/>
        <v>2009</v>
      </c>
      <c r="F1113" s="26">
        <v>118</v>
      </c>
      <c r="G1113" s="2">
        <v>118.02500000000001</v>
      </c>
      <c r="H1113" s="2">
        <v>117.09</v>
      </c>
      <c r="I1113" s="26">
        <v>117.145</v>
      </c>
      <c r="J1113" s="3">
        <f t="shared" si="161"/>
        <v>102</v>
      </c>
      <c r="K1113" s="3" t="str">
        <f t="shared" si="162"/>
        <v>OIR</v>
      </c>
      <c r="L1113" s="3" t="str">
        <f t="shared" si="163"/>
        <v>OIRDnGapFill</v>
      </c>
      <c r="M1113" s="3" t="str">
        <f t="shared" si="164"/>
        <v>Filled</v>
      </c>
      <c r="N1113" s="3" t="str">
        <f t="shared" si="165"/>
        <v>DnGap</v>
      </c>
      <c r="O1113">
        <v>314834</v>
      </c>
      <c r="T1113"/>
    </row>
    <row r="1114" spans="1:20" x14ac:dyDescent="0.25">
      <c r="A1114" s="1">
        <v>39923</v>
      </c>
      <c r="B1114" s="1" t="str">
        <f t="shared" si="157"/>
        <v>Mon</v>
      </c>
      <c r="C1114" s="1" t="str">
        <f t="shared" si="158"/>
        <v>Apr</v>
      </c>
      <c r="D1114" s="1" t="str">
        <f t="shared" si="159"/>
        <v>2nd QTR</v>
      </c>
      <c r="E1114" s="1" t="str">
        <f t="shared" si="160"/>
        <v>2009</v>
      </c>
      <c r="F1114" s="26">
        <v>117.127</v>
      </c>
      <c r="G1114" s="2">
        <v>117.30500000000001</v>
      </c>
      <c r="H1114" s="2">
        <v>117.11199999999999</v>
      </c>
      <c r="I1114" s="26">
        <v>117.295</v>
      </c>
      <c r="J1114" s="3">
        <f t="shared" si="161"/>
        <v>78</v>
      </c>
      <c r="K1114" s="3" t="str">
        <f t="shared" si="162"/>
        <v>OIR</v>
      </c>
      <c r="L1114" s="3" t="str">
        <f t="shared" si="163"/>
        <v>OIRDnGapFill</v>
      </c>
      <c r="M1114" s="3" t="str">
        <f t="shared" si="164"/>
        <v>Filled</v>
      </c>
      <c r="N1114" s="3" t="str">
        <f t="shared" si="165"/>
        <v>DnGap</v>
      </c>
      <c r="O1114">
        <v>272441</v>
      </c>
      <c r="T1114"/>
    </row>
    <row r="1115" spans="1:20" x14ac:dyDescent="0.25">
      <c r="A1115" s="1">
        <v>39924</v>
      </c>
      <c r="B1115" s="1" t="str">
        <f t="shared" si="157"/>
        <v>Tue</v>
      </c>
      <c r="C1115" s="1" t="str">
        <f t="shared" si="158"/>
        <v>Apr</v>
      </c>
      <c r="D1115" s="1" t="str">
        <f t="shared" si="159"/>
        <v>2nd QTR</v>
      </c>
      <c r="E1115" s="1" t="str">
        <f t="shared" si="160"/>
        <v>2009</v>
      </c>
      <c r="F1115" s="26">
        <v>117.295</v>
      </c>
      <c r="G1115" s="2">
        <v>118.047</v>
      </c>
      <c r="H1115" s="2">
        <v>117.19</v>
      </c>
      <c r="I1115" s="26">
        <v>117.21</v>
      </c>
      <c r="J1115" s="3">
        <f t="shared" si="161"/>
        <v>71</v>
      </c>
      <c r="K1115" s="3" t="str">
        <f t="shared" si="162"/>
        <v>OIR</v>
      </c>
      <c r="L1115" s="3" t="str">
        <f t="shared" si="163"/>
        <v>NoGap</v>
      </c>
      <c r="M1115" s="3" t="str">
        <f t="shared" si="164"/>
        <v>NoGap</v>
      </c>
      <c r="N1115" s="3" t="str">
        <f t="shared" si="165"/>
        <v>NoGap</v>
      </c>
      <c r="O1115">
        <v>298965</v>
      </c>
      <c r="T1115"/>
    </row>
    <row r="1116" spans="1:20" x14ac:dyDescent="0.25">
      <c r="A1116" s="1">
        <v>39925</v>
      </c>
      <c r="B1116" s="1" t="str">
        <f t="shared" si="157"/>
        <v>Wed</v>
      </c>
      <c r="C1116" s="1" t="str">
        <f t="shared" si="158"/>
        <v>Apr</v>
      </c>
      <c r="D1116" s="1" t="str">
        <f t="shared" si="159"/>
        <v>2nd QTR</v>
      </c>
      <c r="E1116" s="1" t="str">
        <f t="shared" si="160"/>
        <v>2009</v>
      </c>
      <c r="F1116" s="26">
        <v>117.217</v>
      </c>
      <c r="G1116" s="2">
        <v>117.247</v>
      </c>
      <c r="H1116" s="2">
        <v>117.102</v>
      </c>
      <c r="I1116" s="26">
        <v>117.13500000000001</v>
      </c>
      <c r="J1116" s="3">
        <f t="shared" si="161"/>
        <v>58</v>
      </c>
      <c r="K1116" s="3" t="str">
        <f t="shared" si="162"/>
        <v>OIR</v>
      </c>
      <c r="L1116" s="3" t="str">
        <f t="shared" si="163"/>
        <v>OIRUpGapFill</v>
      </c>
      <c r="M1116" s="3" t="str">
        <f t="shared" si="164"/>
        <v>Filled</v>
      </c>
      <c r="N1116" s="3" t="str">
        <f t="shared" si="165"/>
        <v>UpGap</v>
      </c>
      <c r="O1116">
        <v>308593</v>
      </c>
      <c r="T1116"/>
    </row>
    <row r="1117" spans="1:20" x14ac:dyDescent="0.25">
      <c r="A1117" s="1">
        <v>39926</v>
      </c>
      <c r="B1117" s="1" t="str">
        <f t="shared" si="157"/>
        <v>Thu</v>
      </c>
      <c r="C1117" s="1" t="str">
        <f t="shared" si="158"/>
        <v>Apr</v>
      </c>
      <c r="D1117" s="1" t="str">
        <f t="shared" si="159"/>
        <v>2nd QTR</v>
      </c>
      <c r="E1117" s="1" t="str">
        <f t="shared" si="160"/>
        <v>2009</v>
      </c>
      <c r="F1117" s="26">
        <v>117.155</v>
      </c>
      <c r="G1117" s="2">
        <v>117.19</v>
      </c>
      <c r="H1117" s="2">
        <v>117.08199999999999</v>
      </c>
      <c r="I1117" s="26">
        <v>117.17</v>
      </c>
      <c r="J1117" s="3">
        <f t="shared" si="161"/>
        <v>44</v>
      </c>
      <c r="K1117" s="3" t="str">
        <f t="shared" si="162"/>
        <v>OIR</v>
      </c>
      <c r="L1117" s="3" t="str">
        <f t="shared" si="163"/>
        <v>OIRUpGapFill</v>
      </c>
      <c r="M1117" s="3" t="str">
        <f t="shared" si="164"/>
        <v>Filled</v>
      </c>
      <c r="N1117" s="3" t="str">
        <f t="shared" si="165"/>
        <v>UpGap</v>
      </c>
      <c r="O1117">
        <v>354519</v>
      </c>
      <c r="T1117"/>
    </row>
    <row r="1118" spans="1:20" x14ac:dyDescent="0.25">
      <c r="A1118" s="1">
        <v>39927</v>
      </c>
      <c r="B1118" s="1" t="str">
        <f t="shared" si="157"/>
        <v>Fri</v>
      </c>
      <c r="C1118" s="1" t="str">
        <f t="shared" si="158"/>
        <v>Apr</v>
      </c>
      <c r="D1118" s="1" t="str">
        <f t="shared" si="159"/>
        <v>2nd QTR</v>
      </c>
      <c r="E1118" s="1" t="str">
        <f t="shared" si="160"/>
        <v>2009</v>
      </c>
      <c r="F1118" s="26">
        <v>117.17</v>
      </c>
      <c r="G1118" s="2">
        <v>117.202</v>
      </c>
      <c r="H1118" s="2">
        <v>117.07</v>
      </c>
      <c r="I1118" s="26">
        <v>117.09</v>
      </c>
      <c r="J1118" s="3">
        <f t="shared" si="161"/>
        <v>53</v>
      </c>
      <c r="K1118" s="3" t="str">
        <f t="shared" si="162"/>
        <v>OIR</v>
      </c>
      <c r="L1118" s="3" t="str">
        <f t="shared" si="163"/>
        <v>NoGap</v>
      </c>
      <c r="M1118" s="3" t="str">
        <f t="shared" si="164"/>
        <v>NoGap</v>
      </c>
      <c r="N1118" s="3" t="str">
        <f t="shared" si="165"/>
        <v>NoGap</v>
      </c>
      <c r="O1118">
        <v>253522</v>
      </c>
      <c r="T1118"/>
    </row>
    <row r="1119" spans="1:20" x14ac:dyDescent="0.25">
      <c r="A1119" s="1">
        <v>39930</v>
      </c>
      <c r="B1119" s="1" t="str">
        <f t="shared" si="157"/>
        <v>Mon</v>
      </c>
      <c r="C1119" s="1" t="str">
        <f t="shared" si="158"/>
        <v>Apr</v>
      </c>
      <c r="D1119" s="1" t="str">
        <f t="shared" si="159"/>
        <v>2nd QTR</v>
      </c>
      <c r="E1119" s="1" t="str">
        <f t="shared" si="160"/>
        <v>2009</v>
      </c>
      <c r="F1119" s="26">
        <v>117.12</v>
      </c>
      <c r="G1119" s="2">
        <v>117.267</v>
      </c>
      <c r="H1119" s="2">
        <v>117.11499999999999</v>
      </c>
      <c r="I1119" s="26">
        <v>117.262</v>
      </c>
      <c r="J1119" s="3">
        <f t="shared" si="161"/>
        <v>61</v>
      </c>
      <c r="K1119" s="3" t="str">
        <f t="shared" si="162"/>
        <v>OIR</v>
      </c>
      <c r="L1119" s="3" t="str">
        <f t="shared" si="163"/>
        <v>NotFilled</v>
      </c>
      <c r="M1119" s="3" t="str">
        <f t="shared" si="164"/>
        <v>NotFilled</v>
      </c>
      <c r="N1119" s="3" t="str">
        <f t="shared" si="165"/>
        <v>UpGap</v>
      </c>
      <c r="O1119">
        <v>328123</v>
      </c>
      <c r="T1119"/>
    </row>
    <row r="1120" spans="1:20" x14ac:dyDescent="0.25">
      <c r="A1120" s="1">
        <v>39931</v>
      </c>
      <c r="B1120" s="1" t="str">
        <f t="shared" si="157"/>
        <v>Tue</v>
      </c>
      <c r="C1120" s="1" t="str">
        <f t="shared" si="158"/>
        <v>Apr</v>
      </c>
      <c r="D1120" s="1" t="str">
        <f t="shared" si="159"/>
        <v>2nd QTR</v>
      </c>
      <c r="E1120" s="1" t="str">
        <f t="shared" si="160"/>
        <v>2009</v>
      </c>
      <c r="F1120" s="26">
        <v>117.245</v>
      </c>
      <c r="G1120" s="2">
        <v>118.00700000000001</v>
      </c>
      <c r="H1120" s="2">
        <v>117.09</v>
      </c>
      <c r="I1120" s="26">
        <v>117.13500000000001</v>
      </c>
      <c r="J1120" s="3">
        <f t="shared" si="161"/>
        <v>94</v>
      </c>
      <c r="K1120" s="3" t="str">
        <f t="shared" si="162"/>
        <v>OIR</v>
      </c>
      <c r="L1120" s="3" t="str">
        <f t="shared" si="163"/>
        <v>OIRDnGapFill</v>
      </c>
      <c r="M1120" s="3" t="str">
        <f t="shared" si="164"/>
        <v>Filled</v>
      </c>
      <c r="N1120" s="3" t="str">
        <f t="shared" si="165"/>
        <v>DnGap</v>
      </c>
      <c r="O1120">
        <v>401554</v>
      </c>
      <c r="T1120"/>
    </row>
    <row r="1121" spans="1:20" x14ac:dyDescent="0.25">
      <c r="A1121" s="1">
        <v>39932</v>
      </c>
      <c r="B1121" s="1" t="str">
        <f t="shared" si="157"/>
        <v>Wed</v>
      </c>
      <c r="C1121" s="1" t="str">
        <f t="shared" si="158"/>
        <v>Apr</v>
      </c>
      <c r="D1121" s="1" t="str">
        <f t="shared" si="159"/>
        <v>2nd QTR</v>
      </c>
      <c r="E1121" s="1" t="str">
        <f t="shared" si="160"/>
        <v>2009</v>
      </c>
      <c r="F1121" s="26">
        <v>117.12</v>
      </c>
      <c r="G1121" s="2">
        <v>117.20699999999999</v>
      </c>
      <c r="H1121" s="2">
        <v>116.13</v>
      </c>
      <c r="I1121" s="26">
        <v>117.05</v>
      </c>
      <c r="J1121" s="3">
        <f t="shared" si="161"/>
        <v>159</v>
      </c>
      <c r="K1121" s="3" t="str">
        <f t="shared" si="162"/>
        <v>OIR</v>
      </c>
      <c r="L1121" s="3" t="str">
        <f t="shared" si="163"/>
        <v>OIRDnGapFill</v>
      </c>
      <c r="M1121" s="3" t="str">
        <f t="shared" si="164"/>
        <v>Filled</v>
      </c>
      <c r="N1121" s="3" t="str">
        <f t="shared" si="165"/>
        <v>DnGap</v>
      </c>
      <c r="O1121">
        <v>335318</v>
      </c>
      <c r="T1121"/>
    </row>
    <row r="1122" spans="1:20" x14ac:dyDescent="0.25">
      <c r="A1122" s="1">
        <v>39933</v>
      </c>
      <c r="B1122" s="1" t="str">
        <f t="shared" si="157"/>
        <v>Thu</v>
      </c>
      <c r="C1122" s="1" t="str">
        <f t="shared" si="158"/>
        <v>Apr</v>
      </c>
      <c r="D1122" s="1" t="str">
        <f t="shared" si="159"/>
        <v>2nd QTR</v>
      </c>
      <c r="E1122" s="1" t="str">
        <f t="shared" si="160"/>
        <v>2009</v>
      </c>
      <c r="F1122" s="26">
        <v>117.02500000000001</v>
      </c>
      <c r="G1122" s="2">
        <v>117.075</v>
      </c>
      <c r="H1122" s="2">
        <v>116.267</v>
      </c>
      <c r="I1122" s="26">
        <v>117.045</v>
      </c>
      <c r="J1122" s="3">
        <f t="shared" si="161"/>
        <v>52</v>
      </c>
      <c r="K1122" s="3" t="str">
        <f t="shared" si="162"/>
        <v>OIR</v>
      </c>
      <c r="L1122" s="3" t="str">
        <f t="shared" si="163"/>
        <v>OIRDnGapFill</v>
      </c>
      <c r="M1122" s="3" t="str">
        <f t="shared" si="164"/>
        <v>Filled</v>
      </c>
      <c r="N1122" s="3" t="str">
        <f t="shared" si="165"/>
        <v>DnGap</v>
      </c>
      <c r="O1122">
        <v>392105</v>
      </c>
      <c r="T1122"/>
    </row>
    <row r="1123" spans="1:20" x14ac:dyDescent="0.25">
      <c r="A1123" s="1">
        <v>39934</v>
      </c>
      <c r="B1123" s="1" t="str">
        <f t="shared" si="157"/>
        <v>Fri</v>
      </c>
      <c r="C1123" s="1" t="str">
        <f t="shared" si="158"/>
        <v>May</v>
      </c>
      <c r="D1123" s="1" t="str">
        <f t="shared" si="159"/>
        <v>2nd QTR</v>
      </c>
      <c r="E1123" s="1" t="str">
        <f t="shared" si="160"/>
        <v>2009</v>
      </c>
      <c r="F1123" s="26">
        <v>117.05200000000001</v>
      </c>
      <c r="G1123" s="2">
        <v>117.075</v>
      </c>
      <c r="H1123" s="2">
        <v>116.295</v>
      </c>
      <c r="I1123" s="26">
        <v>117.03</v>
      </c>
      <c r="J1123" s="3">
        <f t="shared" si="161"/>
        <v>40</v>
      </c>
      <c r="K1123" s="3" t="str">
        <f t="shared" si="162"/>
        <v>OIR</v>
      </c>
      <c r="L1123" s="3" t="str">
        <f t="shared" si="163"/>
        <v>OIRUpGapFill</v>
      </c>
      <c r="M1123" s="3" t="str">
        <f t="shared" si="164"/>
        <v>Filled</v>
      </c>
      <c r="N1123" s="3" t="str">
        <f t="shared" si="165"/>
        <v>UpGap</v>
      </c>
      <c r="O1123">
        <v>217376</v>
      </c>
      <c r="T1123"/>
    </row>
    <row r="1124" spans="1:20" x14ac:dyDescent="0.25">
      <c r="A1124" s="1">
        <v>39937</v>
      </c>
      <c r="B1124" s="1" t="str">
        <f t="shared" si="157"/>
        <v>Mon</v>
      </c>
      <c r="C1124" s="1" t="str">
        <f t="shared" si="158"/>
        <v>May</v>
      </c>
      <c r="D1124" s="1" t="str">
        <f t="shared" si="159"/>
        <v>2nd QTR</v>
      </c>
      <c r="E1124" s="1" t="str">
        <f t="shared" si="160"/>
        <v>2009</v>
      </c>
      <c r="F1124" s="26">
        <v>117.035</v>
      </c>
      <c r="G1124" s="2">
        <v>117.087</v>
      </c>
      <c r="H1124" s="2">
        <v>116.31</v>
      </c>
      <c r="I1124" s="26">
        <v>117.027</v>
      </c>
      <c r="J1124" s="3">
        <f t="shared" si="161"/>
        <v>38</v>
      </c>
      <c r="K1124" s="3" t="str">
        <f t="shared" si="162"/>
        <v>OIR</v>
      </c>
      <c r="L1124" s="3" t="str">
        <f t="shared" si="163"/>
        <v>OIRUpGapFill</v>
      </c>
      <c r="M1124" s="3" t="str">
        <f t="shared" si="164"/>
        <v>Filled</v>
      </c>
      <c r="N1124" s="3" t="str">
        <f t="shared" si="165"/>
        <v>UpGap</v>
      </c>
      <c r="O1124">
        <v>199269</v>
      </c>
      <c r="T1124"/>
    </row>
    <row r="1125" spans="1:20" x14ac:dyDescent="0.25">
      <c r="A1125" s="1">
        <v>39938</v>
      </c>
      <c r="B1125" s="1" t="str">
        <f t="shared" si="157"/>
        <v>Tue</v>
      </c>
      <c r="C1125" s="1" t="str">
        <f t="shared" si="158"/>
        <v>May</v>
      </c>
      <c r="D1125" s="1" t="str">
        <f t="shared" si="159"/>
        <v>2nd QTR</v>
      </c>
      <c r="E1125" s="1" t="str">
        <f t="shared" si="160"/>
        <v>2009</v>
      </c>
      <c r="F1125" s="26">
        <v>117.02</v>
      </c>
      <c r="G1125" s="2">
        <v>117.06699999999999</v>
      </c>
      <c r="H1125" s="2">
        <v>116.27</v>
      </c>
      <c r="I1125" s="26">
        <v>117.012</v>
      </c>
      <c r="J1125" s="3">
        <f t="shared" si="161"/>
        <v>47</v>
      </c>
      <c r="K1125" s="3" t="str">
        <f t="shared" si="162"/>
        <v>OIR</v>
      </c>
      <c r="L1125" s="3" t="str">
        <f t="shared" si="163"/>
        <v>OIRDnGapFill</v>
      </c>
      <c r="M1125" s="3" t="str">
        <f t="shared" si="164"/>
        <v>Filled</v>
      </c>
      <c r="N1125" s="3" t="str">
        <f t="shared" si="165"/>
        <v>DnGap</v>
      </c>
      <c r="O1125">
        <v>260934</v>
      </c>
      <c r="T1125"/>
    </row>
    <row r="1126" spans="1:20" x14ac:dyDescent="0.25">
      <c r="A1126" s="1">
        <v>39939</v>
      </c>
      <c r="B1126" s="1" t="str">
        <f t="shared" si="157"/>
        <v>Wed</v>
      </c>
      <c r="C1126" s="1" t="str">
        <f t="shared" si="158"/>
        <v>May</v>
      </c>
      <c r="D1126" s="1" t="str">
        <f t="shared" si="159"/>
        <v>2nd QTR</v>
      </c>
      <c r="E1126" s="1" t="str">
        <f t="shared" si="160"/>
        <v>2009</v>
      </c>
      <c r="F1126" s="26">
        <v>117.005</v>
      </c>
      <c r="G1126" s="2">
        <v>117.102</v>
      </c>
      <c r="H1126" s="2">
        <v>116.277</v>
      </c>
      <c r="I1126" s="26">
        <v>117.04</v>
      </c>
      <c r="J1126" s="3">
        <f t="shared" si="161"/>
        <v>58</v>
      </c>
      <c r="K1126" s="3" t="str">
        <f t="shared" si="162"/>
        <v>OIR</v>
      </c>
      <c r="L1126" s="3" t="str">
        <f t="shared" si="163"/>
        <v>OIRDnGapFill</v>
      </c>
      <c r="M1126" s="3" t="str">
        <f t="shared" si="164"/>
        <v>Filled</v>
      </c>
      <c r="N1126" s="3" t="str">
        <f t="shared" si="165"/>
        <v>DnGap</v>
      </c>
      <c r="O1126">
        <v>334489</v>
      </c>
      <c r="T1126"/>
    </row>
    <row r="1127" spans="1:20" x14ac:dyDescent="0.25">
      <c r="A1127" s="1">
        <v>39940</v>
      </c>
      <c r="B1127" s="1" t="str">
        <f t="shared" si="157"/>
        <v>Thu</v>
      </c>
      <c r="C1127" s="1" t="str">
        <f t="shared" si="158"/>
        <v>May</v>
      </c>
      <c r="D1127" s="1" t="str">
        <f t="shared" si="159"/>
        <v>2nd QTR</v>
      </c>
      <c r="E1127" s="1" t="str">
        <f t="shared" si="160"/>
        <v>2009</v>
      </c>
      <c r="F1127" s="26">
        <v>117.005</v>
      </c>
      <c r="G1127" s="2">
        <v>117.02200000000001</v>
      </c>
      <c r="H1127" s="2">
        <v>116.14</v>
      </c>
      <c r="I1127" s="26">
        <v>116.205</v>
      </c>
      <c r="J1127" s="3">
        <f t="shared" si="161"/>
        <v>80</v>
      </c>
      <c r="K1127" s="3" t="str">
        <f t="shared" si="162"/>
        <v>OIR</v>
      </c>
      <c r="L1127" s="3" t="str">
        <f t="shared" si="163"/>
        <v>NotFilled</v>
      </c>
      <c r="M1127" s="3" t="str">
        <f t="shared" si="164"/>
        <v>NotFilled</v>
      </c>
      <c r="N1127" s="3" t="str">
        <f t="shared" si="165"/>
        <v>DnGap</v>
      </c>
      <c r="O1127">
        <v>468189</v>
      </c>
      <c r="T1127"/>
    </row>
    <row r="1128" spans="1:20" x14ac:dyDescent="0.25">
      <c r="A1128" s="1">
        <v>39941</v>
      </c>
      <c r="B1128" s="1" t="str">
        <f t="shared" si="157"/>
        <v>Fri</v>
      </c>
      <c r="C1128" s="1" t="str">
        <f t="shared" si="158"/>
        <v>May</v>
      </c>
      <c r="D1128" s="1" t="str">
        <f t="shared" si="159"/>
        <v>2nd QTR</v>
      </c>
      <c r="E1128" s="1" t="str">
        <f t="shared" si="160"/>
        <v>2009</v>
      </c>
      <c r="F1128" s="26">
        <v>116.16500000000001</v>
      </c>
      <c r="G1128" s="2">
        <v>116.26</v>
      </c>
      <c r="H1128" s="2">
        <v>116.08499999999999</v>
      </c>
      <c r="I1128" s="26">
        <v>116.202</v>
      </c>
      <c r="J1128" s="3">
        <f t="shared" si="161"/>
        <v>71</v>
      </c>
      <c r="K1128" s="3" t="str">
        <f t="shared" si="162"/>
        <v>OIR</v>
      </c>
      <c r="L1128" s="3" t="str">
        <f t="shared" si="163"/>
        <v>OIRDnGapFill</v>
      </c>
      <c r="M1128" s="3" t="str">
        <f t="shared" si="164"/>
        <v>Filled</v>
      </c>
      <c r="N1128" s="3" t="str">
        <f t="shared" si="165"/>
        <v>DnGap</v>
      </c>
      <c r="O1128">
        <v>315097</v>
      </c>
      <c r="T1128"/>
    </row>
    <row r="1129" spans="1:20" x14ac:dyDescent="0.25">
      <c r="A1129" s="1">
        <v>39944</v>
      </c>
      <c r="B1129" s="1" t="str">
        <f t="shared" si="157"/>
        <v>Mon</v>
      </c>
      <c r="C1129" s="1" t="str">
        <f t="shared" si="158"/>
        <v>May</v>
      </c>
      <c r="D1129" s="1" t="str">
        <f t="shared" si="159"/>
        <v>2nd QTR</v>
      </c>
      <c r="E1129" s="1" t="str">
        <f t="shared" si="160"/>
        <v>2009</v>
      </c>
      <c r="F1129" s="26">
        <v>116.22499999999999</v>
      </c>
      <c r="G1129" s="2">
        <v>117.095</v>
      </c>
      <c r="H1129" s="2">
        <v>116.22</v>
      </c>
      <c r="I1129" s="26">
        <v>117.077</v>
      </c>
      <c r="J1129" s="3">
        <f t="shared" si="161"/>
        <v>78</v>
      </c>
      <c r="K1129" s="3" t="str">
        <f t="shared" si="162"/>
        <v>OIR</v>
      </c>
      <c r="L1129" s="3" t="str">
        <f t="shared" si="163"/>
        <v>NotFilled</v>
      </c>
      <c r="M1129" s="3" t="str">
        <f t="shared" si="164"/>
        <v>NotFilled</v>
      </c>
      <c r="N1129" s="3" t="str">
        <f t="shared" si="165"/>
        <v>UpGap</v>
      </c>
      <c r="O1129">
        <v>252889</v>
      </c>
      <c r="T1129"/>
    </row>
    <row r="1130" spans="1:20" x14ac:dyDescent="0.25">
      <c r="A1130" s="1">
        <v>39945</v>
      </c>
      <c r="B1130" s="1" t="str">
        <f t="shared" si="157"/>
        <v>Tue</v>
      </c>
      <c r="C1130" s="1" t="str">
        <f t="shared" si="158"/>
        <v>May</v>
      </c>
      <c r="D1130" s="1" t="str">
        <f t="shared" si="159"/>
        <v>2nd QTR</v>
      </c>
      <c r="E1130" s="1" t="str">
        <f t="shared" si="160"/>
        <v>2009</v>
      </c>
      <c r="F1130" s="26">
        <v>116.315</v>
      </c>
      <c r="G1130" s="2">
        <v>117.137</v>
      </c>
      <c r="H1130" s="2">
        <v>116.315</v>
      </c>
      <c r="I1130" s="26">
        <v>117.11</v>
      </c>
      <c r="J1130" s="3">
        <f t="shared" si="161"/>
        <v>57</v>
      </c>
      <c r="K1130" s="3" t="str">
        <f t="shared" si="162"/>
        <v>OIR</v>
      </c>
      <c r="L1130" s="3" t="str">
        <f t="shared" si="163"/>
        <v>OIRDnGapFill</v>
      </c>
      <c r="M1130" s="3" t="str">
        <f t="shared" si="164"/>
        <v>Filled</v>
      </c>
      <c r="N1130" s="3" t="str">
        <f t="shared" si="165"/>
        <v>DnGap</v>
      </c>
      <c r="O1130">
        <v>302675</v>
      </c>
      <c r="T1130"/>
    </row>
    <row r="1131" spans="1:20" x14ac:dyDescent="0.25">
      <c r="A1131" s="1">
        <v>39946</v>
      </c>
      <c r="B1131" s="1" t="str">
        <f t="shared" si="157"/>
        <v>Wed</v>
      </c>
      <c r="C1131" s="1" t="str">
        <f t="shared" si="158"/>
        <v>May</v>
      </c>
      <c r="D1131" s="1" t="str">
        <f t="shared" si="159"/>
        <v>2nd QTR</v>
      </c>
      <c r="E1131" s="1" t="str">
        <f t="shared" si="160"/>
        <v>2009</v>
      </c>
      <c r="F1131" s="26">
        <v>117.102</v>
      </c>
      <c r="G1131" s="2">
        <v>117.232</v>
      </c>
      <c r="H1131" s="2">
        <v>117.05</v>
      </c>
      <c r="I1131" s="26">
        <v>117.212</v>
      </c>
      <c r="J1131" s="3">
        <f t="shared" si="161"/>
        <v>73</v>
      </c>
      <c r="K1131" s="3" t="str">
        <f t="shared" si="162"/>
        <v>OIR</v>
      </c>
      <c r="L1131" s="3" t="str">
        <f t="shared" si="163"/>
        <v>OIRDnGapFill</v>
      </c>
      <c r="M1131" s="3" t="str">
        <f t="shared" si="164"/>
        <v>Filled</v>
      </c>
      <c r="N1131" s="3" t="str">
        <f t="shared" si="165"/>
        <v>DnGap</v>
      </c>
      <c r="O1131">
        <v>449035</v>
      </c>
      <c r="T1131"/>
    </row>
    <row r="1132" spans="1:20" x14ac:dyDescent="0.25">
      <c r="A1132" s="1">
        <v>39947</v>
      </c>
      <c r="B1132" s="1" t="str">
        <f t="shared" si="157"/>
        <v>Thu</v>
      </c>
      <c r="C1132" s="1" t="str">
        <f t="shared" si="158"/>
        <v>May</v>
      </c>
      <c r="D1132" s="1" t="str">
        <f t="shared" si="159"/>
        <v>2nd QTR</v>
      </c>
      <c r="E1132" s="1" t="str">
        <f t="shared" si="160"/>
        <v>2009</v>
      </c>
      <c r="F1132" s="26">
        <v>117.19499999999999</v>
      </c>
      <c r="G1132" s="2">
        <v>117.267</v>
      </c>
      <c r="H1132" s="2">
        <v>117.17700000000001</v>
      </c>
      <c r="I1132" s="26">
        <v>117.212</v>
      </c>
      <c r="J1132" s="3">
        <f t="shared" si="161"/>
        <v>36</v>
      </c>
      <c r="K1132" s="3" t="str">
        <f t="shared" si="162"/>
        <v>OIR</v>
      </c>
      <c r="L1132" s="3" t="str">
        <f t="shared" si="163"/>
        <v>OIRDnGapFill</v>
      </c>
      <c r="M1132" s="3" t="str">
        <f t="shared" si="164"/>
        <v>Filled</v>
      </c>
      <c r="N1132" s="3" t="str">
        <f t="shared" si="165"/>
        <v>DnGap</v>
      </c>
      <c r="O1132">
        <v>271356</v>
      </c>
      <c r="T1132"/>
    </row>
    <row r="1133" spans="1:20" x14ac:dyDescent="0.25">
      <c r="A1133" s="1">
        <v>39948</v>
      </c>
      <c r="B1133" s="1" t="str">
        <f t="shared" si="157"/>
        <v>Fri</v>
      </c>
      <c r="C1133" s="1" t="str">
        <f t="shared" si="158"/>
        <v>May</v>
      </c>
      <c r="D1133" s="1" t="str">
        <f t="shared" si="159"/>
        <v>2nd QTR</v>
      </c>
      <c r="E1133" s="1" t="str">
        <f t="shared" si="160"/>
        <v>2009</v>
      </c>
      <c r="F1133" s="26">
        <v>117.232</v>
      </c>
      <c r="G1133" s="2">
        <v>117.245</v>
      </c>
      <c r="H1133" s="2">
        <v>117.15</v>
      </c>
      <c r="I1133" s="26">
        <v>117.19199999999999</v>
      </c>
      <c r="J1133" s="3">
        <f t="shared" si="161"/>
        <v>38</v>
      </c>
      <c r="K1133" s="3" t="str">
        <f t="shared" si="162"/>
        <v>OIR</v>
      </c>
      <c r="L1133" s="3" t="str">
        <f t="shared" si="163"/>
        <v>OIRUpGapFill</v>
      </c>
      <c r="M1133" s="3" t="str">
        <f t="shared" si="164"/>
        <v>Filled</v>
      </c>
      <c r="N1133" s="3" t="str">
        <f t="shared" si="165"/>
        <v>UpGap</v>
      </c>
      <c r="O1133">
        <v>221623</v>
      </c>
      <c r="T1133"/>
    </row>
    <row r="1134" spans="1:20" x14ac:dyDescent="0.25">
      <c r="A1134" s="1">
        <v>39951</v>
      </c>
      <c r="B1134" s="1" t="str">
        <f t="shared" si="157"/>
        <v>Mon</v>
      </c>
      <c r="C1134" s="1" t="str">
        <f t="shared" si="158"/>
        <v>May</v>
      </c>
      <c r="D1134" s="1" t="str">
        <f t="shared" si="159"/>
        <v>2nd QTR</v>
      </c>
      <c r="E1134" s="1" t="str">
        <f t="shared" si="160"/>
        <v>2009</v>
      </c>
      <c r="F1134" s="26">
        <v>117.187</v>
      </c>
      <c r="G1134" s="2">
        <v>117.22</v>
      </c>
      <c r="H1134" s="2">
        <v>116.315</v>
      </c>
      <c r="I1134" s="26">
        <v>117.042</v>
      </c>
      <c r="J1134" s="3">
        <f t="shared" si="161"/>
        <v>90</v>
      </c>
      <c r="K1134" s="3" t="str">
        <f t="shared" si="162"/>
        <v>OIR</v>
      </c>
      <c r="L1134" s="3" t="str">
        <f t="shared" si="163"/>
        <v>OIRDnGapFill</v>
      </c>
      <c r="M1134" s="3" t="str">
        <f t="shared" si="164"/>
        <v>Filled</v>
      </c>
      <c r="N1134" s="3" t="str">
        <f t="shared" si="165"/>
        <v>DnGap</v>
      </c>
      <c r="O1134">
        <v>301725</v>
      </c>
      <c r="T1134"/>
    </row>
    <row r="1135" spans="1:20" x14ac:dyDescent="0.25">
      <c r="A1135" s="1">
        <v>39952</v>
      </c>
      <c r="B1135" s="1" t="str">
        <f t="shared" si="157"/>
        <v>Tue</v>
      </c>
      <c r="C1135" s="1" t="str">
        <f t="shared" si="158"/>
        <v>May</v>
      </c>
      <c r="D1135" s="1" t="str">
        <f t="shared" si="159"/>
        <v>2nd QTR</v>
      </c>
      <c r="E1135" s="1" t="str">
        <f t="shared" si="160"/>
        <v>2009</v>
      </c>
      <c r="F1135" s="26">
        <v>117.015</v>
      </c>
      <c r="G1135" s="2">
        <v>117.03700000000001</v>
      </c>
      <c r="H1135" s="2">
        <v>116.27</v>
      </c>
      <c r="I1135" s="26">
        <v>117.02</v>
      </c>
      <c r="J1135" s="3">
        <f t="shared" si="161"/>
        <v>35</v>
      </c>
      <c r="K1135" s="3" t="str">
        <f t="shared" si="162"/>
        <v>OIR</v>
      </c>
      <c r="L1135" s="3" t="str">
        <f t="shared" si="163"/>
        <v>NotFilled</v>
      </c>
      <c r="M1135" s="3" t="str">
        <f t="shared" si="164"/>
        <v>NotFilled</v>
      </c>
      <c r="N1135" s="3" t="str">
        <f t="shared" si="165"/>
        <v>DnGap</v>
      </c>
      <c r="O1135">
        <v>375790</v>
      </c>
      <c r="T1135"/>
    </row>
    <row r="1136" spans="1:20" x14ac:dyDescent="0.25">
      <c r="A1136" s="1">
        <v>39953</v>
      </c>
      <c r="B1136" s="1" t="str">
        <f t="shared" si="157"/>
        <v>Wed</v>
      </c>
      <c r="C1136" s="1" t="str">
        <f t="shared" si="158"/>
        <v>May</v>
      </c>
      <c r="D1136" s="1" t="str">
        <f t="shared" si="159"/>
        <v>2nd QTR</v>
      </c>
      <c r="E1136" s="1" t="str">
        <f t="shared" si="160"/>
        <v>2009</v>
      </c>
      <c r="F1136" s="26">
        <v>117.015</v>
      </c>
      <c r="G1136" s="2">
        <v>117.17</v>
      </c>
      <c r="H1136" s="2">
        <v>116.30200000000001</v>
      </c>
      <c r="I1136" s="26">
        <v>117.13</v>
      </c>
      <c r="J1136" s="3">
        <f t="shared" si="161"/>
        <v>76</v>
      </c>
      <c r="K1136" s="3" t="str">
        <f t="shared" si="162"/>
        <v>OIR</v>
      </c>
      <c r="L1136" s="3" t="str">
        <f t="shared" si="163"/>
        <v>OIRDnGapFill</v>
      </c>
      <c r="M1136" s="3" t="str">
        <f t="shared" si="164"/>
        <v>Filled</v>
      </c>
      <c r="N1136" s="3" t="str">
        <f t="shared" si="165"/>
        <v>DnGap</v>
      </c>
      <c r="O1136">
        <v>410250</v>
      </c>
      <c r="T1136"/>
    </row>
    <row r="1137" spans="1:20" x14ac:dyDescent="0.25">
      <c r="A1137" s="1">
        <v>39954</v>
      </c>
      <c r="B1137" s="1" t="str">
        <f t="shared" si="157"/>
        <v>Thu</v>
      </c>
      <c r="C1137" s="1" t="str">
        <f t="shared" si="158"/>
        <v>May</v>
      </c>
      <c r="D1137" s="1" t="str">
        <f t="shared" si="159"/>
        <v>2nd QTR</v>
      </c>
      <c r="E1137" s="1" t="str">
        <f t="shared" si="160"/>
        <v>2009</v>
      </c>
      <c r="F1137" s="26">
        <v>117.13200000000001</v>
      </c>
      <c r="G1137" s="2">
        <v>117.185</v>
      </c>
      <c r="H1137" s="2">
        <v>116.247</v>
      </c>
      <c r="I1137" s="26">
        <v>116.30200000000001</v>
      </c>
      <c r="J1137" s="3">
        <f t="shared" si="161"/>
        <v>104</v>
      </c>
      <c r="K1137" s="3" t="str">
        <f t="shared" si="162"/>
        <v>OIR</v>
      </c>
      <c r="L1137" s="3" t="str">
        <f t="shared" si="163"/>
        <v>OIRUpGapFill</v>
      </c>
      <c r="M1137" s="3" t="str">
        <f t="shared" si="164"/>
        <v>Filled</v>
      </c>
      <c r="N1137" s="3" t="str">
        <f t="shared" si="165"/>
        <v>UpGap</v>
      </c>
      <c r="O1137">
        <v>618457</v>
      </c>
      <c r="T1137"/>
    </row>
    <row r="1138" spans="1:20" x14ac:dyDescent="0.25">
      <c r="A1138" s="1">
        <v>39955</v>
      </c>
      <c r="B1138" s="1" t="str">
        <f t="shared" si="157"/>
        <v>Fri</v>
      </c>
      <c r="C1138" s="1" t="str">
        <f t="shared" si="158"/>
        <v>May</v>
      </c>
      <c r="D1138" s="1" t="str">
        <f t="shared" si="159"/>
        <v>2nd QTR</v>
      </c>
      <c r="E1138" s="1" t="str">
        <f t="shared" si="160"/>
        <v>2009</v>
      </c>
      <c r="F1138" s="26">
        <v>116.27500000000001</v>
      </c>
      <c r="G1138" s="2">
        <v>117.03700000000001</v>
      </c>
      <c r="H1138" s="2">
        <v>116.202</v>
      </c>
      <c r="I1138" s="26">
        <v>116.22</v>
      </c>
      <c r="J1138" s="3">
        <f t="shared" si="161"/>
        <v>62</v>
      </c>
      <c r="K1138" s="3" t="str">
        <f t="shared" si="162"/>
        <v>OIR</v>
      </c>
      <c r="L1138" s="3" t="str">
        <f t="shared" si="163"/>
        <v>OIRDnGapFill</v>
      </c>
      <c r="M1138" s="3" t="str">
        <f t="shared" si="164"/>
        <v>Filled</v>
      </c>
      <c r="N1138" s="3" t="str">
        <f t="shared" si="165"/>
        <v>DnGap</v>
      </c>
      <c r="O1138">
        <v>408401</v>
      </c>
      <c r="T1138"/>
    </row>
    <row r="1139" spans="1:20" x14ac:dyDescent="0.25">
      <c r="A1139" s="1">
        <v>39959</v>
      </c>
      <c r="B1139" s="1" t="str">
        <f t="shared" si="157"/>
        <v>Tue</v>
      </c>
      <c r="C1139" s="1" t="str">
        <f t="shared" si="158"/>
        <v>May</v>
      </c>
      <c r="D1139" s="1" t="str">
        <f t="shared" si="159"/>
        <v>2nd QTR</v>
      </c>
      <c r="E1139" s="1" t="str">
        <f t="shared" si="160"/>
        <v>2009</v>
      </c>
      <c r="F1139" s="26">
        <v>116.235</v>
      </c>
      <c r="G1139" s="2">
        <v>116.307</v>
      </c>
      <c r="H1139" s="2">
        <v>116.065</v>
      </c>
      <c r="I1139" s="26">
        <v>116.142</v>
      </c>
      <c r="J1139" s="3">
        <f t="shared" si="161"/>
        <v>97</v>
      </c>
      <c r="K1139" s="3" t="str">
        <f t="shared" si="162"/>
        <v>OIR</v>
      </c>
      <c r="L1139" s="3" t="str">
        <f t="shared" si="163"/>
        <v>OIRUpGapFill</v>
      </c>
      <c r="M1139" s="3" t="str">
        <f t="shared" si="164"/>
        <v>Filled</v>
      </c>
      <c r="N1139" s="3" t="str">
        <f t="shared" si="165"/>
        <v>UpGap</v>
      </c>
      <c r="O1139">
        <v>623812</v>
      </c>
      <c r="T1139"/>
    </row>
    <row r="1140" spans="1:20" x14ac:dyDescent="0.25">
      <c r="A1140" s="1">
        <v>39960</v>
      </c>
      <c r="B1140" s="1" t="str">
        <f t="shared" si="157"/>
        <v>Wed</v>
      </c>
      <c r="C1140" s="1" t="str">
        <f t="shared" si="158"/>
        <v>May</v>
      </c>
      <c r="D1140" s="1" t="str">
        <f t="shared" si="159"/>
        <v>2nd QTR</v>
      </c>
      <c r="E1140" s="1" t="str">
        <f t="shared" si="160"/>
        <v>2009</v>
      </c>
      <c r="F1140" s="26">
        <v>116.06699999999999</v>
      </c>
      <c r="G1140" s="2">
        <v>116.152</v>
      </c>
      <c r="H1140" s="2">
        <v>115.245</v>
      </c>
      <c r="I1140" s="26">
        <v>115.307</v>
      </c>
      <c r="J1140" s="3">
        <f t="shared" si="161"/>
        <v>90</v>
      </c>
      <c r="K1140" s="3" t="str">
        <f t="shared" si="162"/>
        <v>OIR</v>
      </c>
      <c r="L1140" s="3" t="str">
        <f t="shared" si="163"/>
        <v>OIRDnGapFill</v>
      </c>
      <c r="M1140" s="3" t="str">
        <f t="shared" si="164"/>
        <v>Filled</v>
      </c>
      <c r="N1140" s="3" t="str">
        <f t="shared" si="165"/>
        <v>DnGap</v>
      </c>
      <c r="O1140">
        <v>824148</v>
      </c>
      <c r="T1140"/>
    </row>
    <row r="1141" spans="1:20" x14ac:dyDescent="0.25">
      <c r="A1141" s="1">
        <v>39961</v>
      </c>
      <c r="B1141" s="1" t="str">
        <f t="shared" si="157"/>
        <v>Thu</v>
      </c>
      <c r="C1141" s="1" t="str">
        <f t="shared" si="158"/>
        <v>May</v>
      </c>
      <c r="D1141" s="1" t="str">
        <f t="shared" si="159"/>
        <v>2nd QTR</v>
      </c>
      <c r="E1141" s="1" t="str">
        <f t="shared" si="160"/>
        <v>2009</v>
      </c>
      <c r="F1141" s="26">
        <v>115.29</v>
      </c>
      <c r="G1141" s="2">
        <v>116.057</v>
      </c>
      <c r="H1141" s="2">
        <v>115.19199999999999</v>
      </c>
      <c r="I1141" s="26">
        <v>115.277</v>
      </c>
      <c r="J1141" s="3">
        <f t="shared" si="161"/>
        <v>74</v>
      </c>
      <c r="K1141" s="3" t="str">
        <f t="shared" si="162"/>
        <v>OIR</v>
      </c>
      <c r="L1141" s="3" t="str">
        <f t="shared" si="163"/>
        <v>OIRDnGapFill</v>
      </c>
      <c r="M1141" s="3" t="str">
        <f t="shared" si="164"/>
        <v>Filled</v>
      </c>
      <c r="N1141" s="3" t="str">
        <f t="shared" si="165"/>
        <v>DnGap</v>
      </c>
      <c r="O1141">
        <v>718408</v>
      </c>
      <c r="T1141"/>
    </row>
    <row r="1142" spans="1:20" x14ac:dyDescent="0.25">
      <c r="A1142" s="1">
        <v>39962</v>
      </c>
      <c r="B1142" s="1" t="str">
        <f t="shared" si="157"/>
        <v>Fri</v>
      </c>
      <c r="C1142" s="1" t="str">
        <f t="shared" si="158"/>
        <v>May</v>
      </c>
      <c r="D1142" s="1" t="str">
        <f t="shared" si="159"/>
        <v>2nd QTR</v>
      </c>
      <c r="E1142" s="1" t="str">
        <f t="shared" si="160"/>
        <v>2009</v>
      </c>
      <c r="F1142" s="26">
        <v>115.045</v>
      </c>
      <c r="G1142" s="2">
        <v>115.18</v>
      </c>
      <c r="H1142" s="2">
        <v>114.315</v>
      </c>
      <c r="I1142" s="26">
        <v>115.15</v>
      </c>
      <c r="J1142" s="3">
        <f t="shared" si="161"/>
        <v>75</v>
      </c>
      <c r="K1142" s="3" t="str">
        <f t="shared" si="162"/>
        <v>OOR</v>
      </c>
      <c r="L1142" s="3" t="str">
        <f t="shared" si="163"/>
        <v>NotFilled</v>
      </c>
      <c r="M1142" s="3" t="str">
        <f t="shared" si="164"/>
        <v>NotFilled</v>
      </c>
      <c r="N1142" s="3" t="str">
        <f t="shared" si="165"/>
        <v>DnGap</v>
      </c>
      <c r="O1142">
        <v>452762</v>
      </c>
      <c r="T1142"/>
    </row>
    <row r="1143" spans="1:20" x14ac:dyDescent="0.25">
      <c r="A1143" s="1">
        <v>39965</v>
      </c>
      <c r="B1143" s="1" t="str">
        <f t="shared" si="157"/>
        <v>Mon</v>
      </c>
      <c r="C1143" s="1" t="str">
        <f t="shared" si="158"/>
        <v>Jun</v>
      </c>
      <c r="D1143" s="1" t="str">
        <f t="shared" si="159"/>
        <v>2nd QTR</v>
      </c>
      <c r="E1143" s="1" t="str">
        <f t="shared" si="160"/>
        <v>2009</v>
      </c>
      <c r="F1143" s="26">
        <v>115.102</v>
      </c>
      <c r="G1143" s="2">
        <v>115.14</v>
      </c>
      <c r="H1143" s="2">
        <v>114.152</v>
      </c>
      <c r="I1143" s="26">
        <v>114.18</v>
      </c>
      <c r="J1143" s="3">
        <f t="shared" si="161"/>
        <v>124</v>
      </c>
      <c r="K1143" s="3" t="str">
        <f t="shared" si="162"/>
        <v>OIR</v>
      </c>
      <c r="L1143" s="3" t="str">
        <f t="shared" si="163"/>
        <v>NotFilled</v>
      </c>
      <c r="M1143" s="3" t="str">
        <f t="shared" si="164"/>
        <v>NotFilled</v>
      </c>
      <c r="N1143" s="3" t="str">
        <f t="shared" si="165"/>
        <v>DnGap</v>
      </c>
      <c r="O1143">
        <v>467540</v>
      </c>
      <c r="T1143"/>
    </row>
    <row r="1144" spans="1:20" x14ac:dyDescent="0.25">
      <c r="A1144" s="1">
        <v>39966</v>
      </c>
      <c r="B1144" s="1" t="str">
        <f t="shared" si="157"/>
        <v>Tue</v>
      </c>
      <c r="C1144" s="1" t="str">
        <f t="shared" si="158"/>
        <v>Jun</v>
      </c>
      <c r="D1144" s="1" t="str">
        <f t="shared" si="159"/>
        <v>2nd QTR</v>
      </c>
      <c r="E1144" s="1" t="str">
        <f t="shared" si="160"/>
        <v>2009</v>
      </c>
      <c r="F1144" s="26">
        <v>114.20699999999999</v>
      </c>
      <c r="G1144" s="2">
        <v>114.28700000000001</v>
      </c>
      <c r="H1144" s="2">
        <v>114.16200000000001</v>
      </c>
      <c r="I1144" s="26">
        <v>114.232</v>
      </c>
      <c r="J1144" s="3">
        <f t="shared" si="161"/>
        <v>50</v>
      </c>
      <c r="K1144" s="3" t="str">
        <f t="shared" si="162"/>
        <v>OIR</v>
      </c>
      <c r="L1144" s="3" t="str">
        <f t="shared" si="163"/>
        <v>OIRUpGapFill</v>
      </c>
      <c r="M1144" s="3" t="str">
        <f t="shared" si="164"/>
        <v>Filled</v>
      </c>
      <c r="N1144" s="3" t="str">
        <f t="shared" si="165"/>
        <v>UpGap</v>
      </c>
      <c r="O1144">
        <v>375798</v>
      </c>
      <c r="T1144"/>
    </row>
    <row r="1145" spans="1:20" x14ac:dyDescent="0.25">
      <c r="A1145" s="1">
        <v>39967</v>
      </c>
      <c r="B1145" s="1" t="str">
        <f t="shared" si="157"/>
        <v>Wed</v>
      </c>
      <c r="C1145" s="1" t="str">
        <f t="shared" si="158"/>
        <v>Jun</v>
      </c>
      <c r="D1145" s="1" t="str">
        <f t="shared" si="159"/>
        <v>2nd QTR</v>
      </c>
      <c r="E1145" s="1" t="str">
        <f t="shared" si="160"/>
        <v>2009</v>
      </c>
      <c r="F1145" s="26">
        <v>114.242</v>
      </c>
      <c r="G1145" s="2">
        <v>115.057</v>
      </c>
      <c r="H1145" s="2">
        <v>114.22</v>
      </c>
      <c r="I1145" s="26">
        <v>115.01</v>
      </c>
      <c r="J1145" s="3">
        <f t="shared" si="161"/>
        <v>63</v>
      </c>
      <c r="K1145" s="3" t="str">
        <f t="shared" si="162"/>
        <v>OIR</v>
      </c>
      <c r="L1145" s="3" t="str">
        <f t="shared" si="163"/>
        <v>OIRUpGapFill</v>
      </c>
      <c r="M1145" s="3" t="str">
        <f t="shared" si="164"/>
        <v>Filled</v>
      </c>
      <c r="N1145" s="3" t="str">
        <f t="shared" si="165"/>
        <v>UpGap</v>
      </c>
      <c r="O1145">
        <v>408539</v>
      </c>
      <c r="T1145"/>
    </row>
    <row r="1146" spans="1:20" x14ac:dyDescent="0.25">
      <c r="A1146" s="1">
        <v>39968</v>
      </c>
      <c r="B1146" s="1" t="str">
        <f t="shared" si="157"/>
        <v>Thu</v>
      </c>
      <c r="C1146" s="1" t="str">
        <f t="shared" si="158"/>
        <v>Jun</v>
      </c>
      <c r="D1146" s="1" t="str">
        <f t="shared" si="159"/>
        <v>2nd QTR</v>
      </c>
      <c r="E1146" s="1" t="str">
        <f t="shared" si="160"/>
        <v>2009</v>
      </c>
      <c r="F1146" s="26">
        <v>115.02500000000001</v>
      </c>
      <c r="G1146" s="2">
        <v>115.02500000000001</v>
      </c>
      <c r="H1146" s="2">
        <v>114.087</v>
      </c>
      <c r="I1146" s="26">
        <v>114.127</v>
      </c>
      <c r="J1146" s="3">
        <f t="shared" si="161"/>
        <v>104</v>
      </c>
      <c r="K1146" s="3" t="str">
        <f t="shared" si="162"/>
        <v>OIR</v>
      </c>
      <c r="L1146" s="3" t="str">
        <f t="shared" si="163"/>
        <v>OIRUpGapFill</v>
      </c>
      <c r="M1146" s="3" t="str">
        <f t="shared" si="164"/>
        <v>Filled</v>
      </c>
      <c r="N1146" s="3" t="str">
        <f t="shared" si="165"/>
        <v>UpGap</v>
      </c>
      <c r="O1146">
        <v>350833</v>
      </c>
      <c r="T1146"/>
    </row>
    <row r="1147" spans="1:20" x14ac:dyDescent="0.25">
      <c r="A1147" s="1">
        <v>39969</v>
      </c>
      <c r="B1147" s="1" t="str">
        <f t="shared" si="157"/>
        <v>Fri</v>
      </c>
      <c r="C1147" s="1" t="str">
        <f t="shared" si="158"/>
        <v>Jun</v>
      </c>
      <c r="D1147" s="1" t="str">
        <f t="shared" si="159"/>
        <v>2nd QTR</v>
      </c>
      <c r="E1147" s="1" t="str">
        <f t="shared" si="160"/>
        <v>2009</v>
      </c>
      <c r="F1147" s="26">
        <v>114.11</v>
      </c>
      <c r="G1147" s="2">
        <v>114.137</v>
      </c>
      <c r="H1147" s="2">
        <v>112.307</v>
      </c>
      <c r="I1147" s="26">
        <v>112.315</v>
      </c>
      <c r="J1147" s="3">
        <f t="shared" si="161"/>
        <v>188</v>
      </c>
      <c r="K1147" s="3" t="str">
        <f t="shared" si="162"/>
        <v>OIR</v>
      </c>
      <c r="L1147" s="3" t="str">
        <f t="shared" si="163"/>
        <v>OIRDnGapFill</v>
      </c>
      <c r="M1147" s="3" t="str">
        <f t="shared" si="164"/>
        <v>Filled</v>
      </c>
      <c r="N1147" s="3" t="str">
        <f t="shared" si="165"/>
        <v>DnGap</v>
      </c>
      <c r="O1147">
        <v>585682</v>
      </c>
      <c r="T1147"/>
    </row>
    <row r="1148" spans="1:20" x14ac:dyDescent="0.25">
      <c r="A1148" s="1">
        <v>39972</v>
      </c>
      <c r="B1148" s="1" t="str">
        <f t="shared" si="157"/>
        <v>Mon</v>
      </c>
      <c r="C1148" s="1" t="str">
        <f t="shared" si="158"/>
        <v>Jun</v>
      </c>
      <c r="D1148" s="1" t="str">
        <f t="shared" si="159"/>
        <v>2nd QTR</v>
      </c>
      <c r="E1148" s="1" t="str">
        <f t="shared" si="160"/>
        <v>2009</v>
      </c>
      <c r="F1148" s="26">
        <v>113.01</v>
      </c>
      <c r="G1148" s="2">
        <v>113.02500000000001</v>
      </c>
      <c r="H1148" s="2">
        <v>112.125</v>
      </c>
      <c r="I1148" s="26">
        <v>112.19</v>
      </c>
      <c r="J1148" s="3">
        <f t="shared" si="161"/>
        <v>89</v>
      </c>
      <c r="K1148" s="3" t="str">
        <f t="shared" si="162"/>
        <v>OIR</v>
      </c>
      <c r="L1148" s="3" t="str">
        <f t="shared" si="163"/>
        <v>OIRUpGapFill</v>
      </c>
      <c r="M1148" s="3" t="str">
        <f t="shared" si="164"/>
        <v>Filled</v>
      </c>
      <c r="N1148" s="3" t="str">
        <f t="shared" si="165"/>
        <v>UpGap</v>
      </c>
      <c r="O1148">
        <v>395126</v>
      </c>
      <c r="T1148"/>
    </row>
    <row r="1149" spans="1:20" x14ac:dyDescent="0.25">
      <c r="A1149" s="1">
        <v>39973</v>
      </c>
      <c r="B1149" s="1" t="str">
        <f t="shared" si="157"/>
        <v>Tue</v>
      </c>
      <c r="C1149" s="1" t="str">
        <f t="shared" si="158"/>
        <v>Jun</v>
      </c>
      <c r="D1149" s="1" t="str">
        <f t="shared" si="159"/>
        <v>2nd QTR</v>
      </c>
      <c r="E1149" s="1" t="str">
        <f t="shared" si="160"/>
        <v>2009</v>
      </c>
      <c r="F1149" s="26">
        <v>112.182</v>
      </c>
      <c r="G1149" s="2">
        <v>113.03700000000001</v>
      </c>
      <c r="H1149" s="2">
        <v>112.172</v>
      </c>
      <c r="I1149" s="26">
        <v>113.00700000000001</v>
      </c>
      <c r="J1149" s="3">
        <f t="shared" si="161"/>
        <v>74</v>
      </c>
      <c r="K1149" s="3" t="str">
        <f t="shared" si="162"/>
        <v>OIR</v>
      </c>
      <c r="L1149" s="3" t="str">
        <f t="shared" si="163"/>
        <v>OIRDnGapFill</v>
      </c>
      <c r="M1149" s="3" t="str">
        <f t="shared" si="164"/>
        <v>Filled</v>
      </c>
      <c r="N1149" s="3" t="str">
        <f t="shared" si="165"/>
        <v>DnGap</v>
      </c>
      <c r="O1149">
        <v>372207</v>
      </c>
      <c r="T1149"/>
    </row>
    <row r="1150" spans="1:20" x14ac:dyDescent="0.25">
      <c r="A1150" s="1">
        <v>39974</v>
      </c>
      <c r="B1150" s="1" t="str">
        <f t="shared" si="157"/>
        <v>Wed</v>
      </c>
      <c r="C1150" s="1" t="str">
        <f t="shared" si="158"/>
        <v>Jun</v>
      </c>
      <c r="D1150" s="1" t="str">
        <f t="shared" si="159"/>
        <v>2nd QTR</v>
      </c>
      <c r="E1150" s="1" t="str">
        <f t="shared" si="160"/>
        <v>2009</v>
      </c>
      <c r="F1150" s="26">
        <v>113.005</v>
      </c>
      <c r="G1150" s="2">
        <v>113.00700000000001</v>
      </c>
      <c r="H1150" s="2">
        <v>112.16200000000001</v>
      </c>
      <c r="I1150" s="26">
        <v>112.24</v>
      </c>
      <c r="J1150" s="3">
        <f t="shared" si="161"/>
        <v>66</v>
      </c>
      <c r="K1150" s="3" t="str">
        <f t="shared" si="162"/>
        <v>OIR</v>
      </c>
      <c r="L1150" s="3" t="str">
        <f t="shared" si="163"/>
        <v>OIRDnGapFill</v>
      </c>
      <c r="M1150" s="3" t="str">
        <f t="shared" si="164"/>
        <v>Filled</v>
      </c>
      <c r="N1150" s="3" t="str">
        <f t="shared" si="165"/>
        <v>DnGap</v>
      </c>
      <c r="O1150">
        <v>306936</v>
      </c>
      <c r="T1150"/>
    </row>
    <row r="1151" spans="1:20" x14ac:dyDescent="0.25">
      <c r="A1151" s="1">
        <v>39975</v>
      </c>
      <c r="B1151" s="1" t="str">
        <f t="shared" si="157"/>
        <v>Thu</v>
      </c>
      <c r="C1151" s="1" t="str">
        <f t="shared" si="158"/>
        <v>Jun</v>
      </c>
      <c r="D1151" s="1" t="str">
        <f t="shared" si="159"/>
        <v>2nd QTR</v>
      </c>
      <c r="E1151" s="1" t="str">
        <f t="shared" si="160"/>
        <v>2009</v>
      </c>
      <c r="F1151" s="26">
        <v>112.23699999999999</v>
      </c>
      <c r="G1151" s="2">
        <v>113.105</v>
      </c>
      <c r="H1151" s="2">
        <v>112.13</v>
      </c>
      <c r="I1151" s="26">
        <v>113.045</v>
      </c>
      <c r="J1151" s="3">
        <f t="shared" si="161"/>
        <v>119</v>
      </c>
      <c r="K1151" s="3" t="str">
        <f t="shared" si="162"/>
        <v>OIR</v>
      </c>
      <c r="L1151" s="3" t="str">
        <f t="shared" si="163"/>
        <v>OIRDnGapFill</v>
      </c>
      <c r="M1151" s="3" t="str">
        <f t="shared" si="164"/>
        <v>Filled</v>
      </c>
      <c r="N1151" s="3" t="str">
        <f t="shared" si="165"/>
        <v>DnGap</v>
      </c>
      <c r="O1151">
        <v>431785</v>
      </c>
      <c r="T1151"/>
    </row>
    <row r="1152" spans="1:20" x14ac:dyDescent="0.25">
      <c r="A1152" s="1">
        <v>39976</v>
      </c>
      <c r="B1152" s="1" t="str">
        <f t="shared" si="157"/>
        <v>Fri</v>
      </c>
      <c r="C1152" s="1" t="str">
        <f t="shared" si="158"/>
        <v>Jun</v>
      </c>
      <c r="D1152" s="1" t="str">
        <f t="shared" si="159"/>
        <v>2nd QTR</v>
      </c>
      <c r="E1152" s="1" t="str">
        <f t="shared" si="160"/>
        <v>2009</v>
      </c>
      <c r="F1152" s="26">
        <v>113.05500000000001</v>
      </c>
      <c r="G1152" s="2">
        <v>113.175</v>
      </c>
      <c r="H1152" s="2">
        <v>113.032</v>
      </c>
      <c r="I1152" s="26">
        <v>113.14</v>
      </c>
      <c r="J1152" s="3">
        <f t="shared" si="161"/>
        <v>58</v>
      </c>
      <c r="K1152" s="3" t="str">
        <f t="shared" si="162"/>
        <v>OIR</v>
      </c>
      <c r="L1152" s="3" t="str">
        <f t="shared" si="163"/>
        <v>OIRUpGapFill</v>
      </c>
      <c r="M1152" s="3" t="str">
        <f t="shared" si="164"/>
        <v>Filled</v>
      </c>
      <c r="N1152" s="3" t="str">
        <f t="shared" si="165"/>
        <v>UpGap</v>
      </c>
      <c r="O1152">
        <v>283121</v>
      </c>
      <c r="T1152"/>
    </row>
    <row r="1153" spans="1:20" x14ac:dyDescent="0.25">
      <c r="A1153" s="1">
        <v>39979</v>
      </c>
      <c r="B1153" s="1" t="str">
        <f t="shared" si="157"/>
        <v>Mon</v>
      </c>
      <c r="C1153" s="1" t="str">
        <f t="shared" si="158"/>
        <v>Jun</v>
      </c>
      <c r="D1153" s="1" t="str">
        <f t="shared" si="159"/>
        <v>2nd QTR</v>
      </c>
      <c r="E1153" s="1" t="str">
        <f t="shared" si="160"/>
        <v>2009</v>
      </c>
      <c r="F1153" s="26">
        <v>113.127</v>
      </c>
      <c r="G1153" s="2">
        <v>113.24</v>
      </c>
      <c r="H1153" s="2">
        <v>113.117</v>
      </c>
      <c r="I1153" s="26">
        <v>113.205</v>
      </c>
      <c r="J1153" s="3">
        <f t="shared" si="161"/>
        <v>50</v>
      </c>
      <c r="K1153" s="3" t="str">
        <f t="shared" si="162"/>
        <v>OIR</v>
      </c>
      <c r="L1153" s="3" t="str">
        <f t="shared" si="163"/>
        <v>OIRDnGapFill</v>
      </c>
      <c r="M1153" s="3" t="str">
        <f t="shared" si="164"/>
        <v>Filled</v>
      </c>
      <c r="N1153" s="3" t="str">
        <f t="shared" si="165"/>
        <v>DnGap</v>
      </c>
      <c r="O1153">
        <v>308688</v>
      </c>
      <c r="T1153"/>
    </row>
    <row r="1154" spans="1:20" x14ac:dyDescent="0.25">
      <c r="A1154" s="1">
        <v>39980</v>
      </c>
      <c r="B1154" s="1" t="str">
        <f t="shared" si="157"/>
        <v>Tue</v>
      </c>
      <c r="C1154" s="1" t="str">
        <f t="shared" si="158"/>
        <v>Jun</v>
      </c>
      <c r="D1154" s="1" t="str">
        <f t="shared" si="159"/>
        <v>2nd QTR</v>
      </c>
      <c r="E1154" s="1" t="str">
        <f t="shared" si="160"/>
        <v>2009</v>
      </c>
      <c r="F1154" s="26">
        <v>113.2</v>
      </c>
      <c r="G1154" s="2">
        <v>113.315</v>
      </c>
      <c r="H1154" s="2">
        <v>113.09699999999999</v>
      </c>
      <c r="I1154" s="26">
        <v>113.27200000000001</v>
      </c>
      <c r="J1154" s="3">
        <f t="shared" si="161"/>
        <v>88</v>
      </c>
      <c r="K1154" s="3" t="str">
        <f t="shared" si="162"/>
        <v>OIR</v>
      </c>
      <c r="L1154" s="3" t="str">
        <f t="shared" si="163"/>
        <v>OIRDnGapFill</v>
      </c>
      <c r="M1154" s="3" t="str">
        <f t="shared" si="164"/>
        <v>Filled</v>
      </c>
      <c r="N1154" s="3" t="str">
        <f t="shared" si="165"/>
        <v>DnGap</v>
      </c>
      <c r="O1154">
        <v>313619</v>
      </c>
      <c r="T1154"/>
    </row>
    <row r="1155" spans="1:20" x14ac:dyDescent="0.25">
      <c r="A1155" s="1">
        <v>39981</v>
      </c>
      <c r="B1155" s="1" t="str">
        <f t="shared" si="157"/>
        <v>Wed</v>
      </c>
      <c r="C1155" s="1" t="str">
        <f t="shared" si="158"/>
        <v>Jun</v>
      </c>
      <c r="D1155" s="1" t="str">
        <f t="shared" si="159"/>
        <v>2nd QTR</v>
      </c>
      <c r="E1155" s="1" t="str">
        <f t="shared" si="160"/>
        <v>2009</v>
      </c>
      <c r="F1155" s="26">
        <v>113.30500000000001</v>
      </c>
      <c r="G1155" s="2">
        <v>114.095</v>
      </c>
      <c r="H1155" s="2">
        <v>113.205</v>
      </c>
      <c r="I1155" s="26">
        <v>114.005</v>
      </c>
      <c r="J1155" s="3">
        <f t="shared" si="161"/>
        <v>84</v>
      </c>
      <c r="K1155" s="3" t="str">
        <f t="shared" si="162"/>
        <v>OIR</v>
      </c>
      <c r="L1155" s="3" t="str">
        <f t="shared" si="163"/>
        <v>OIRUpGapFill</v>
      </c>
      <c r="M1155" s="3" t="str">
        <f t="shared" si="164"/>
        <v>Filled</v>
      </c>
      <c r="N1155" s="3" t="str">
        <f t="shared" si="165"/>
        <v>UpGap</v>
      </c>
      <c r="O1155">
        <v>387602</v>
      </c>
      <c r="T1155"/>
    </row>
    <row r="1156" spans="1:20" x14ac:dyDescent="0.25">
      <c r="A1156" s="1">
        <v>39982</v>
      </c>
      <c r="B1156" s="1" t="str">
        <f t="shared" si="157"/>
        <v>Thu</v>
      </c>
      <c r="C1156" s="1" t="str">
        <f t="shared" si="158"/>
        <v>Jun</v>
      </c>
      <c r="D1156" s="1" t="str">
        <f t="shared" si="159"/>
        <v>2nd QTR</v>
      </c>
      <c r="E1156" s="1" t="str">
        <f t="shared" si="160"/>
        <v>2009</v>
      </c>
      <c r="F1156" s="26">
        <v>113.307</v>
      </c>
      <c r="G1156" s="2">
        <v>114.005</v>
      </c>
      <c r="H1156" s="2">
        <v>113.02</v>
      </c>
      <c r="I1156" s="26">
        <v>113.065</v>
      </c>
      <c r="J1156" s="3">
        <f t="shared" si="161"/>
        <v>122</v>
      </c>
      <c r="K1156" s="3" t="str">
        <f t="shared" si="162"/>
        <v>OIR</v>
      </c>
      <c r="L1156" s="3" t="str">
        <f t="shared" si="163"/>
        <v>OIRDnGapFill</v>
      </c>
      <c r="M1156" s="3" t="str">
        <f t="shared" si="164"/>
        <v>Filled</v>
      </c>
      <c r="N1156" s="3" t="str">
        <f t="shared" si="165"/>
        <v>DnGap</v>
      </c>
      <c r="O1156">
        <v>478051</v>
      </c>
      <c r="T1156"/>
    </row>
    <row r="1157" spans="1:20" x14ac:dyDescent="0.25">
      <c r="A1157" s="1">
        <v>39983</v>
      </c>
      <c r="B1157" s="1" t="str">
        <f t="shared" si="157"/>
        <v>Fri</v>
      </c>
      <c r="C1157" s="1" t="str">
        <f t="shared" si="158"/>
        <v>Jun</v>
      </c>
      <c r="D1157" s="1" t="str">
        <f t="shared" si="159"/>
        <v>2nd QTR</v>
      </c>
      <c r="E1157" s="1" t="str">
        <f t="shared" si="160"/>
        <v>2009</v>
      </c>
      <c r="F1157" s="26">
        <v>113.075</v>
      </c>
      <c r="G1157" s="2">
        <v>113.16200000000001</v>
      </c>
      <c r="H1157" s="2">
        <v>113.01</v>
      </c>
      <c r="I1157" s="26">
        <v>113.13200000000001</v>
      </c>
      <c r="J1157" s="3">
        <f t="shared" si="161"/>
        <v>61</v>
      </c>
      <c r="K1157" s="3" t="str">
        <f t="shared" si="162"/>
        <v>OIR</v>
      </c>
      <c r="L1157" s="3" t="str">
        <f t="shared" si="163"/>
        <v>OIRUpGapFill</v>
      </c>
      <c r="M1157" s="3" t="str">
        <f t="shared" si="164"/>
        <v>Filled</v>
      </c>
      <c r="N1157" s="3" t="str">
        <f t="shared" si="165"/>
        <v>UpGap</v>
      </c>
      <c r="O1157">
        <v>269486</v>
      </c>
      <c r="T1157"/>
    </row>
    <row r="1158" spans="1:20" x14ac:dyDescent="0.25">
      <c r="A1158" s="1">
        <v>39986</v>
      </c>
      <c r="B1158" s="1" t="str">
        <f t="shared" si="157"/>
        <v>Mon</v>
      </c>
      <c r="C1158" s="1" t="str">
        <f t="shared" si="158"/>
        <v>Jun</v>
      </c>
      <c r="D1158" s="1" t="str">
        <f t="shared" si="159"/>
        <v>2nd QTR</v>
      </c>
      <c r="E1158" s="1" t="str">
        <f t="shared" si="160"/>
        <v>2009</v>
      </c>
      <c r="F1158" s="26">
        <v>113.13500000000001</v>
      </c>
      <c r="G1158" s="2">
        <v>113.3</v>
      </c>
      <c r="H1158" s="2">
        <v>113.11</v>
      </c>
      <c r="I1158" s="26">
        <v>113.28</v>
      </c>
      <c r="J1158" s="3">
        <f t="shared" si="161"/>
        <v>76</v>
      </c>
      <c r="K1158" s="3" t="str">
        <f t="shared" si="162"/>
        <v>OIR</v>
      </c>
      <c r="L1158" s="3" t="str">
        <f t="shared" si="163"/>
        <v>OIRUpGapFill</v>
      </c>
      <c r="M1158" s="3" t="str">
        <f t="shared" si="164"/>
        <v>Filled</v>
      </c>
      <c r="N1158" s="3" t="str">
        <f t="shared" si="165"/>
        <v>UpGap</v>
      </c>
      <c r="O1158">
        <v>245809</v>
      </c>
      <c r="T1158"/>
    </row>
    <row r="1159" spans="1:20" x14ac:dyDescent="0.25">
      <c r="A1159" s="1">
        <v>39987</v>
      </c>
      <c r="B1159" s="1" t="str">
        <f t="shared" si="157"/>
        <v>Tue</v>
      </c>
      <c r="C1159" s="1" t="str">
        <f t="shared" si="158"/>
        <v>Jun</v>
      </c>
      <c r="D1159" s="1" t="str">
        <f t="shared" si="159"/>
        <v>2nd QTR</v>
      </c>
      <c r="E1159" s="1" t="str">
        <f t="shared" si="160"/>
        <v>2009</v>
      </c>
      <c r="F1159" s="26">
        <v>113.292</v>
      </c>
      <c r="G1159" s="2">
        <v>114.035</v>
      </c>
      <c r="H1159" s="2">
        <v>113.215</v>
      </c>
      <c r="I1159" s="26">
        <v>114.005</v>
      </c>
      <c r="J1159" s="3">
        <f t="shared" si="161"/>
        <v>55</v>
      </c>
      <c r="K1159" s="3" t="str">
        <f t="shared" si="162"/>
        <v>OIR</v>
      </c>
      <c r="L1159" s="3" t="str">
        <f t="shared" si="163"/>
        <v>OIRUpGapFill</v>
      </c>
      <c r="M1159" s="3" t="str">
        <f t="shared" si="164"/>
        <v>Filled</v>
      </c>
      <c r="N1159" s="3" t="str">
        <f t="shared" si="165"/>
        <v>UpGap</v>
      </c>
      <c r="O1159">
        <v>296979</v>
      </c>
      <c r="T1159"/>
    </row>
    <row r="1160" spans="1:20" x14ac:dyDescent="0.25">
      <c r="A1160" s="1">
        <v>39988</v>
      </c>
      <c r="B1160" s="1" t="str">
        <f t="shared" si="157"/>
        <v>Wed</v>
      </c>
      <c r="C1160" s="1" t="str">
        <f t="shared" si="158"/>
        <v>Jun</v>
      </c>
      <c r="D1160" s="1" t="str">
        <f t="shared" si="159"/>
        <v>2nd QTR</v>
      </c>
      <c r="E1160" s="1" t="str">
        <f t="shared" si="160"/>
        <v>2009</v>
      </c>
      <c r="F1160" s="26">
        <v>114.005</v>
      </c>
      <c r="G1160" s="2">
        <v>114.15</v>
      </c>
      <c r="H1160" s="2">
        <v>113.242</v>
      </c>
      <c r="I1160" s="26">
        <v>113.31</v>
      </c>
      <c r="J1160" s="3">
        <f t="shared" si="161"/>
        <v>92</v>
      </c>
      <c r="K1160" s="3" t="str">
        <f t="shared" si="162"/>
        <v>OIR</v>
      </c>
      <c r="L1160" s="3" t="str">
        <f t="shared" si="163"/>
        <v>NoGap</v>
      </c>
      <c r="M1160" s="3" t="str">
        <f t="shared" si="164"/>
        <v>NoGap</v>
      </c>
      <c r="N1160" s="3" t="str">
        <f t="shared" si="165"/>
        <v>NoGap</v>
      </c>
      <c r="O1160">
        <v>413643</v>
      </c>
      <c r="T1160"/>
    </row>
    <row r="1161" spans="1:20" x14ac:dyDescent="0.25">
      <c r="A1161" s="1">
        <v>39989</v>
      </c>
      <c r="B1161" s="1" t="str">
        <f t="shared" si="157"/>
        <v>Thu</v>
      </c>
      <c r="C1161" s="1" t="str">
        <f t="shared" si="158"/>
        <v>Jun</v>
      </c>
      <c r="D1161" s="1" t="str">
        <f t="shared" si="159"/>
        <v>2nd QTR</v>
      </c>
      <c r="E1161" s="1" t="str">
        <f t="shared" si="160"/>
        <v>2009</v>
      </c>
      <c r="F1161" s="26">
        <v>113.28700000000001</v>
      </c>
      <c r="G1161" s="2">
        <v>114.22</v>
      </c>
      <c r="H1161" s="2">
        <v>113.22</v>
      </c>
      <c r="I1161" s="26">
        <v>114.19</v>
      </c>
      <c r="J1161" s="3">
        <f t="shared" si="161"/>
        <v>128</v>
      </c>
      <c r="K1161" s="3" t="str">
        <f t="shared" si="162"/>
        <v>OIR</v>
      </c>
      <c r="L1161" s="3" t="str">
        <f t="shared" si="163"/>
        <v>OIRDnGapFill</v>
      </c>
      <c r="M1161" s="3" t="str">
        <f t="shared" si="164"/>
        <v>Filled</v>
      </c>
      <c r="N1161" s="3" t="str">
        <f t="shared" si="165"/>
        <v>DnGap</v>
      </c>
      <c r="O1161">
        <v>328580</v>
      </c>
      <c r="T1161"/>
    </row>
    <row r="1162" spans="1:20" x14ac:dyDescent="0.25">
      <c r="A1162" s="1">
        <v>39990</v>
      </c>
      <c r="B1162" s="1" t="str">
        <f t="shared" ref="B1162:B1225" si="166">TEXT(A1162,"ddd")</f>
        <v>Fri</v>
      </c>
      <c r="C1162" s="1" t="str">
        <f t="shared" ref="C1162:C1225" si="167">TEXT(A1162,"mmm")</f>
        <v>Jun</v>
      </c>
      <c r="D1162" s="1" t="str">
        <f t="shared" ref="D1162:D1225" si="168">IF(OR(C1162="Jan",C1162="Feb",C1162="Mar"),"1ST QTR",IF(OR(C1162="Apr",C1162="May",C1162="Jun"),"2nd QTR",IF(OR(C1162="Jul",C1162="Aug",C1162="Sep"),"3rd QTR",IF(OR(C1162="Oct",C1162="Nov",C1162="Dec"),"4th QTR",""))))</f>
        <v>2nd QTR</v>
      </c>
      <c r="E1162" s="1" t="str">
        <f t="shared" ref="E1162:E1225" si="169">TEXT(A1162,"yyyy")</f>
        <v>2009</v>
      </c>
      <c r="F1162" s="26">
        <v>114.202</v>
      </c>
      <c r="G1162" s="2">
        <v>114.3</v>
      </c>
      <c r="H1162" s="2">
        <v>114.122</v>
      </c>
      <c r="I1162" s="26">
        <v>114.267</v>
      </c>
      <c r="J1162" s="3">
        <f t="shared" ref="J1162:J1225" si="170">IF(TRUNC(G1162)-TRUNC(H1162)=0,ROUNDUP((G1162-H1162)/0.25*100,0),IF(TRUNC(G1162)-TRUNC(H1162)=1,ROUNDUP(((G1162-TRUNC(G1162))*1000/320)*128,0)+128-ROUNDUP(((H1162-TRUNC(H1162))*1000/320)*128,0),IF(TRUNC(G1162)-TRUNC(H1162)=2,128+ROUNDUP(((G1162-TRUNC(G1162))*1000/320)*128,0)+128-ROUNDUP(((H1162-TRUNC(H1162))*1000/320)*128,0),IF(TRUNC(G1162)-TRUNC(H1162)=3,256+ROUNDUP(((G1162-TRUNC(G1162))*1000/320)*128,0)+128-ROUNDUP(((H1162-TRUNC(H1162))*1000/320)*128,0)))))</f>
        <v>72</v>
      </c>
      <c r="K1162" s="3" t="str">
        <f t="shared" ref="K1162:K1225" si="171">IF(AND(F1162&lt;=G1161,F1162&gt;=H1161),"OIR","OOR")</f>
        <v>OIR</v>
      </c>
      <c r="L1162" s="3" t="str">
        <f t="shared" ref="L1162:L1225" si="172">IF(F1162=I1161,"NoGap",IF(AND(K1162="OIR",F1162&gt;I1161,H1162&lt;=I1161),"OIRUpGapFill",IF(AND(K1162="OIR",F1162&lt;I1161,G1162&gt;=I1161),"OIRDnGapFill",IF(AND(K1162="OOR",F1162&gt;I1161,H1162&lt;=I1161),"OORUpGapFill",IF(AND(K1162="OOR",F1162&lt;I1161,G1162&gt;=I1161),"OORDnGapFill","NotFilled")))))</f>
        <v>OIRUpGapFill</v>
      </c>
      <c r="M1162" s="3" t="str">
        <f t="shared" ref="M1162:M1225" si="173">IF(OR(L1162="OIRUpGapFill",L1162="OIRDnGapFill",L1162="OORUpGapFill",L1162="OORDnGapFill"),"Filled",IF(L1162="NotFilled","NotFilled",IF(L1162="NoGap","NoGap")))</f>
        <v>Filled</v>
      </c>
      <c r="N1162" s="3" t="str">
        <f t="shared" ref="N1162:N1225" si="174">IF(F1162-I1161&lt;0,"DnGap",IF(F1162-I1161&gt;0,"UpGap",IF(M1162="NoGap","NoGap")))</f>
        <v>UpGap</v>
      </c>
      <c r="O1162">
        <v>315943</v>
      </c>
      <c r="T1162"/>
    </row>
    <row r="1163" spans="1:20" x14ac:dyDescent="0.25">
      <c r="A1163" s="1">
        <v>39993</v>
      </c>
      <c r="B1163" s="1" t="str">
        <f t="shared" si="166"/>
        <v>Mon</v>
      </c>
      <c r="C1163" s="1" t="str">
        <f t="shared" si="167"/>
        <v>Jun</v>
      </c>
      <c r="D1163" s="1" t="str">
        <f t="shared" si="168"/>
        <v>2nd QTR</v>
      </c>
      <c r="E1163" s="1" t="str">
        <f t="shared" si="169"/>
        <v>2009</v>
      </c>
      <c r="F1163" s="26">
        <v>114.255</v>
      </c>
      <c r="G1163" s="2">
        <v>115.01</v>
      </c>
      <c r="H1163" s="2">
        <v>114.202</v>
      </c>
      <c r="I1163" s="26">
        <v>114.28</v>
      </c>
      <c r="J1163" s="3">
        <f t="shared" si="170"/>
        <v>52</v>
      </c>
      <c r="K1163" s="3" t="str">
        <f t="shared" si="171"/>
        <v>OIR</v>
      </c>
      <c r="L1163" s="3" t="str">
        <f t="shared" si="172"/>
        <v>OIRDnGapFill</v>
      </c>
      <c r="M1163" s="3" t="str">
        <f t="shared" si="173"/>
        <v>Filled</v>
      </c>
      <c r="N1163" s="3" t="str">
        <f t="shared" si="174"/>
        <v>DnGap</v>
      </c>
      <c r="O1163">
        <v>223737</v>
      </c>
      <c r="T1163"/>
    </row>
    <row r="1164" spans="1:20" x14ac:dyDescent="0.25">
      <c r="A1164" s="1">
        <v>39994</v>
      </c>
      <c r="B1164" s="1" t="str">
        <f t="shared" si="166"/>
        <v>Tue</v>
      </c>
      <c r="C1164" s="1" t="str">
        <f t="shared" si="167"/>
        <v>Jun</v>
      </c>
      <c r="D1164" s="1" t="str">
        <f t="shared" si="168"/>
        <v>2nd QTR</v>
      </c>
      <c r="E1164" s="1" t="str">
        <f t="shared" si="169"/>
        <v>2009</v>
      </c>
      <c r="F1164" s="26">
        <v>114.27200000000001</v>
      </c>
      <c r="G1164" s="2">
        <v>114.292</v>
      </c>
      <c r="H1164" s="2">
        <v>114.15</v>
      </c>
      <c r="I1164" s="26">
        <v>114.23</v>
      </c>
      <c r="J1164" s="3">
        <f t="shared" si="170"/>
        <v>57</v>
      </c>
      <c r="K1164" s="3" t="str">
        <f t="shared" si="171"/>
        <v>OIR</v>
      </c>
      <c r="L1164" s="3" t="str">
        <f t="shared" si="172"/>
        <v>OIRDnGapFill</v>
      </c>
      <c r="M1164" s="3" t="str">
        <f t="shared" si="173"/>
        <v>Filled</v>
      </c>
      <c r="N1164" s="3" t="str">
        <f t="shared" si="174"/>
        <v>DnGap</v>
      </c>
      <c r="O1164">
        <v>367543</v>
      </c>
      <c r="T1164"/>
    </row>
    <row r="1165" spans="1:20" x14ac:dyDescent="0.25">
      <c r="A1165" s="1">
        <v>39995</v>
      </c>
      <c r="B1165" s="1" t="str">
        <f t="shared" si="166"/>
        <v>Wed</v>
      </c>
      <c r="C1165" s="1" t="str">
        <f t="shared" si="167"/>
        <v>Jul</v>
      </c>
      <c r="D1165" s="1" t="str">
        <f t="shared" si="168"/>
        <v>3rd QTR</v>
      </c>
      <c r="E1165" s="1" t="str">
        <f t="shared" si="169"/>
        <v>2009</v>
      </c>
      <c r="F1165" s="26">
        <v>114.245</v>
      </c>
      <c r="G1165" s="2">
        <v>115.002</v>
      </c>
      <c r="H1165" s="2">
        <v>114.16200000000001</v>
      </c>
      <c r="I1165" s="26">
        <v>114.30500000000001</v>
      </c>
      <c r="J1165" s="3">
        <f t="shared" si="170"/>
        <v>64</v>
      </c>
      <c r="K1165" s="3" t="str">
        <f t="shared" si="171"/>
        <v>OIR</v>
      </c>
      <c r="L1165" s="3" t="str">
        <f t="shared" si="172"/>
        <v>OIRUpGapFill</v>
      </c>
      <c r="M1165" s="3" t="str">
        <f t="shared" si="173"/>
        <v>Filled</v>
      </c>
      <c r="N1165" s="3" t="str">
        <f t="shared" si="174"/>
        <v>UpGap</v>
      </c>
      <c r="O1165">
        <v>294229</v>
      </c>
      <c r="T1165"/>
    </row>
    <row r="1166" spans="1:20" x14ac:dyDescent="0.25">
      <c r="A1166" s="1">
        <v>39996</v>
      </c>
      <c r="B1166" s="1" t="str">
        <f t="shared" si="166"/>
        <v>Thu</v>
      </c>
      <c r="C1166" s="1" t="str">
        <f t="shared" si="167"/>
        <v>Jul</v>
      </c>
      <c r="D1166" s="1" t="str">
        <f t="shared" si="168"/>
        <v>3rd QTR</v>
      </c>
      <c r="E1166" s="1" t="str">
        <f t="shared" si="169"/>
        <v>2009</v>
      </c>
      <c r="F1166" s="26">
        <v>115.005</v>
      </c>
      <c r="G1166" s="2">
        <v>115.17700000000001</v>
      </c>
      <c r="H1166" s="2">
        <v>114.262</v>
      </c>
      <c r="I1166" s="26">
        <v>115.152</v>
      </c>
      <c r="J1166" s="3">
        <f t="shared" si="170"/>
        <v>94</v>
      </c>
      <c r="K1166" s="3" t="str">
        <f t="shared" si="171"/>
        <v>OOR</v>
      </c>
      <c r="L1166" s="3" t="str">
        <f t="shared" si="172"/>
        <v>OORUpGapFill</v>
      </c>
      <c r="M1166" s="3" t="str">
        <f t="shared" si="173"/>
        <v>Filled</v>
      </c>
      <c r="N1166" s="3" t="str">
        <f t="shared" si="174"/>
        <v>UpGap</v>
      </c>
      <c r="O1166">
        <v>334557</v>
      </c>
      <c r="T1166"/>
    </row>
    <row r="1167" spans="1:20" x14ac:dyDescent="0.25">
      <c r="A1167" s="1">
        <v>39997</v>
      </c>
      <c r="B1167" s="1" t="str">
        <f t="shared" si="166"/>
        <v>Fri</v>
      </c>
      <c r="C1167" s="1" t="str">
        <f t="shared" si="167"/>
        <v>Jul</v>
      </c>
      <c r="D1167" s="1" t="str">
        <f t="shared" si="168"/>
        <v>3rd QTR</v>
      </c>
      <c r="E1167" s="1" t="str">
        <f t="shared" si="169"/>
        <v>2009</v>
      </c>
      <c r="F1167" s="26">
        <v>115.16200000000001</v>
      </c>
      <c r="G1167" s="2">
        <v>115.18</v>
      </c>
      <c r="H1167" s="2">
        <v>115.12</v>
      </c>
      <c r="I1167" s="26">
        <v>115.152</v>
      </c>
      <c r="J1167" s="3">
        <f t="shared" si="170"/>
        <v>25</v>
      </c>
      <c r="K1167" s="3" t="str">
        <f t="shared" si="171"/>
        <v>OIR</v>
      </c>
      <c r="L1167" s="3" t="str">
        <f t="shared" si="172"/>
        <v>OIRUpGapFill</v>
      </c>
      <c r="M1167" s="3" t="str">
        <f t="shared" si="173"/>
        <v>Filled</v>
      </c>
      <c r="N1167" s="3" t="str">
        <f t="shared" si="174"/>
        <v>UpGap</v>
      </c>
      <c r="O1167">
        <v>334557</v>
      </c>
      <c r="T1167"/>
    </row>
    <row r="1168" spans="1:20" x14ac:dyDescent="0.25">
      <c r="A1168" s="1">
        <v>40000</v>
      </c>
      <c r="B1168" s="1" t="str">
        <f t="shared" si="166"/>
        <v>Mon</v>
      </c>
      <c r="C1168" s="1" t="str">
        <f t="shared" si="167"/>
        <v>Jul</v>
      </c>
      <c r="D1168" s="1" t="str">
        <f t="shared" si="168"/>
        <v>3rd QTR</v>
      </c>
      <c r="E1168" s="1" t="str">
        <f t="shared" si="169"/>
        <v>2009</v>
      </c>
      <c r="F1168" s="26">
        <v>115.175</v>
      </c>
      <c r="G1168" s="2">
        <v>115.215</v>
      </c>
      <c r="H1168" s="2">
        <v>115.13</v>
      </c>
      <c r="I1168" s="26">
        <v>115.19499999999999</v>
      </c>
      <c r="J1168" s="3">
        <f t="shared" si="170"/>
        <v>35</v>
      </c>
      <c r="K1168" s="3" t="str">
        <f t="shared" si="171"/>
        <v>OIR</v>
      </c>
      <c r="L1168" s="3" t="str">
        <f t="shared" si="172"/>
        <v>OIRUpGapFill</v>
      </c>
      <c r="M1168" s="3" t="str">
        <f t="shared" si="173"/>
        <v>Filled</v>
      </c>
      <c r="N1168" s="3" t="str">
        <f t="shared" si="174"/>
        <v>UpGap</v>
      </c>
      <c r="O1168">
        <v>233498</v>
      </c>
      <c r="T1168"/>
    </row>
    <row r="1169" spans="1:20" x14ac:dyDescent="0.25">
      <c r="A1169" s="1">
        <v>40001</v>
      </c>
      <c r="B1169" s="1" t="str">
        <f t="shared" si="166"/>
        <v>Tue</v>
      </c>
      <c r="C1169" s="1" t="str">
        <f t="shared" si="167"/>
        <v>Jul</v>
      </c>
      <c r="D1169" s="1" t="str">
        <f t="shared" si="168"/>
        <v>3rd QTR</v>
      </c>
      <c r="E1169" s="1" t="str">
        <f t="shared" si="169"/>
        <v>2009</v>
      </c>
      <c r="F1169" s="26">
        <v>115.185</v>
      </c>
      <c r="G1169" s="2">
        <v>115.27200000000001</v>
      </c>
      <c r="H1169" s="2">
        <v>115.145</v>
      </c>
      <c r="I1169" s="26">
        <v>115.252</v>
      </c>
      <c r="J1169" s="3">
        <f t="shared" si="170"/>
        <v>51</v>
      </c>
      <c r="K1169" s="3" t="str">
        <f t="shared" si="171"/>
        <v>OIR</v>
      </c>
      <c r="L1169" s="3" t="str">
        <f t="shared" si="172"/>
        <v>OIRDnGapFill</v>
      </c>
      <c r="M1169" s="3" t="str">
        <f t="shared" si="173"/>
        <v>Filled</v>
      </c>
      <c r="N1169" s="3" t="str">
        <f t="shared" si="174"/>
        <v>DnGap</v>
      </c>
      <c r="O1169">
        <v>284865</v>
      </c>
      <c r="T1169"/>
    </row>
    <row r="1170" spans="1:20" x14ac:dyDescent="0.25">
      <c r="A1170" s="1">
        <v>40002</v>
      </c>
      <c r="B1170" s="1" t="str">
        <f t="shared" si="166"/>
        <v>Wed</v>
      </c>
      <c r="C1170" s="1" t="str">
        <f t="shared" si="167"/>
        <v>Jul</v>
      </c>
      <c r="D1170" s="1" t="str">
        <f t="shared" si="168"/>
        <v>3rd QTR</v>
      </c>
      <c r="E1170" s="1" t="str">
        <f t="shared" si="169"/>
        <v>2009</v>
      </c>
      <c r="F1170" s="26">
        <v>115.265</v>
      </c>
      <c r="G1170" s="2">
        <v>116.18</v>
      </c>
      <c r="H1170" s="2">
        <v>115.255</v>
      </c>
      <c r="I1170" s="26">
        <v>116.16500000000001</v>
      </c>
      <c r="J1170" s="3">
        <f t="shared" si="170"/>
        <v>99</v>
      </c>
      <c r="K1170" s="3" t="str">
        <f t="shared" si="171"/>
        <v>OIR</v>
      </c>
      <c r="L1170" s="3" t="str">
        <f t="shared" si="172"/>
        <v>NotFilled</v>
      </c>
      <c r="M1170" s="3" t="str">
        <f t="shared" si="173"/>
        <v>NotFilled</v>
      </c>
      <c r="N1170" s="3" t="str">
        <f t="shared" si="174"/>
        <v>UpGap</v>
      </c>
      <c r="O1170">
        <v>434175</v>
      </c>
      <c r="T1170"/>
    </row>
    <row r="1171" spans="1:20" x14ac:dyDescent="0.25">
      <c r="A1171" s="1">
        <v>40003</v>
      </c>
      <c r="B1171" s="1" t="str">
        <f t="shared" si="166"/>
        <v>Thu</v>
      </c>
      <c r="C1171" s="1" t="str">
        <f t="shared" si="167"/>
        <v>Jul</v>
      </c>
      <c r="D1171" s="1" t="str">
        <f t="shared" si="168"/>
        <v>3rd QTR</v>
      </c>
      <c r="E1171" s="1" t="str">
        <f t="shared" si="169"/>
        <v>2009</v>
      </c>
      <c r="F1171" s="26">
        <v>116.13500000000001</v>
      </c>
      <c r="G1171" s="2">
        <v>116.14</v>
      </c>
      <c r="H1171" s="2">
        <v>115.28</v>
      </c>
      <c r="I1171" s="26">
        <v>115.312</v>
      </c>
      <c r="J1171" s="3">
        <f t="shared" si="170"/>
        <v>73</v>
      </c>
      <c r="K1171" s="3" t="str">
        <f t="shared" si="171"/>
        <v>OIR</v>
      </c>
      <c r="L1171" s="3" t="str">
        <f t="shared" si="172"/>
        <v>NotFilled</v>
      </c>
      <c r="M1171" s="3" t="str">
        <f t="shared" si="173"/>
        <v>NotFilled</v>
      </c>
      <c r="N1171" s="3" t="str">
        <f t="shared" si="174"/>
        <v>DnGap</v>
      </c>
      <c r="O1171">
        <v>363203</v>
      </c>
      <c r="T1171"/>
    </row>
    <row r="1172" spans="1:20" x14ac:dyDescent="0.25">
      <c r="A1172" s="1">
        <v>40004</v>
      </c>
      <c r="B1172" s="1" t="str">
        <f t="shared" si="166"/>
        <v>Fri</v>
      </c>
      <c r="C1172" s="1" t="str">
        <f t="shared" si="167"/>
        <v>Jul</v>
      </c>
      <c r="D1172" s="1" t="str">
        <f t="shared" si="168"/>
        <v>3rd QTR</v>
      </c>
      <c r="E1172" s="1" t="str">
        <f t="shared" si="169"/>
        <v>2009</v>
      </c>
      <c r="F1172" s="26">
        <v>116</v>
      </c>
      <c r="G1172" s="2">
        <v>116.217</v>
      </c>
      <c r="H1172" s="2">
        <v>115.31699999999999</v>
      </c>
      <c r="I1172" s="26">
        <v>116.16500000000001</v>
      </c>
      <c r="J1172" s="3">
        <f t="shared" si="170"/>
        <v>88</v>
      </c>
      <c r="K1172" s="3" t="str">
        <f t="shared" si="171"/>
        <v>OIR</v>
      </c>
      <c r="L1172" s="3" t="str">
        <f t="shared" si="172"/>
        <v>NotFilled</v>
      </c>
      <c r="M1172" s="3" t="str">
        <f t="shared" si="173"/>
        <v>NotFilled</v>
      </c>
      <c r="N1172" s="3" t="str">
        <f t="shared" si="174"/>
        <v>UpGap</v>
      </c>
      <c r="O1172">
        <v>339321</v>
      </c>
      <c r="T1172"/>
    </row>
    <row r="1173" spans="1:20" x14ac:dyDescent="0.25">
      <c r="A1173" s="1">
        <v>40007</v>
      </c>
      <c r="B1173" s="1" t="str">
        <f t="shared" si="166"/>
        <v>Mon</v>
      </c>
      <c r="C1173" s="1" t="str">
        <f t="shared" si="167"/>
        <v>Jul</v>
      </c>
      <c r="D1173" s="1" t="str">
        <f t="shared" si="168"/>
        <v>3rd QTR</v>
      </c>
      <c r="E1173" s="1" t="str">
        <f t="shared" si="169"/>
        <v>2009</v>
      </c>
      <c r="F1173" s="26">
        <v>116.16500000000001</v>
      </c>
      <c r="G1173" s="2">
        <v>116.235</v>
      </c>
      <c r="H1173" s="2">
        <v>116.077</v>
      </c>
      <c r="I1173" s="26">
        <v>116.102</v>
      </c>
      <c r="J1173" s="3">
        <f t="shared" si="170"/>
        <v>64</v>
      </c>
      <c r="K1173" s="3" t="str">
        <f t="shared" si="171"/>
        <v>OIR</v>
      </c>
      <c r="L1173" s="3" t="str">
        <f t="shared" si="172"/>
        <v>NoGap</v>
      </c>
      <c r="M1173" s="3" t="str">
        <f t="shared" si="173"/>
        <v>NoGap</v>
      </c>
      <c r="N1173" s="3" t="str">
        <f t="shared" si="174"/>
        <v>NoGap</v>
      </c>
      <c r="O1173">
        <v>233499</v>
      </c>
      <c r="T1173"/>
    </row>
    <row r="1174" spans="1:20" x14ac:dyDescent="0.25">
      <c r="A1174" s="1">
        <v>40008</v>
      </c>
      <c r="B1174" s="1" t="str">
        <f t="shared" si="166"/>
        <v>Tue</v>
      </c>
      <c r="C1174" s="1" t="str">
        <f t="shared" si="167"/>
        <v>Jul</v>
      </c>
      <c r="D1174" s="1" t="str">
        <f t="shared" si="168"/>
        <v>3rd QTR</v>
      </c>
      <c r="E1174" s="1" t="str">
        <f t="shared" si="169"/>
        <v>2009</v>
      </c>
      <c r="F1174" s="26">
        <v>116.095</v>
      </c>
      <c r="G1174" s="2">
        <v>116.13500000000001</v>
      </c>
      <c r="H1174" s="2">
        <v>115.27</v>
      </c>
      <c r="I1174" s="26">
        <v>116</v>
      </c>
      <c r="J1174" s="3">
        <f t="shared" si="170"/>
        <v>75</v>
      </c>
      <c r="K1174" s="3" t="str">
        <f t="shared" si="171"/>
        <v>OIR</v>
      </c>
      <c r="L1174" s="3" t="str">
        <f t="shared" si="172"/>
        <v>OIRDnGapFill</v>
      </c>
      <c r="M1174" s="3" t="str">
        <f t="shared" si="173"/>
        <v>Filled</v>
      </c>
      <c r="N1174" s="3" t="str">
        <f t="shared" si="174"/>
        <v>DnGap</v>
      </c>
      <c r="O1174">
        <v>378448</v>
      </c>
      <c r="T1174"/>
    </row>
    <row r="1175" spans="1:20" x14ac:dyDescent="0.25">
      <c r="A1175" s="1">
        <v>40009</v>
      </c>
      <c r="B1175" s="1" t="str">
        <f t="shared" si="166"/>
        <v>Wed</v>
      </c>
      <c r="C1175" s="1" t="str">
        <f t="shared" si="167"/>
        <v>Jul</v>
      </c>
      <c r="D1175" s="1" t="str">
        <f t="shared" si="168"/>
        <v>3rd QTR</v>
      </c>
      <c r="E1175" s="1" t="str">
        <f t="shared" si="169"/>
        <v>2009</v>
      </c>
      <c r="F1175" s="26">
        <v>115.27500000000001</v>
      </c>
      <c r="G1175" s="2">
        <v>115.315</v>
      </c>
      <c r="H1175" s="2">
        <v>115.015</v>
      </c>
      <c r="I1175" s="26">
        <v>115.065</v>
      </c>
      <c r="J1175" s="3">
        <f t="shared" si="170"/>
        <v>120</v>
      </c>
      <c r="K1175" s="3" t="str">
        <f t="shared" si="171"/>
        <v>OIR</v>
      </c>
      <c r="L1175" s="3" t="str">
        <f t="shared" si="172"/>
        <v>NotFilled</v>
      </c>
      <c r="M1175" s="3" t="str">
        <f t="shared" si="173"/>
        <v>NotFilled</v>
      </c>
      <c r="N1175" s="3" t="str">
        <f t="shared" si="174"/>
        <v>DnGap</v>
      </c>
      <c r="O1175">
        <v>463915</v>
      </c>
      <c r="T1175"/>
    </row>
    <row r="1176" spans="1:20" x14ac:dyDescent="0.25">
      <c r="A1176" s="1">
        <v>40010</v>
      </c>
      <c r="B1176" s="1" t="str">
        <f t="shared" si="166"/>
        <v>Thu</v>
      </c>
      <c r="C1176" s="1" t="str">
        <f t="shared" si="167"/>
        <v>Jul</v>
      </c>
      <c r="D1176" s="1" t="str">
        <f t="shared" si="168"/>
        <v>3rd QTR</v>
      </c>
      <c r="E1176" s="1" t="str">
        <f t="shared" si="169"/>
        <v>2009</v>
      </c>
      <c r="F1176" s="26">
        <v>115.05</v>
      </c>
      <c r="G1176" s="2">
        <v>115.247</v>
      </c>
      <c r="H1176" s="2">
        <v>115.05</v>
      </c>
      <c r="I1176" s="26">
        <v>115.172</v>
      </c>
      <c r="J1176" s="3">
        <f t="shared" si="170"/>
        <v>79</v>
      </c>
      <c r="K1176" s="3" t="str">
        <f t="shared" si="171"/>
        <v>OIR</v>
      </c>
      <c r="L1176" s="3" t="str">
        <f t="shared" si="172"/>
        <v>OIRDnGapFill</v>
      </c>
      <c r="M1176" s="3" t="str">
        <f t="shared" si="173"/>
        <v>Filled</v>
      </c>
      <c r="N1176" s="3" t="str">
        <f t="shared" si="174"/>
        <v>DnGap</v>
      </c>
      <c r="O1176">
        <v>420353</v>
      </c>
      <c r="T1176"/>
    </row>
    <row r="1177" spans="1:20" x14ac:dyDescent="0.25">
      <c r="A1177" s="1">
        <v>40011</v>
      </c>
      <c r="B1177" s="1" t="str">
        <f t="shared" si="166"/>
        <v>Fri</v>
      </c>
      <c r="C1177" s="1" t="str">
        <f t="shared" si="167"/>
        <v>Jul</v>
      </c>
      <c r="D1177" s="1" t="str">
        <f t="shared" si="168"/>
        <v>3rd QTR</v>
      </c>
      <c r="E1177" s="1" t="str">
        <f t="shared" si="169"/>
        <v>2009</v>
      </c>
      <c r="F1177" s="26">
        <v>115.16</v>
      </c>
      <c r="G1177" s="2">
        <v>115.22</v>
      </c>
      <c r="H1177" s="2">
        <v>115.035</v>
      </c>
      <c r="I1177" s="26">
        <v>115.065</v>
      </c>
      <c r="J1177" s="3">
        <f t="shared" si="170"/>
        <v>75</v>
      </c>
      <c r="K1177" s="3" t="str">
        <f t="shared" si="171"/>
        <v>OIR</v>
      </c>
      <c r="L1177" s="3" t="str">
        <f t="shared" si="172"/>
        <v>OIRDnGapFill</v>
      </c>
      <c r="M1177" s="3" t="str">
        <f t="shared" si="173"/>
        <v>Filled</v>
      </c>
      <c r="N1177" s="3" t="str">
        <f t="shared" si="174"/>
        <v>DnGap</v>
      </c>
      <c r="O1177">
        <v>322175</v>
      </c>
      <c r="T1177"/>
    </row>
    <row r="1178" spans="1:20" x14ac:dyDescent="0.25">
      <c r="A1178" s="1">
        <v>40014</v>
      </c>
      <c r="B1178" s="1" t="str">
        <f t="shared" si="166"/>
        <v>Mon</v>
      </c>
      <c r="C1178" s="1" t="str">
        <f t="shared" si="167"/>
        <v>Jul</v>
      </c>
      <c r="D1178" s="1" t="str">
        <f t="shared" si="168"/>
        <v>3rd QTR</v>
      </c>
      <c r="E1178" s="1" t="str">
        <f t="shared" si="169"/>
        <v>2009</v>
      </c>
      <c r="F1178" s="26">
        <v>115.05200000000001</v>
      </c>
      <c r="G1178" s="2">
        <v>115.212</v>
      </c>
      <c r="H1178" s="2">
        <v>114.27200000000001</v>
      </c>
      <c r="I1178" s="26">
        <v>115.19199999999999</v>
      </c>
      <c r="J1178" s="3">
        <f t="shared" si="170"/>
        <v>104</v>
      </c>
      <c r="K1178" s="3" t="str">
        <f t="shared" si="171"/>
        <v>OIR</v>
      </c>
      <c r="L1178" s="3" t="str">
        <f t="shared" si="172"/>
        <v>OIRDnGapFill</v>
      </c>
      <c r="M1178" s="3" t="str">
        <f t="shared" si="173"/>
        <v>Filled</v>
      </c>
      <c r="N1178" s="3" t="str">
        <f t="shared" si="174"/>
        <v>DnGap</v>
      </c>
      <c r="O1178">
        <v>261254</v>
      </c>
      <c r="T1178"/>
    </row>
    <row r="1179" spans="1:20" x14ac:dyDescent="0.25">
      <c r="A1179" s="1">
        <v>40015</v>
      </c>
      <c r="B1179" s="1" t="str">
        <f t="shared" si="166"/>
        <v>Tue</v>
      </c>
      <c r="C1179" s="1" t="str">
        <f t="shared" si="167"/>
        <v>Jul</v>
      </c>
      <c r="D1179" s="1" t="str">
        <f t="shared" si="168"/>
        <v>3rd QTR</v>
      </c>
      <c r="E1179" s="1" t="str">
        <f t="shared" si="169"/>
        <v>2009</v>
      </c>
      <c r="F1179" s="26">
        <v>115.16200000000001</v>
      </c>
      <c r="G1179" s="2">
        <v>116.08199999999999</v>
      </c>
      <c r="H1179" s="2">
        <v>115.075</v>
      </c>
      <c r="I1179" s="26">
        <v>116.017</v>
      </c>
      <c r="J1179" s="3">
        <f t="shared" si="170"/>
        <v>130</v>
      </c>
      <c r="K1179" s="3" t="str">
        <f t="shared" si="171"/>
        <v>OIR</v>
      </c>
      <c r="L1179" s="3" t="str">
        <f t="shared" si="172"/>
        <v>OIRDnGapFill</v>
      </c>
      <c r="M1179" s="3" t="str">
        <f t="shared" si="173"/>
        <v>Filled</v>
      </c>
      <c r="N1179" s="3" t="str">
        <f t="shared" si="174"/>
        <v>DnGap</v>
      </c>
      <c r="O1179">
        <v>460109</v>
      </c>
      <c r="T1179"/>
    </row>
    <row r="1180" spans="1:20" x14ac:dyDescent="0.25">
      <c r="A1180" s="1">
        <v>40016</v>
      </c>
      <c r="B1180" s="1" t="str">
        <f t="shared" si="166"/>
        <v>Wed</v>
      </c>
      <c r="C1180" s="1" t="str">
        <f t="shared" si="167"/>
        <v>Jul</v>
      </c>
      <c r="D1180" s="1" t="str">
        <f t="shared" si="168"/>
        <v>3rd QTR</v>
      </c>
      <c r="E1180" s="1" t="str">
        <f t="shared" si="169"/>
        <v>2009</v>
      </c>
      <c r="F1180" s="26">
        <v>116</v>
      </c>
      <c r="G1180" s="2">
        <v>116.05</v>
      </c>
      <c r="H1180" s="2">
        <v>115.215</v>
      </c>
      <c r="I1180" s="26">
        <v>115.23</v>
      </c>
      <c r="J1180" s="3">
        <f t="shared" si="170"/>
        <v>61</v>
      </c>
      <c r="K1180" s="3" t="str">
        <f t="shared" si="171"/>
        <v>OIR</v>
      </c>
      <c r="L1180" s="3" t="str">
        <f t="shared" si="172"/>
        <v>OIRDnGapFill</v>
      </c>
      <c r="M1180" s="3" t="str">
        <f t="shared" si="173"/>
        <v>Filled</v>
      </c>
      <c r="N1180" s="3" t="str">
        <f t="shared" si="174"/>
        <v>DnGap</v>
      </c>
      <c r="O1180">
        <v>341296</v>
      </c>
      <c r="T1180"/>
    </row>
    <row r="1181" spans="1:20" x14ac:dyDescent="0.25">
      <c r="A1181" s="1">
        <v>40017</v>
      </c>
      <c r="B1181" s="1" t="str">
        <f t="shared" si="166"/>
        <v>Thu</v>
      </c>
      <c r="C1181" s="1" t="str">
        <f t="shared" si="167"/>
        <v>Jul</v>
      </c>
      <c r="D1181" s="1" t="str">
        <f t="shared" si="168"/>
        <v>3rd QTR</v>
      </c>
      <c r="E1181" s="1" t="str">
        <f t="shared" si="169"/>
        <v>2009</v>
      </c>
      <c r="F1181" s="26">
        <v>115.255</v>
      </c>
      <c r="G1181" s="2">
        <v>115.27</v>
      </c>
      <c r="H1181" s="2">
        <v>114.28700000000001</v>
      </c>
      <c r="I1181" s="26">
        <v>114.3</v>
      </c>
      <c r="J1181" s="3">
        <f t="shared" si="170"/>
        <v>121</v>
      </c>
      <c r="K1181" s="3" t="str">
        <f t="shared" si="171"/>
        <v>OIR</v>
      </c>
      <c r="L1181" s="3" t="str">
        <f t="shared" si="172"/>
        <v>OIRUpGapFill</v>
      </c>
      <c r="M1181" s="3" t="str">
        <f t="shared" si="173"/>
        <v>Filled</v>
      </c>
      <c r="N1181" s="3" t="str">
        <f t="shared" si="174"/>
        <v>UpGap</v>
      </c>
      <c r="O1181">
        <v>452998</v>
      </c>
      <c r="T1181"/>
    </row>
    <row r="1182" spans="1:20" x14ac:dyDescent="0.25">
      <c r="A1182" s="1">
        <v>40018</v>
      </c>
      <c r="B1182" s="1" t="str">
        <f t="shared" si="166"/>
        <v>Fri</v>
      </c>
      <c r="C1182" s="1" t="str">
        <f t="shared" si="167"/>
        <v>Jul</v>
      </c>
      <c r="D1182" s="1" t="str">
        <f t="shared" si="168"/>
        <v>3rd QTR</v>
      </c>
      <c r="E1182" s="1" t="str">
        <f t="shared" si="169"/>
        <v>2009</v>
      </c>
      <c r="F1182" s="26">
        <v>115.02200000000001</v>
      </c>
      <c r="G1182" s="2">
        <v>115.057</v>
      </c>
      <c r="H1182" s="2">
        <v>114.277</v>
      </c>
      <c r="I1182" s="26">
        <v>115.027</v>
      </c>
      <c r="J1182" s="3">
        <f t="shared" si="170"/>
        <v>40</v>
      </c>
      <c r="K1182" s="3" t="str">
        <f t="shared" si="171"/>
        <v>OIR</v>
      </c>
      <c r="L1182" s="3" t="str">
        <f t="shared" si="172"/>
        <v>OIRUpGapFill</v>
      </c>
      <c r="M1182" s="3" t="str">
        <f t="shared" si="173"/>
        <v>Filled</v>
      </c>
      <c r="N1182" s="3" t="str">
        <f t="shared" si="174"/>
        <v>UpGap</v>
      </c>
      <c r="O1182">
        <v>289151</v>
      </c>
      <c r="T1182"/>
    </row>
    <row r="1183" spans="1:20" x14ac:dyDescent="0.25">
      <c r="A1183" s="1">
        <v>40021</v>
      </c>
      <c r="B1183" s="1" t="str">
        <f t="shared" si="166"/>
        <v>Mon</v>
      </c>
      <c r="C1183" s="1" t="str">
        <f t="shared" si="167"/>
        <v>Jul</v>
      </c>
      <c r="D1183" s="1" t="str">
        <f t="shared" si="168"/>
        <v>3rd QTR</v>
      </c>
      <c r="E1183" s="1" t="str">
        <f t="shared" si="169"/>
        <v>2009</v>
      </c>
      <c r="F1183" s="26">
        <v>115.03700000000001</v>
      </c>
      <c r="G1183" s="2">
        <v>115.045</v>
      </c>
      <c r="H1183" s="2">
        <v>114.205</v>
      </c>
      <c r="I1183" s="26">
        <v>114.312</v>
      </c>
      <c r="J1183" s="3">
        <f t="shared" si="170"/>
        <v>65</v>
      </c>
      <c r="K1183" s="3" t="str">
        <f t="shared" si="171"/>
        <v>OIR</v>
      </c>
      <c r="L1183" s="3" t="str">
        <f t="shared" si="172"/>
        <v>OIRUpGapFill</v>
      </c>
      <c r="M1183" s="3" t="str">
        <f t="shared" si="173"/>
        <v>Filled</v>
      </c>
      <c r="N1183" s="3" t="str">
        <f t="shared" si="174"/>
        <v>UpGap</v>
      </c>
      <c r="O1183">
        <v>291853</v>
      </c>
      <c r="T1183"/>
    </row>
    <row r="1184" spans="1:20" x14ac:dyDescent="0.25">
      <c r="A1184" s="1">
        <v>40022</v>
      </c>
      <c r="B1184" s="1" t="str">
        <f t="shared" si="166"/>
        <v>Tue</v>
      </c>
      <c r="C1184" s="1" t="str">
        <f t="shared" si="167"/>
        <v>Jul</v>
      </c>
      <c r="D1184" s="1" t="str">
        <f t="shared" si="168"/>
        <v>3rd QTR</v>
      </c>
      <c r="E1184" s="1" t="str">
        <f t="shared" si="169"/>
        <v>2009</v>
      </c>
      <c r="F1184" s="26">
        <v>114.29</v>
      </c>
      <c r="G1184" s="2">
        <v>115.117</v>
      </c>
      <c r="H1184" s="2">
        <v>114.235</v>
      </c>
      <c r="I1184" s="26">
        <v>114.282</v>
      </c>
      <c r="J1184" s="3">
        <f t="shared" si="170"/>
        <v>81</v>
      </c>
      <c r="K1184" s="3" t="str">
        <f t="shared" si="171"/>
        <v>OIR</v>
      </c>
      <c r="L1184" s="3" t="str">
        <f t="shared" si="172"/>
        <v>OIRDnGapFill</v>
      </c>
      <c r="M1184" s="3" t="str">
        <f t="shared" si="173"/>
        <v>Filled</v>
      </c>
      <c r="N1184" s="3" t="str">
        <f t="shared" si="174"/>
        <v>DnGap</v>
      </c>
      <c r="O1184">
        <v>378788</v>
      </c>
      <c r="T1184"/>
    </row>
    <row r="1185" spans="1:20" x14ac:dyDescent="0.25">
      <c r="A1185" s="1">
        <v>40023</v>
      </c>
      <c r="B1185" s="1" t="str">
        <f t="shared" si="166"/>
        <v>Wed</v>
      </c>
      <c r="C1185" s="1" t="str">
        <f t="shared" si="167"/>
        <v>Jul</v>
      </c>
      <c r="D1185" s="1" t="str">
        <f t="shared" si="168"/>
        <v>3rd QTR</v>
      </c>
      <c r="E1185" s="1" t="str">
        <f t="shared" si="169"/>
        <v>2009</v>
      </c>
      <c r="F1185" s="26">
        <v>114.277</v>
      </c>
      <c r="G1185" s="2">
        <v>115.042</v>
      </c>
      <c r="H1185" s="2">
        <v>114.107</v>
      </c>
      <c r="I1185" s="26">
        <v>114.22</v>
      </c>
      <c r="J1185" s="3">
        <f t="shared" si="170"/>
        <v>102</v>
      </c>
      <c r="K1185" s="3" t="str">
        <f t="shared" si="171"/>
        <v>OIR</v>
      </c>
      <c r="L1185" s="3" t="str">
        <f t="shared" si="172"/>
        <v>OIRDnGapFill</v>
      </c>
      <c r="M1185" s="3" t="str">
        <f t="shared" si="173"/>
        <v>Filled</v>
      </c>
      <c r="N1185" s="3" t="str">
        <f t="shared" si="174"/>
        <v>DnGap</v>
      </c>
      <c r="O1185">
        <v>522016</v>
      </c>
      <c r="T1185"/>
    </row>
    <row r="1186" spans="1:20" x14ac:dyDescent="0.25">
      <c r="A1186" s="1">
        <v>40024</v>
      </c>
      <c r="B1186" s="1" t="str">
        <f t="shared" si="166"/>
        <v>Thu</v>
      </c>
      <c r="C1186" s="1" t="str">
        <f t="shared" si="167"/>
        <v>Jul</v>
      </c>
      <c r="D1186" s="1" t="str">
        <f t="shared" si="168"/>
        <v>3rd QTR</v>
      </c>
      <c r="E1186" s="1" t="str">
        <f t="shared" si="169"/>
        <v>2009</v>
      </c>
      <c r="F1186" s="26">
        <v>114.22199999999999</v>
      </c>
      <c r="G1186" s="2">
        <v>114.297</v>
      </c>
      <c r="H1186" s="2">
        <v>114.122</v>
      </c>
      <c r="I1186" s="26">
        <v>114.22499999999999</v>
      </c>
      <c r="J1186" s="3">
        <f t="shared" si="170"/>
        <v>70</v>
      </c>
      <c r="K1186" s="3" t="str">
        <f t="shared" si="171"/>
        <v>OIR</v>
      </c>
      <c r="L1186" s="3" t="str">
        <f t="shared" si="172"/>
        <v>OIRUpGapFill</v>
      </c>
      <c r="M1186" s="3" t="str">
        <f t="shared" si="173"/>
        <v>Filled</v>
      </c>
      <c r="N1186" s="3" t="str">
        <f t="shared" si="174"/>
        <v>UpGap</v>
      </c>
      <c r="O1186">
        <v>413987</v>
      </c>
      <c r="T1186"/>
    </row>
    <row r="1187" spans="1:20" x14ac:dyDescent="0.25">
      <c r="A1187" s="1">
        <v>40025</v>
      </c>
      <c r="B1187" s="1" t="str">
        <f t="shared" si="166"/>
        <v>Fri</v>
      </c>
      <c r="C1187" s="1" t="str">
        <f t="shared" si="167"/>
        <v>Jul</v>
      </c>
      <c r="D1187" s="1" t="str">
        <f t="shared" si="168"/>
        <v>3rd QTR</v>
      </c>
      <c r="E1187" s="1" t="str">
        <f t="shared" si="169"/>
        <v>2009</v>
      </c>
      <c r="F1187" s="26">
        <v>114.285</v>
      </c>
      <c r="G1187" s="2">
        <v>115.175</v>
      </c>
      <c r="H1187" s="2">
        <v>114.185</v>
      </c>
      <c r="I1187" s="26">
        <v>115.122</v>
      </c>
      <c r="J1187" s="3">
        <f t="shared" si="170"/>
        <v>123</v>
      </c>
      <c r="K1187" s="3" t="str">
        <f t="shared" si="171"/>
        <v>OIR</v>
      </c>
      <c r="L1187" s="3" t="str">
        <f t="shared" si="172"/>
        <v>OIRUpGapFill</v>
      </c>
      <c r="M1187" s="3" t="str">
        <f t="shared" si="173"/>
        <v>Filled</v>
      </c>
      <c r="N1187" s="3" t="str">
        <f t="shared" si="174"/>
        <v>UpGap</v>
      </c>
      <c r="O1187">
        <v>504718</v>
      </c>
      <c r="T1187"/>
    </row>
    <row r="1188" spans="1:20" x14ac:dyDescent="0.25">
      <c r="A1188" s="1">
        <v>40028</v>
      </c>
      <c r="B1188" s="1" t="str">
        <f t="shared" si="166"/>
        <v>Mon</v>
      </c>
      <c r="C1188" s="1" t="str">
        <f t="shared" si="167"/>
        <v>Aug</v>
      </c>
      <c r="D1188" s="1" t="str">
        <f t="shared" si="168"/>
        <v>3rd QTR</v>
      </c>
      <c r="E1188" s="1" t="str">
        <f t="shared" si="169"/>
        <v>2009</v>
      </c>
      <c r="F1188" s="26">
        <v>115.125</v>
      </c>
      <c r="G1188" s="2">
        <v>115.137</v>
      </c>
      <c r="H1188" s="2">
        <v>114.14</v>
      </c>
      <c r="I1188" s="26">
        <v>114.23</v>
      </c>
      <c r="J1188" s="3">
        <f t="shared" si="170"/>
        <v>126</v>
      </c>
      <c r="K1188" s="3" t="str">
        <f t="shared" si="171"/>
        <v>OIR</v>
      </c>
      <c r="L1188" s="3" t="str">
        <f t="shared" si="172"/>
        <v>OIRUpGapFill</v>
      </c>
      <c r="M1188" s="3" t="str">
        <f t="shared" si="173"/>
        <v>Filled</v>
      </c>
      <c r="N1188" s="3" t="str">
        <f t="shared" si="174"/>
        <v>UpGap</v>
      </c>
      <c r="O1188">
        <v>471030</v>
      </c>
      <c r="T1188"/>
    </row>
    <row r="1189" spans="1:20" x14ac:dyDescent="0.25">
      <c r="A1189" s="1">
        <v>40029</v>
      </c>
      <c r="B1189" s="1" t="str">
        <f t="shared" si="166"/>
        <v>Tue</v>
      </c>
      <c r="C1189" s="1" t="str">
        <f t="shared" si="167"/>
        <v>Aug</v>
      </c>
      <c r="D1189" s="1" t="str">
        <f t="shared" si="168"/>
        <v>3rd QTR</v>
      </c>
      <c r="E1189" s="1" t="str">
        <f t="shared" si="169"/>
        <v>2009</v>
      </c>
      <c r="F1189" s="26">
        <v>114.24</v>
      </c>
      <c r="G1189" s="2">
        <v>115</v>
      </c>
      <c r="H1189" s="2">
        <v>114.14700000000001</v>
      </c>
      <c r="I1189" s="26">
        <v>114.217</v>
      </c>
      <c r="J1189" s="3">
        <f t="shared" si="170"/>
        <v>69</v>
      </c>
      <c r="K1189" s="3" t="str">
        <f t="shared" si="171"/>
        <v>OIR</v>
      </c>
      <c r="L1189" s="3" t="str">
        <f t="shared" si="172"/>
        <v>OIRUpGapFill</v>
      </c>
      <c r="M1189" s="3" t="str">
        <f t="shared" si="173"/>
        <v>Filled</v>
      </c>
      <c r="N1189" s="3" t="str">
        <f t="shared" si="174"/>
        <v>UpGap</v>
      </c>
      <c r="O1189">
        <v>386553</v>
      </c>
      <c r="T1189"/>
    </row>
    <row r="1190" spans="1:20" x14ac:dyDescent="0.25">
      <c r="A1190" s="1">
        <v>40030</v>
      </c>
      <c r="B1190" s="1" t="str">
        <f t="shared" si="166"/>
        <v>Wed</v>
      </c>
      <c r="C1190" s="1" t="str">
        <f t="shared" si="167"/>
        <v>Aug</v>
      </c>
      <c r="D1190" s="1" t="str">
        <f t="shared" si="168"/>
        <v>3rd QTR</v>
      </c>
      <c r="E1190" s="1" t="str">
        <f t="shared" si="169"/>
        <v>2009</v>
      </c>
      <c r="F1190" s="26">
        <v>114.19</v>
      </c>
      <c r="G1190" s="2">
        <v>115.00700000000001</v>
      </c>
      <c r="H1190" s="2">
        <v>114.08499999999999</v>
      </c>
      <c r="I1190" s="26">
        <v>114.152</v>
      </c>
      <c r="J1190" s="3">
        <f t="shared" si="170"/>
        <v>97</v>
      </c>
      <c r="K1190" s="3" t="str">
        <f t="shared" si="171"/>
        <v>OIR</v>
      </c>
      <c r="L1190" s="3" t="str">
        <f t="shared" si="172"/>
        <v>OIRDnGapFill</v>
      </c>
      <c r="M1190" s="3" t="str">
        <f t="shared" si="173"/>
        <v>Filled</v>
      </c>
      <c r="N1190" s="3" t="str">
        <f t="shared" si="174"/>
        <v>DnGap</v>
      </c>
      <c r="O1190">
        <v>526337</v>
      </c>
      <c r="T1190"/>
    </row>
    <row r="1191" spans="1:20" x14ac:dyDescent="0.25">
      <c r="A1191" s="1">
        <v>40031</v>
      </c>
      <c r="B1191" s="1" t="str">
        <f t="shared" si="166"/>
        <v>Thu</v>
      </c>
      <c r="C1191" s="1" t="str">
        <f t="shared" si="167"/>
        <v>Aug</v>
      </c>
      <c r="D1191" s="1" t="str">
        <f t="shared" si="168"/>
        <v>3rd QTR</v>
      </c>
      <c r="E1191" s="1" t="str">
        <f t="shared" si="169"/>
        <v>2009</v>
      </c>
      <c r="F1191" s="26">
        <v>114.16</v>
      </c>
      <c r="G1191" s="2">
        <v>114.242</v>
      </c>
      <c r="H1191" s="2">
        <v>114.11199999999999</v>
      </c>
      <c r="I1191" s="26">
        <v>114.19</v>
      </c>
      <c r="J1191" s="3">
        <f t="shared" si="170"/>
        <v>53</v>
      </c>
      <c r="K1191" s="3" t="str">
        <f t="shared" si="171"/>
        <v>OIR</v>
      </c>
      <c r="L1191" s="3" t="str">
        <f t="shared" si="172"/>
        <v>OIRUpGapFill</v>
      </c>
      <c r="M1191" s="3" t="str">
        <f t="shared" si="173"/>
        <v>Filled</v>
      </c>
      <c r="N1191" s="3" t="str">
        <f t="shared" si="174"/>
        <v>UpGap</v>
      </c>
      <c r="O1191">
        <v>357755</v>
      </c>
      <c r="T1191"/>
    </row>
    <row r="1192" spans="1:20" x14ac:dyDescent="0.25">
      <c r="A1192" s="1">
        <v>40032</v>
      </c>
      <c r="B1192" s="1" t="str">
        <f t="shared" si="166"/>
        <v>Fri</v>
      </c>
      <c r="C1192" s="1" t="str">
        <f t="shared" si="167"/>
        <v>Aug</v>
      </c>
      <c r="D1192" s="1" t="str">
        <f t="shared" si="168"/>
        <v>3rd QTR</v>
      </c>
      <c r="E1192" s="1" t="str">
        <f t="shared" si="169"/>
        <v>2009</v>
      </c>
      <c r="F1192" s="26">
        <v>114.19</v>
      </c>
      <c r="G1192" s="2">
        <v>114.242</v>
      </c>
      <c r="H1192" s="2">
        <v>113.265</v>
      </c>
      <c r="I1192" s="26">
        <v>114.015</v>
      </c>
      <c r="J1192" s="3">
        <f t="shared" si="170"/>
        <v>119</v>
      </c>
      <c r="K1192" s="3" t="str">
        <f t="shared" si="171"/>
        <v>OIR</v>
      </c>
      <c r="L1192" s="3" t="str">
        <f t="shared" si="172"/>
        <v>NoGap</v>
      </c>
      <c r="M1192" s="3" t="str">
        <f t="shared" si="173"/>
        <v>NoGap</v>
      </c>
      <c r="N1192" s="3" t="str">
        <f t="shared" si="174"/>
        <v>NoGap</v>
      </c>
      <c r="O1192">
        <v>496117</v>
      </c>
      <c r="T1192"/>
    </row>
    <row r="1193" spans="1:20" x14ac:dyDescent="0.25">
      <c r="A1193" s="1">
        <v>40035</v>
      </c>
      <c r="B1193" s="1" t="str">
        <f t="shared" si="166"/>
        <v>Mon</v>
      </c>
      <c r="C1193" s="1" t="str">
        <f t="shared" si="167"/>
        <v>Aug</v>
      </c>
      <c r="D1193" s="1" t="str">
        <f t="shared" si="168"/>
        <v>3rd QTR</v>
      </c>
      <c r="E1193" s="1" t="str">
        <f t="shared" si="169"/>
        <v>2009</v>
      </c>
      <c r="F1193" s="26">
        <v>113.282</v>
      </c>
      <c r="G1193" s="2">
        <v>114.18</v>
      </c>
      <c r="H1193" s="2">
        <v>113.277</v>
      </c>
      <c r="I1193" s="26">
        <v>114.16500000000001</v>
      </c>
      <c r="J1193" s="3">
        <f t="shared" si="170"/>
        <v>90</v>
      </c>
      <c r="K1193" s="3" t="str">
        <f t="shared" si="171"/>
        <v>OIR</v>
      </c>
      <c r="L1193" s="3" t="str">
        <f t="shared" si="172"/>
        <v>OIRDnGapFill</v>
      </c>
      <c r="M1193" s="3" t="str">
        <f t="shared" si="173"/>
        <v>Filled</v>
      </c>
      <c r="N1193" s="3" t="str">
        <f t="shared" si="174"/>
        <v>DnGap</v>
      </c>
      <c r="O1193">
        <v>300001</v>
      </c>
      <c r="T1193"/>
    </row>
    <row r="1194" spans="1:20" x14ac:dyDescent="0.25">
      <c r="A1194" s="1">
        <v>40036</v>
      </c>
      <c r="B1194" s="1" t="str">
        <f t="shared" si="166"/>
        <v>Tue</v>
      </c>
      <c r="C1194" s="1" t="str">
        <f t="shared" si="167"/>
        <v>Aug</v>
      </c>
      <c r="D1194" s="1" t="str">
        <f t="shared" si="168"/>
        <v>3rd QTR</v>
      </c>
      <c r="E1194" s="1" t="str">
        <f t="shared" si="169"/>
        <v>2009</v>
      </c>
      <c r="F1194" s="26">
        <v>114.13500000000001</v>
      </c>
      <c r="G1194" s="2">
        <v>114.27500000000001</v>
      </c>
      <c r="H1194" s="2">
        <v>114.1</v>
      </c>
      <c r="I1194" s="26">
        <v>114.22</v>
      </c>
      <c r="J1194" s="3">
        <f t="shared" si="170"/>
        <v>71</v>
      </c>
      <c r="K1194" s="3" t="str">
        <f t="shared" si="171"/>
        <v>OIR</v>
      </c>
      <c r="L1194" s="3" t="str">
        <f t="shared" si="172"/>
        <v>OIRDnGapFill</v>
      </c>
      <c r="M1194" s="3" t="str">
        <f t="shared" si="173"/>
        <v>Filled</v>
      </c>
      <c r="N1194" s="3" t="str">
        <f t="shared" si="174"/>
        <v>DnGap</v>
      </c>
      <c r="O1194">
        <v>411508</v>
      </c>
      <c r="T1194"/>
    </row>
    <row r="1195" spans="1:20" x14ac:dyDescent="0.25">
      <c r="A1195" s="1">
        <v>40037</v>
      </c>
      <c r="B1195" s="1" t="str">
        <f t="shared" si="166"/>
        <v>Wed</v>
      </c>
      <c r="C1195" s="1" t="str">
        <f t="shared" si="167"/>
        <v>Aug</v>
      </c>
      <c r="D1195" s="1" t="str">
        <f t="shared" si="168"/>
        <v>3rd QTR</v>
      </c>
      <c r="E1195" s="1" t="str">
        <f t="shared" si="169"/>
        <v>2009</v>
      </c>
      <c r="F1195" s="26">
        <v>114.255</v>
      </c>
      <c r="G1195" s="2">
        <v>115.005</v>
      </c>
      <c r="H1195" s="2">
        <v>114.11499999999999</v>
      </c>
      <c r="I1195" s="26">
        <v>114.282</v>
      </c>
      <c r="J1195" s="3">
        <f t="shared" si="170"/>
        <v>84</v>
      </c>
      <c r="K1195" s="3" t="str">
        <f t="shared" si="171"/>
        <v>OIR</v>
      </c>
      <c r="L1195" s="3" t="str">
        <f t="shared" si="172"/>
        <v>OIRUpGapFill</v>
      </c>
      <c r="M1195" s="3" t="str">
        <f t="shared" si="173"/>
        <v>Filled</v>
      </c>
      <c r="N1195" s="3" t="str">
        <f t="shared" si="174"/>
        <v>UpGap</v>
      </c>
      <c r="O1195">
        <v>383468</v>
      </c>
      <c r="T1195"/>
    </row>
    <row r="1196" spans="1:20" x14ac:dyDescent="0.25">
      <c r="A1196" s="1">
        <v>40038</v>
      </c>
      <c r="B1196" s="1" t="str">
        <f t="shared" si="166"/>
        <v>Thu</v>
      </c>
      <c r="C1196" s="1" t="str">
        <f t="shared" si="167"/>
        <v>Aug</v>
      </c>
      <c r="D1196" s="1" t="str">
        <f t="shared" si="168"/>
        <v>3rd QTR</v>
      </c>
      <c r="E1196" s="1" t="str">
        <f t="shared" si="169"/>
        <v>2009</v>
      </c>
      <c r="F1196" s="26">
        <v>114.25</v>
      </c>
      <c r="G1196" s="2">
        <v>115.13200000000001</v>
      </c>
      <c r="H1196" s="2">
        <v>114.17700000000001</v>
      </c>
      <c r="I1196" s="26">
        <v>115.11</v>
      </c>
      <c r="J1196" s="3">
        <f t="shared" si="170"/>
        <v>110</v>
      </c>
      <c r="K1196" s="3" t="str">
        <f t="shared" si="171"/>
        <v>OIR</v>
      </c>
      <c r="L1196" s="3" t="str">
        <f t="shared" si="172"/>
        <v>OIRDnGapFill</v>
      </c>
      <c r="M1196" s="3" t="str">
        <f t="shared" si="173"/>
        <v>Filled</v>
      </c>
      <c r="N1196" s="3" t="str">
        <f t="shared" si="174"/>
        <v>DnGap</v>
      </c>
      <c r="O1196">
        <v>518231</v>
      </c>
      <c r="T1196"/>
    </row>
    <row r="1197" spans="1:20" x14ac:dyDescent="0.25">
      <c r="A1197" s="1">
        <v>40039</v>
      </c>
      <c r="B1197" s="1" t="str">
        <f t="shared" si="166"/>
        <v>Fri</v>
      </c>
      <c r="C1197" s="1" t="str">
        <f t="shared" si="167"/>
        <v>Aug</v>
      </c>
      <c r="D1197" s="1" t="str">
        <f t="shared" si="168"/>
        <v>3rd QTR</v>
      </c>
      <c r="E1197" s="1" t="str">
        <f t="shared" si="169"/>
        <v>2009</v>
      </c>
      <c r="F1197" s="26">
        <v>115.092</v>
      </c>
      <c r="G1197" s="2">
        <v>115.292</v>
      </c>
      <c r="H1197" s="2">
        <v>115.077</v>
      </c>
      <c r="I1197" s="26">
        <v>115.187</v>
      </c>
      <c r="J1197" s="3">
        <f t="shared" si="170"/>
        <v>87</v>
      </c>
      <c r="K1197" s="3" t="str">
        <f t="shared" si="171"/>
        <v>OIR</v>
      </c>
      <c r="L1197" s="3" t="str">
        <f t="shared" si="172"/>
        <v>OIRDnGapFill</v>
      </c>
      <c r="M1197" s="3" t="str">
        <f t="shared" si="173"/>
        <v>Filled</v>
      </c>
      <c r="N1197" s="3" t="str">
        <f t="shared" si="174"/>
        <v>DnGap</v>
      </c>
      <c r="O1197">
        <v>393764</v>
      </c>
      <c r="T1197"/>
    </row>
    <row r="1198" spans="1:20" x14ac:dyDescent="0.25">
      <c r="A1198" s="1">
        <v>40042</v>
      </c>
      <c r="B1198" s="1" t="str">
        <f t="shared" si="166"/>
        <v>Mon</v>
      </c>
      <c r="C1198" s="1" t="str">
        <f t="shared" si="167"/>
        <v>Aug</v>
      </c>
      <c r="D1198" s="1" t="str">
        <f t="shared" si="168"/>
        <v>3rd QTR</v>
      </c>
      <c r="E1198" s="1" t="str">
        <f t="shared" si="169"/>
        <v>2009</v>
      </c>
      <c r="F1198" s="26">
        <v>115.182</v>
      </c>
      <c r="G1198" s="2">
        <v>116.02500000000001</v>
      </c>
      <c r="H1198" s="2">
        <v>115.18</v>
      </c>
      <c r="I1198" s="26">
        <v>115.312</v>
      </c>
      <c r="J1198" s="3">
        <f t="shared" si="170"/>
        <v>66</v>
      </c>
      <c r="K1198" s="3" t="str">
        <f t="shared" si="171"/>
        <v>OIR</v>
      </c>
      <c r="L1198" s="3" t="str">
        <f t="shared" si="172"/>
        <v>OIRDnGapFill</v>
      </c>
      <c r="M1198" s="3" t="str">
        <f t="shared" si="173"/>
        <v>Filled</v>
      </c>
      <c r="N1198" s="3" t="str">
        <f t="shared" si="174"/>
        <v>DnGap</v>
      </c>
      <c r="O1198">
        <v>332225</v>
      </c>
      <c r="T1198"/>
    </row>
    <row r="1199" spans="1:20" x14ac:dyDescent="0.25">
      <c r="A1199" s="1">
        <v>40043</v>
      </c>
      <c r="B1199" s="1" t="str">
        <f t="shared" si="166"/>
        <v>Tue</v>
      </c>
      <c r="C1199" s="1" t="str">
        <f t="shared" si="167"/>
        <v>Aug</v>
      </c>
      <c r="D1199" s="1" t="str">
        <f t="shared" si="168"/>
        <v>3rd QTR</v>
      </c>
      <c r="E1199" s="1" t="str">
        <f t="shared" si="169"/>
        <v>2009</v>
      </c>
      <c r="F1199" s="26">
        <v>116.015</v>
      </c>
      <c r="G1199" s="2">
        <v>116.015</v>
      </c>
      <c r="H1199" s="2">
        <v>115.245</v>
      </c>
      <c r="I1199" s="26">
        <v>115.25</v>
      </c>
      <c r="J1199" s="3">
        <f t="shared" si="170"/>
        <v>36</v>
      </c>
      <c r="K1199" s="3" t="str">
        <f t="shared" si="171"/>
        <v>OIR</v>
      </c>
      <c r="L1199" s="3" t="str">
        <f t="shared" si="172"/>
        <v>OIRUpGapFill</v>
      </c>
      <c r="M1199" s="3" t="str">
        <f t="shared" si="173"/>
        <v>Filled</v>
      </c>
      <c r="N1199" s="3" t="str">
        <f t="shared" si="174"/>
        <v>UpGap</v>
      </c>
      <c r="O1199">
        <v>349412</v>
      </c>
      <c r="T1199"/>
    </row>
    <row r="1200" spans="1:20" x14ac:dyDescent="0.25">
      <c r="A1200" s="1">
        <v>40044</v>
      </c>
      <c r="B1200" s="1" t="str">
        <f t="shared" si="166"/>
        <v>Wed</v>
      </c>
      <c r="C1200" s="1" t="str">
        <f t="shared" si="167"/>
        <v>Aug</v>
      </c>
      <c r="D1200" s="1" t="str">
        <f t="shared" si="168"/>
        <v>3rd QTR</v>
      </c>
      <c r="E1200" s="1" t="str">
        <f t="shared" si="169"/>
        <v>2009</v>
      </c>
      <c r="F1200" s="26">
        <v>115.277</v>
      </c>
      <c r="G1200" s="2">
        <v>116.107</v>
      </c>
      <c r="H1200" s="2">
        <v>115.26</v>
      </c>
      <c r="I1200" s="26">
        <v>116.017</v>
      </c>
      <c r="J1200" s="3">
        <f t="shared" si="170"/>
        <v>66</v>
      </c>
      <c r="K1200" s="3" t="str">
        <f t="shared" si="171"/>
        <v>OIR</v>
      </c>
      <c r="L1200" s="3" t="str">
        <f t="shared" si="172"/>
        <v>NotFilled</v>
      </c>
      <c r="M1200" s="3" t="str">
        <f t="shared" si="173"/>
        <v>NotFilled</v>
      </c>
      <c r="N1200" s="3" t="str">
        <f t="shared" si="174"/>
        <v>UpGap</v>
      </c>
      <c r="O1200">
        <v>483411</v>
      </c>
      <c r="T1200"/>
    </row>
    <row r="1201" spans="1:20" x14ac:dyDescent="0.25">
      <c r="A1201" s="1">
        <v>40045</v>
      </c>
      <c r="B1201" s="1" t="str">
        <f t="shared" si="166"/>
        <v>Thu</v>
      </c>
      <c r="C1201" s="1" t="str">
        <f t="shared" si="167"/>
        <v>Aug</v>
      </c>
      <c r="D1201" s="1" t="str">
        <f t="shared" si="168"/>
        <v>3rd QTR</v>
      </c>
      <c r="E1201" s="1" t="str">
        <f t="shared" si="169"/>
        <v>2009</v>
      </c>
      <c r="F1201" s="26">
        <v>116.03</v>
      </c>
      <c r="G1201" s="2">
        <v>116.05200000000001</v>
      </c>
      <c r="H1201" s="2">
        <v>115.25</v>
      </c>
      <c r="I1201" s="26">
        <v>116.03</v>
      </c>
      <c r="J1201" s="3">
        <f t="shared" si="170"/>
        <v>49</v>
      </c>
      <c r="K1201" s="3" t="str">
        <f t="shared" si="171"/>
        <v>OIR</v>
      </c>
      <c r="L1201" s="3" t="str">
        <f t="shared" si="172"/>
        <v>OIRUpGapFill</v>
      </c>
      <c r="M1201" s="3" t="str">
        <f t="shared" si="173"/>
        <v>Filled</v>
      </c>
      <c r="N1201" s="3" t="str">
        <f t="shared" si="174"/>
        <v>UpGap</v>
      </c>
      <c r="O1201">
        <v>361002</v>
      </c>
      <c r="T1201"/>
    </row>
    <row r="1202" spans="1:20" x14ac:dyDescent="0.25">
      <c r="A1202" s="1">
        <v>40046</v>
      </c>
      <c r="B1202" s="1" t="str">
        <f t="shared" si="166"/>
        <v>Fri</v>
      </c>
      <c r="C1202" s="1" t="str">
        <f t="shared" si="167"/>
        <v>Aug</v>
      </c>
      <c r="D1202" s="1" t="str">
        <f t="shared" si="168"/>
        <v>3rd QTR</v>
      </c>
      <c r="E1202" s="1" t="str">
        <f t="shared" si="169"/>
        <v>2009</v>
      </c>
      <c r="F1202" s="26">
        <v>116.035</v>
      </c>
      <c r="G1202" s="2">
        <v>116.117</v>
      </c>
      <c r="H1202" s="2">
        <v>115.12</v>
      </c>
      <c r="I1202" s="26">
        <v>115.145</v>
      </c>
      <c r="J1202" s="3">
        <f t="shared" si="170"/>
        <v>126</v>
      </c>
      <c r="K1202" s="3" t="str">
        <f t="shared" si="171"/>
        <v>OIR</v>
      </c>
      <c r="L1202" s="3" t="str">
        <f t="shared" si="172"/>
        <v>OIRUpGapFill</v>
      </c>
      <c r="M1202" s="3" t="str">
        <f t="shared" si="173"/>
        <v>Filled</v>
      </c>
      <c r="N1202" s="3" t="str">
        <f t="shared" si="174"/>
        <v>UpGap</v>
      </c>
      <c r="O1202">
        <v>425870</v>
      </c>
      <c r="T1202"/>
    </row>
    <row r="1203" spans="1:20" x14ac:dyDescent="0.25">
      <c r="A1203" s="1">
        <v>40049</v>
      </c>
      <c r="B1203" s="1" t="str">
        <f t="shared" si="166"/>
        <v>Mon</v>
      </c>
      <c r="C1203" s="1" t="str">
        <f t="shared" si="167"/>
        <v>Aug</v>
      </c>
      <c r="D1203" s="1" t="str">
        <f t="shared" si="168"/>
        <v>3rd QTR</v>
      </c>
      <c r="E1203" s="1" t="str">
        <f t="shared" si="169"/>
        <v>2009</v>
      </c>
      <c r="F1203" s="26">
        <v>115.14</v>
      </c>
      <c r="G1203" s="2">
        <v>115.28</v>
      </c>
      <c r="H1203" s="2">
        <v>115.087</v>
      </c>
      <c r="I1203" s="26">
        <v>115.252</v>
      </c>
      <c r="J1203" s="3">
        <f t="shared" si="170"/>
        <v>78</v>
      </c>
      <c r="K1203" s="3" t="str">
        <f t="shared" si="171"/>
        <v>OIR</v>
      </c>
      <c r="L1203" s="3" t="str">
        <f t="shared" si="172"/>
        <v>OIRDnGapFill</v>
      </c>
      <c r="M1203" s="3" t="str">
        <f t="shared" si="173"/>
        <v>Filled</v>
      </c>
      <c r="N1203" s="3" t="str">
        <f t="shared" si="174"/>
        <v>DnGap</v>
      </c>
      <c r="O1203">
        <v>464479</v>
      </c>
      <c r="T1203"/>
    </row>
    <row r="1204" spans="1:20" x14ac:dyDescent="0.25">
      <c r="A1204" s="1">
        <v>40050</v>
      </c>
      <c r="B1204" s="1" t="str">
        <f t="shared" si="166"/>
        <v>Tue</v>
      </c>
      <c r="C1204" s="1" t="str">
        <f t="shared" si="167"/>
        <v>Aug</v>
      </c>
      <c r="D1204" s="1" t="str">
        <f t="shared" si="168"/>
        <v>3rd QTR</v>
      </c>
      <c r="E1204" s="1" t="str">
        <f t="shared" si="169"/>
        <v>2009</v>
      </c>
      <c r="F1204" s="26">
        <v>115.262</v>
      </c>
      <c r="G1204" s="2">
        <v>116.012</v>
      </c>
      <c r="H1204" s="2">
        <v>115.202</v>
      </c>
      <c r="I1204" s="26">
        <v>115.307</v>
      </c>
      <c r="J1204" s="3">
        <f t="shared" si="170"/>
        <v>52</v>
      </c>
      <c r="K1204" s="3" t="str">
        <f t="shared" si="171"/>
        <v>OIR</v>
      </c>
      <c r="L1204" s="3" t="str">
        <f t="shared" si="172"/>
        <v>OIRUpGapFill</v>
      </c>
      <c r="M1204" s="3" t="str">
        <f t="shared" si="173"/>
        <v>Filled</v>
      </c>
      <c r="N1204" s="3" t="str">
        <f t="shared" si="174"/>
        <v>UpGap</v>
      </c>
      <c r="O1204">
        <v>572685</v>
      </c>
      <c r="T1204"/>
    </row>
    <row r="1205" spans="1:20" x14ac:dyDescent="0.25">
      <c r="A1205" s="1">
        <v>40051</v>
      </c>
      <c r="B1205" s="1" t="str">
        <f t="shared" si="166"/>
        <v>Wed</v>
      </c>
      <c r="C1205" s="1" t="str">
        <f t="shared" si="167"/>
        <v>Aug</v>
      </c>
      <c r="D1205" s="1" t="str">
        <f t="shared" si="168"/>
        <v>3rd QTR</v>
      </c>
      <c r="E1205" s="1" t="str">
        <f t="shared" si="169"/>
        <v>2009</v>
      </c>
      <c r="F1205" s="26">
        <v>116.00700000000001</v>
      </c>
      <c r="G1205" s="2">
        <v>116.03700000000001</v>
      </c>
      <c r="H1205" s="2">
        <v>115.282</v>
      </c>
      <c r="I1205" s="26">
        <v>116.012</v>
      </c>
      <c r="J1205" s="3">
        <f t="shared" si="170"/>
        <v>30</v>
      </c>
      <c r="K1205" s="3" t="str">
        <f t="shared" si="171"/>
        <v>OIR</v>
      </c>
      <c r="L1205" s="3" t="str">
        <f t="shared" si="172"/>
        <v>OIRUpGapFill</v>
      </c>
      <c r="M1205" s="3" t="str">
        <f t="shared" si="173"/>
        <v>Filled</v>
      </c>
      <c r="N1205" s="3" t="str">
        <f t="shared" si="174"/>
        <v>UpGap</v>
      </c>
      <c r="O1205">
        <v>576864</v>
      </c>
      <c r="T1205"/>
    </row>
    <row r="1206" spans="1:20" x14ac:dyDescent="0.25">
      <c r="A1206" s="1">
        <v>40052</v>
      </c>
      <c r="B1206" s="1" t="str">
        <f t="shared" si="166"/>
        <v>Thu</v>
      </c>
      <c r="C1206" s="1" t="str">
        <f t="shared" si="167"/>
        <v>Aug</v>
      </c>
      <c r="D1206" s="1" t="str">
        <f t="shared" si="168"/>
        <v>3rd QTR</v>
      </c>
      <c r="E1206" s="1" t="str">
        <f t="shared" si="169"/>
        <v>2009</v>
      </c>
      <c r="F1206" s="26">
        <v>116.015</v>
      </c>
      <c r="G1206" s="2">
        <v>116.09</v>
      </c>
      <c r="H1206" s="2">
        <v>115.247</v>
      </c>
      <c r="I1206" s="26">
        <v>116.015</v>
      </c>
      <c r="J1206" s="3">
        <f t="shared" si="170"/>
        <v>66</v>
      </c>
      <c r="K1206" s="3" t="str">
        <f t="shared" si="171"/>
        <v>OIR</v>
      </c>
      <c r="L1206" s="3" t="str">
        <f t="shared" si="172"/>
        <v>OIRUpGapFill</v>
      </c>
      <c r="M1206" s="3" t="str">
        <f t="shared" si="173"/>
        <v>Filled</v>
      </c>
      <c r="N1206" s="3" t="str">
        <f t="shared" si="174"/>
        <v>UpGap</v>
      </c>
      <c r="O1206">
        <v>686168</v>
      </c>
      <c r="T1206"/>
    </row>
    <row r="1207" spans="1:20" x14ac:dyDescent="0.25">
      <c r="A1207" s="1">
        <v>40053</v>
      </c>
      <c r="B1207" s="1" t="str">
        <f t="shared" si="166"/>
        <v>Fri</v>
      </c>
      <c r="C1207" s="1" t="str">
        <f t="shared" si="167"/>
        <v>Aug</v>
      </c>
      <c r="D1207" s="1" t="str">
        <f t="shared" si="168"/>
        <v>3rd QTR</v>
      </c>
      <c r="E1207" s="1" t="str">
        <f t="shared" si="169"/>
        <v>2009</v>
      </c>
      <c r="F1207" s="26">
        <v>116.03700000000001</v>
      </c>
      <c r="G1207" s="2">
        <v>116.087</v>
      </c>
      <c r="H1207" s="2">
        <v>115.265</v>
      </c>
      <c r="I1207" s="26">
        <v>116.05200000000001</v>
      </c>
      <c r="J1207" s="3">
        <f t="shared" si="170"/>
        <v>57</v>
      </c>
      <c r="K1207" s="3" t="str">
        <f t="shared" si="171"/>
        <v>OIR</v>
      </c>
      <c r="L1207" s="3" t="str">
        <f t="shared" si="172"/>
        <v>OIRUpGapFill</v>
      </c>
      <c r="M1207" s="3" t="str">
        <f t="shared" si="173"/>
        <v>Filled</v>
      </c>
      <c r="N1207" s="3" t="str">
        <f t="shared" si="174"/>
        <v>UpGap</v>
      </c>
      <c r="O1207">
        <v>418220</v>
      </c>
      <c r="T1207"/>
    </row>
    <row r="1208" spans="1:20" x14ac:dyDescent="0.25">
      <c r="A1208" s="1">
        <v>40056</v>
      </c>
      <c r="B1208" s="1" t="str">
        <f t="shared" si="166"/>
        <v>Mon</v>
      </c>
      <c r="C1208" s="1" t="str">
        <f t="shared" si="167"/>
        <v>Aug</v>
      </c>
      <c r="D1208" s="1" t="str">
        <f t="shared" si="168"/>
        <v>3rd QTR</v>
      </c>
      <c r="E1208" s="1" t="str">
        <f t="shared" si="169"/>
        <v>2009</v>
      </c>
      <c r="F1208" s="26">
        <v>114.3</v>
      </c>
      <c r="G1208" s="2">
        <v>115.095</v>
      </c>
      <c r="H1208" s="2">
        <v>114.282</v>
      </c>
      <c r="I1208" s="26">
        <v>115.08</v>
      </c>
      <c r="J1208" s="3">
        <f t="shared" si="170"/>
        <v>53</v>
      </c>
      <c r="K1208" s="3" t="str">
        <f t="shared" si="171"/>
        <v>OOR</v>
      </c>
      <c r="L1208" s="3" t="str">
        <f t="shared" si="172"/>
        <v>NotFilled</v>
      </c>
      <c r="M1208" s="3" t="str">
        <f t="shared" si="173"/>
        <v>NotFilled</v>
      </c>
      <c r="N1208" s="3" t="str">
        <f t="shared" si="174"/>
        <v>DnGap</v>
      </c>
      <c r="O1208">
        <v>307813</v>
      </c>
      <c r="T1208"/>
    </row>
    <row r="1209" spans="1:20" x14ac:dyDescent="0.25">
      <c r="A1209" s="1">
        <v>40057</v>
      </c>
      <c r="B1209" s="1" t="str">
        <f t="shared" si="166"/>
        <v>Tue</v>
      </c>
      <c r="C1209" s="1" t="str">
        <f t="shared" si="167"/>
        <v>Sep</v>
      </c>
      <c r="D1209" s="1" t="str">
        <f t="shared" si="168"/>
        <v>3rd QTR</v>
      </c>
      <c r="E1209" s="1" t="str">
        <f t="shared" si="169"/>
        <v>2009</v>
      </c>
      <c r="F1209" s="26">
        <v>115.075</v>
      </c>
      <c r="G1209" s="2">
        <v>115.22499999999999</v>
      </c>
      <c r="H1209" s="2">
        <v>115.017</v>
      </c>
      <c r="I1209" s="26">
        <v>115.19199999999999</v>
      </c>
      <c r="J1209" s="3">
        <f t="shared" si="170"/>
        <v>84</v>
      </c>
      <c r="K1209" s="3" t="str">
        <f t="shared" si="171"/>
        <v>OIR</v>
      </c>
      <c r="L1209" s="3" t="str">
        <f t="shared" si="172"/>
        <v>OIRDnGapFill</v>
      </c>
      <c r="M1209" s="3" t="str">
        <f t="shared" si="173"/>
        <v>Filled</v>
      </c>
      <c r="N1209" s="3" t="str">
        <f t="shared" si="174"/>
        <v>DnGap</v>
      </c>
      <c r="O1209">
        <v>468825</v>
      </c>
      <c r="T1209"/>
    </row>
    <row r="1210" spans="1:20" x14ac:dyDescent="0.25">
      <c r="A1210" s="1">
        <v>40058</v>
      </c>
      <c r="B1210" s="1" t="str">
        <f t="shared" si="166"/>
        <v>Wed</v>
      </c>
      <c r="C1210" s="1" t="str">
        <f t="shared" si="167"/>
        <v>Sep</v>
      </c>
      <c r="D1210" s="1" t="str">
        <f t="shared" si="168"/>
        <v>3rd QTR</v>
      </c>
      <c r="E1210" s="1" t="str">
        <f t="shared" si="169"/>
        <v>2009</v>
      </c>
      <c r="F1210" s="26">
        <v>115.21</v>
      </c>
      <c r="G1210" s="2">
        <v>115.312</v>
      </c>
      <c r="H1210" s="2">
        <v>115.16500000000001</v>
      </c>
      <c r="I1210" s="26">
        <v>115.297</v>
      </c>
      <c r="J1210" s="3">
        <f t="shared" si="170"/>
        <v>59</v>
      </c>
      <c r="K1210" s="3" t="str">
        <f t="shared" si="171"/>
        <v>OIR</v>
      </c>
      <c r="L1210" s="3" t="str">
        <f t="shared" si="172"/>
        <v>OIRUpGapFill</v>
      </c>
      <c r="M1210" s="3" t="str">
        <f t="shared" si="173"/>
        <v>Filled</v>
      </c>
      <c r="N1210" s="3" t="str">
        <f t="shared" si="174"/>
        <v>UpGap</v>
      </c>
      <c r="O1210">
        <v>438501</v>
      </c>
      <c r="T1210"/>
    </row>
    <row r="1211" spans="1:20" x14ac:dyDescent="0.25">
      <c r="A1211" s="1">
        <v>40059</v>
      </c>
      <c r="B1211" s="1" t="str">
        <f t="shared" si="166"/>
        <v>Thu</v>
      </c>
      <c r="C1211" s="1" t="str">
        <f t="shared" si="167"/>
        <v>Sep</v>
      </c>
      <c r="D1211" s="1" t="str">
        <f t="shared" si="168"/>
        <v>3rd QTR</v>
      </c>
      <c r="E1211" s="1" t="str">
        <f t="shared" si="169"/>
        <v>2009</v>
      </c>
      <c r="F1211" s="26">
        <v>115.29</v>
      </c>
      <c r="G1211" s="2">
        <v>115.295</v>
      </c>
      <c r="H1211" s="2">
        <v>115.202</v>
      </c>
      <c r="I1211" s="26">
        <v>115.265</v>
      </c>
      <c r="J1211" s="3">
        <f t="shared" si="170"/>
        <v>38</v>
      </c>
      <c r="K1211" s="3" t="str">
        <f t="shared" si="171"/>
        <v>OIR</v>
      </c>
      <c r="L1211" s="3" t="str">
        <f t="shared" si="172"/>
        <v>NotFilled</v>
      </c>
      <c r="M1211" s="3" t="str">
        <f t="shared" si="173"/>
        <v>NotFilled</v>
      </c>
      <c r="N1211" s="3" t="str">
        <f t="shared" si="174"/>
        <v>DnGap</v>
      </c>
      <c r="O1211">
        <v>272645</v>
      </c>
      <c r="T1211"/>
    </row>
    <row r="1212" spans="1:20" x14ac:dyDescent="0.25">
      <c r="A1212" s="1">
        <v>40060</v>
      </c>
      <c r="B1212" s="1" t="str">
        <f t="shared" si="166"/>
        <v>Fri</v>
      </c>
      <c r="C1212" s="1" t="str">
        <f t="shared" si="167"/>
        <v>Sep</v>
      </c>
      <c r="D1212" s="1" t="str">
        <f t="shared" si="168"/>
        <v>3rd QTR</v>
      </c>
      <c r="E1212" s="1" t="str">
        <f t="shared" si="169"/>
        <v>2009</v>
      </c>
      <c r="F1212" s="26">
        <v>115.245</v>
      </c>
      <c r="G1212" s="2">
        <v>115.27500000000001</v>
      </c>
      <c r="H1212" s="2">
        <v>115.13500000000001</v>
      </c>
      <c r="I1212" s="26">
        <v>115.16</v>
      </c>
      <c r="J1212" s="3">
        <f t="shared" si="170"/>
        <v>57</v>
      </c>
      <c r="K1212" s="3" t="str">
        <f t="shared" si="171"/>
        <v>OIR</v>
      </c>
      <c r="L1212" s="3" t="str">
        <f t="shared" si="172"/>
        <v>OIRDnGapFill</v>
      </c>
      <c r="M1212" s="3" t="str">
        <f t="shared" si="173"/>
        <v>Filled</v>
      </c>
      <c r="N1212" s="3" t="str">
        <f t="shared" si="174"/>
        <v>DnGap</v>
      </c>
      <c r="O1212">
        <v>367533</v>
      </c>
      <c r="T1212"/>
    </row>
    <row r="1213" spans="1:20" x14ac:dyDescent="0.25">
      <c r="A1213" s="1">
        <v>40064</v>
      </c>
      <c r="B1213" s="1" t="str">
        <f t="shared" si="166"/>
        <v>Tue</v>
      </c>
      <c r="C1213" s="1" t="str">
        <f t="shared" si="167"/>
        <v>Sep</v>
      </c>
      <c r="D1213" s="1" t="str">
        <f t="shared" si="168"/>
        <v>3rd QTR</v>
      </c>
      <c r="E1213" s="1" t="str">
        <f t="shared" si="169"/>
        <v>2009</v>
      </c>
      <c r="F1213" s="26">
        <v>115.18</v>
      </c>
      <c r="G1213" s="2">
        <v>115.232</v>
      </c>
      <c r="H1213" s="2">
        <v>115.11499999999999</v>
      </c>
      <c r="I1213" s="26">
        <v>115.152</v>
      </c>
      <c r="J1213" s="3">
        <f t="shared" si="170"/>
        <v>47</v>
      </c>
      <c r="K1213" s="3" t="str">
        <f t="shared" si="171"/>
        <v>OIR</v>
      </c>
      <c r="L1213" s="3" t="str">
        <f t="shared" si="172"/>
        <v>OIRUpGapFill</v>
      </c>
      <c r="M1213" s="3" t="str">
        <f t="shared" si="173"/>
        <v>Filled</v>
      </c>
      <c r="N1213" s="3" t="str">
        <f t="shared" si="174"/>
        <v>UpGap</v>
      </c>
      <c r="O1213">
        <v>314439</v>
      </c>
      <c r="T1213"/>
    </row>
    <row r="1214" spans="1:20" x14ac:dyDescent="0.25">
      <c r="A1214" s="1">
        <v>40065</v>
      </c>
      <c r="B1214" s="1" t="str">
        <f t="shared" si="166"/>
        <v>Wed</v>
      </c>
      <c r="C1214" s="1" t="str">
        <f t="shared" si="167"/>
        <v>Sep</v>
      </c>
      <c r="D1214" s="1" t="str">
        <f t="shared" si="168"/>
        <v>3rd QTR</v>
      </c>
      <c r="E1214" s="1" t="str">
        <f t="shared" si="169"/>
        <v>2009</v>
      </c>
      <c r="F1214" s="26">
        <v>115.12</v>
      </c>
      <c r="G1214" s="2">
        <v>115.175</v>
      </c>
      <c r="H1214" s="2">
        <v>115.06</v>
      </c>
      <c r="I1214" s="26">
        <v>115.14700000000001</v>
      </c>
      <c r="J1214" s="3">
        <f t="shared" si="170"/>
        <v>46</v>
      </c>
      <c r="K1214" s="3" t="str">
        <f t="shared" si="171"/>
        <v>OIR</v>
      </c>
      <c r="L1214" s="3" t="str">
        <f t="shared" si="172"/>
        <v>OIRDnGapFill</v>
      </c>
      <c r="M1214" s="3" t="str">
        <f t="shared" si="173"/>
        <v>Filled</v>
      </c>
      <c r="N1214" s="3" t="str">
        <f t="shared" si="174"/>
        <v>DnGap</v>
      </c>
      <c r="O1214">
        <v>331860</v>
      </c>
      <c r="T1214"/>
    </row>
    <row r="1215" spans="1:20" x14ac:dyDescent="0.25">
      <c r="A1215" s="1">
        <v>40066</v>
      </c>
      <c r="B1215" s="1" t="str">
        <f t="shared" si="166"/>
        <v>Thu</v>
      </c>
      <c r="C1215" s="1" t="str">
        <f t="shared" si="167"/>
        <v>Sep</v>
      </c>
      <c r="D1215" s="1" t="str">
        <f t="shared" si="168"/>
        <v>3rd QTR</v>
      </c>
      <c r="E1215" s="1" t="str">
        <f t="shared" si="169"/>
        <v>2009</v>
      </c>
      <c r="F1215" s="26">
        <v>115.16</v>
      </c>
      <c r="G1215" s="2">
        <v>115.315</v>
      </c>
      <c r="H1215" s="2">
        <v>115.125</v>
      </c>
      <c r="I1215" s="26">
        <v>115.29</v>
      </c>
      <c r="J1215" s="3">
        <f t="shared" si="170"/>
        <v>76</v>
      </c>
      <c r="K1215" s="3" t="str">
        <f t="shared" si="171"/>
        <v>OIR</v>
      </c>
      <c r="L1215" s="3" t="str">
        <f t="shared" si="172"/>
        <v>OIRUpGapFill</v>
      </c>
      <c r="M1215" s="3" t="str">
        <f t="shared" si="173"/>
        <v>Filled</v>
      </c>
      <c r="N1215" s="3" t="str">
        <f t="shared" si="174"/>
        <v>UpGap</v>
      </c>
      <c r="O1215">
        <v>415688</v>
      </c>
      <c r="T1215"/>
    </row>
    <row r="1216" spans="1:20" x14ac:dyDescent="0.25">
      <c r="A1216" s="1">
        <v>40067</v>
      </c>
      <c r="B1216" s="1" t="str">
        <f t="shared" si="166"/>
        <v>Fri</v>
      </c>
      <c r="C1216" s="1" t="str">
        <f t="shared" si="167"/>
        <v>Sep</v>
      </c>
      <c r="D1216" s="1" t="str">
        <f t="shared" si="168"/>
        <v>3rd QTR</v>
      </c>
      <c r="E1216" s="1" t="str">
        <f t="shared" si="169"/>
        <v>2009</v>
      </c>
      <c r="F1216" s="26">
        <v>115.28</v>
      </c>
      <c r="G1216" s="2">
        <v>116.06</v>
      </c>
      <c r="H1216" s="2">
        <v>115.25</v>
      </c>
      <c r="I1216" s="26">
        <v>115.28700000000001</v>
      </c>
      <c r="J1216" s="3">
        <f t="shared" si="170"/>
        <v>53</v>
      </c>
      <c r="K1216" s="3" t="str">
        <f t="shared" si="171"/>
        <v>OIR</v>
      </c>
      <c r="L1216" s="3" t="str">
        <f t="shared" si="172"/>
        <v>OIRDnGapFill</v>
      </c>
      <c r="M1216" s="3" t="str">
        <f t="shared" si="173"/>
        <v>Filled</v>
      </c>
      <c r="N1216" s="3" t="str">
        <f t="shared" si="174"/>
        <v>DnGap</v>
      </c>
      <c r="O1216">
        <v>355840</v>
      </c>
      <c r="T1216"/>
    </row>
    <row r="1217" spans="1:20" x14ac:dyDescent="0.25">
      <c r="A1217" s="1">
        <v>40070</v>
      </c>
      <c r="B1217" s="1" t="str">
        <f t="shared" si="166"/>
        <v>Mon</v>
      </c>
      <c r="C1217" s="1" t="str">
        <f t="shared" si="167"/>
        <v>Sep</v>
      </c>
      <c r="D1217" s="1" t="str">
        <f t="shared" si="168"/>
        <v>3rd QTR</v>
      </c>
      <c r="E1217" s="1" t="str">
        <f t="shared" si="169"/>
        <v>2009</v>
      </c>
      <c r="F1217" s="26">
        <v>115.28</v>
      </c>
      <c r="G1217" s="2">
        <v>116</v>
      </c>
      <c r="H1217" s="2">
        <v>115.16</v>
      </c>
      <c r="I1217" s="26">
        <v>115.19</v>
      </c>
      <c r="J1217" s="3">
        <f t="shared" si="170"/>
        <v>64</v>
      </c>
      <c r="K1217" s="3" t="str">
        <f t="shared" si="171"/>
        <v>OIR</v>
      </c>
      <c r="L1217" s="3" t="str">
        <f t="shared" si="172"/>
        <v>OIRDnGapFill</v>
      </c>
      <c r="M1217" s="3" t="str">
        <f t="shared" si="173"/>
        <v>Filled</v>
      </c>
      <c r="N1217" s="3" t="str">
        <f t="shared" si="174"/>
        <v>DnGap</v>
      </c>
      <c r="O1217">
        <v>294346</v>
      </c>
      <c r="T1217"/>
    </row>
    <row r="1218" spans="1:20" x14ac:dyDescent="0.25">
      <c r="A1218" s="1">
        <v>40071</v>
      </c>
      <c r="B1218" s="1" t="str">
        <f t="shared" si="166"/>
        <v>Tue</v>
      </c>
      <c r="C1218" s="1" t="str">
        <f t="shared" si="167"/>
        <v>Sep</v>
      </c>
      <c r="D1218" s="1" t="str">
        <f t="shared" si="168"/>
        <v>3rd QTR</v>
      </c>
      <c r="E1218" s="1" t="str">
        <f t="shared" si="169"/>
        <v>2009</v>
      </c>
      <c r="F1218" s="26">
        <v>115.172</v>
      </c>
      <c r="G1218" s="2">
        <v>115.2</v>
      </c>
      <c r="H1218" s="2">
        <v>115.072</v>
      </c>
      <c r="I1218" s="26">
        <v>115.13200000000001</v>
      </c>
      <c r="J1218" s="3">
        <f t="shared" si="170"/>
        <v>52</v>
      </c>
      <c r="K1218" s="3" t="str">
        <f t="shared" si="171"/>
        <v>OIR</v>
      </c>
      <c r="L1218" s="3" t="str">
        <f t="shared" si="172"/>
        <v>OIRDnGapFill</v>
      </c>
      <c r="M1218" s="3" t="str">
        <f t="shared" si="173"/>
        <v>Filled</v>
      </c>
      <c r="N1218" s="3" t="str">
        <f t="shared" si="174"/>
        <v>DnGap</v>
      </c>
      <c r="O1218">
        <v>381491</v>
      </c>
      <c r="T1218"/>
    </row>
    <row r="1219" spans="1:20" x14ac:dyDescent="0.25">
      <c r="A1219" s="1">
        <v>40072</v>
      </c>
      <c r="B1219" s="1" t="str">
        <f t="shared" si="166"/>
        <v>Wed</v>
      </c>
      <c r="C1219" s="1" t="str">
        <f t="shared" si="167"/>
        <v>Sep</v>
      </c>
      <c r="D1219" s="1" t="str">
        <f t="shared" si="168"/>
        <v>3rd QTR</v>
      </c>
      <c r="E1219" s="1" t="str">
        <f t="shared" si="169"/>
        <v>2009</v>
      </c>
      <c r="F1219" s="26">
        <v>115.142</v>
      </c>
      <c r="G1219" s="2">
        <v>115.23699999999999</v>
      </c>
      <c r="H1219" s="2">
        <v>115.012</v>
      </c>
      <c r="I1219" s="26">
        <v>115.06699999999999</v>
      </c>
      <c r="J1219" s="3">
        <f t="shared" si="170"/>
        <v>90</v>
      </c>
      <c r="K1219" s="3" t="str">
        <f t="shared" si="171"/>
        <v>OIR</v>
      </c>
      <c r="L1219" s="3" t="str">
        <f t="shared" si="172"/>
        <v>OIRUpGapFill</v>
      </c>
      <c r="M1219" s="3" t="str">
        <f t="shared" si="173"/>
        <v>Filled</v>
      </c>
      <c r="N1219" s="3" t="str">
        <f t="shared" si="174"/>
        <v>UpGap</v>
      </c>
      <c r="O1219">
        <v>522124</v>
      </c>
      <c r="T1219"/>
    </row>
    <row r="1220" spans="1:20" x14ac:dyDescent="0.25">
      <c r="A1220" s="1">
        <v>40073</v>
      </c>
      <c r="B1220" s="1" t="str">
        <f t="shared" si="166"/>
        <v>Thu</v>
      </c>
      <c r="C1220" s="1" t="str">
        <f t="shared" si="167"/>
        <v>Sep</v>
      </c>
      <c r="D1220" s="1" t="str">
        <f t="shared" si="168"/>
        <v>3rd QTR</v>
      </c>
      <c r="E1220" s="1" t="str">
        <f t="shared" si="169"/>
        <v>2009</v>
      </c>
      <c r="F1220" s="26">
        <v>115.06699999999999</v>
      </c>
      <c r="G1220" s="2">
        <v>115.19</v>
      </c>
      <c r="H1220" s="2">
        <v>114.315</v>
      </c>
      <c r="I1220" s="26">
        <v>115.17</v>
      </c>
      <c r="J1220" s="3">
        <f t="shared" si="170"/>
        <v>78</v>
      </c>
      <c r="K1220" s="3" t="str">
        <f t="shared" si="171"/>
        <v>OIR</v>
      </c>
      <c r="L1220" s="3" t="str">
        <f t="shared" si="172"/>
        <v>NoGap</v>
      </c>
      <c r="M1220" s="3" t="str">
        <f t="shared" si="173"/>
        <v>NoGap</v>
      </c>
      <c r="N1220" s="3" t="str">
        <f t="shared" si="174"/>
        <v>NoGap</v>
      </c>
      <c r="O1220">
        <v>497278</v>
      </c>
      <c r="T1220"/>
    </row>
    <row r="1221" spans="1:20" x14ac:dyDescent="0.25">
      <c r="A1221" s="1">
        <v>40074</v>
      </c>
      <c r="B1221" s="1" t="str">
        <f t="shared" si="166"/>
        <v>Fri</v>
      </c>
      <c r="C1221" s="1" t="str">
        <f t="shared" si="167"/>
        <v>Sep</v>
      </c>
      <c r="D1221" s="1" t="str">
        <f t="shared" si="168"/>
        <v>3rd QTR</v>
      </c>
      <c r="E1221" s="1" t="str">
        <f t="shared" si="169"/>
        <v>2009</v>
      </c>
      <c r="F1221" s="26">
        <v>115.16</v>
      </c>
      <c r="G1221" s="2">
        <v>115.212</v>
      </c>
      <c r="H1221" s="2">
        <v>115.02500000000001</v>
      </c>
      <c r="I1221" s="26">
        <v>115.042</v>
      </c>
      <c r="J1221" s="3">
        <f t="shared" si="170"/>
        <v>75</v>
      </c>
      <c r="K1221" s="3" t="str">
        <f t="shared" si="171"/>
        <v>OIR</v>
      </c>
      <c r="L1221" s="3" t="str">
        <f t="shared" si="172"/>
        <v>OIRDnGapFill</v>
      </c>
      <c r="M1221" s="3" t="str">
        <f t="shared" si="173"/>
        <v>Filled</v>
      </c>
      <c r="N1221" s="3" t="str">
        <f t="shared" si="174"/>
        <v>DnGap</v>
      </c>
      <c r="O1221">
        <v>294142</v>
      </c>
      <c r="T1221"/>
    </row>
    <row r="1222" spans="1:20" x14ac:dyDescent="0.25">
      <c r="A1222" s="1">
        <v>40077</v>
      </c>
      <c r="B1222" s="1" t="str">
        <f t="shared" si="166"/>
        <v>Mon</v>
      </c>
      <c r="C1222" s="1" t="str">
        <f t="shared" si="167"/>
        <v>Sep</v>
      </c>
      <c r="D1222" s="1" t="str">
        <f t="shared" si="168"/>
        <v>3rd QTR</v>
      </c>
      <c r="E1222" s="1" t="str">
        <f t="shared" si="169"/>
        <v>2009</v>
      </c>
      <c r="F1222" s="26">
        <v>115.062</v>
      </c>
      <c r="G1222" s="2">
        <v>115.157</v>
      </c>
      <c r="H1222" s="2">
        <v>115.03</v>
      </c>
      <c r="I1222" s="26">
        <v>115.042</v>
      </c>
      <c r="J1222" s="3">
        <f t="shared" si="170"/>
        <v>51</v>
      </c>
      <c r="K1222" s="3" t="str">
        <f t="shared" si="171"/>
        <v>OIR</v>
      </c>
      <c r="L1222" s="3" t="str">
        <f t="shared" si="172"/>
        <v>OIRUpGapFill</v>
      </c>
      <c r="M1222" s="3" t="str">
        <f t="shared" si="173"/>
        <v>Filled</v>
      </c>
      <c r="N1222" s="3" t="str">
        <f t="shared" si="174"/>
        <v>UpGap</v>
      </c>
      <c r="O1222">
        <v>340656</v>
      </c>
      <c r="T1222"/>
    </row>
    <row r="1223" spans="1:20" x14ac:dyDescent="0.25">
      <c r="A1223" s="1">
        <v>40078</v>
      </c>
      <c r="B1223" s="1" t="str">
        <f t="shared" si="166"/>
        <v>Tue</v>
      </c>
      <c r="C1223" s="1" t="str">
        <f t="shared" si="167"/>
        <v>Sep</v>
      </c>
      <c r="D1223" s="1" t="str">
        <f t="shared" si="168"/>
        <v>3rd QTR</v>
      </c>
      <c r="E1223" s="1" t="str">
        <f t="shared" si="169"/>
        <v>2009</v>
      </c>
      <c r="F1223" s="26">
        <v>115.065</v>
      </c>
      <c r="G1223" s="2">
        <v>115.137</v>
      </c>
      <c r="H1223" s="2">
        <v>115</v>
      </c>
      <c r="I1223" s="26">
        <v>115.105</v>
      </c>
      <c r="J1223" s="3">
        <f t="shared" si="170"/>
        <v>55</v>
      </c>
      <c r="K1223" s="3" t="str">
        <f t="shared" si="171"/>
        <v>OIR</v>
      </c>
      <c r="L1223" s="3" t="str">
        <f t="shared" si="172"/>
        <v>OIRUpGapFill</v>
      </c>
      <c r="M1223" s="3" t="str">
        <f t="shared" si="173"/>
        <v>Filled</v>
      </c>
      <c r="N1223" s="3" t="str">
        <f t="shared" si="174"/>
        <v>UpGap</v>
      </c>
      <c r="O1223">
        <v>331834</v>
      </c>
      <c r="T1223"/>
    </row>
    <row r="1224" spans="1:20" x14ac:dyDescent="0.25">
      <c r="A1224" s="1">
        <v>40079</v>
      </c>
      <c r="B1224" s="1" t="str">
        <f t="shared" si="166"/>
        <v>Wed</v>
      </c>
      <c r="C1224" s="1" t="str">
        <f t="shared" si="167"/>
        <v>Sep</v>
      </c>
      <c r="D1224" s="1" t="str">
        <f t="shared" si="168"/>
        <v>3rd QTR</v>
      </c>
      <c r="E1224" s="1" t="str">
        <f t="shared" si="169"/>
        <v>2009</v>
      </c>
      <c r="F1224" s="26">
        <v>115.12</v>
      </c>
      <c r="G1224" s="2">
        <v>115.215</v>
      </c>
      <c r="H1224" s="2">
        <v>115.04</v>
      </c>
      <c r="I1224" s="26">
        <v>115.2</v>
      </c>
      <c r="J1224" s="3">
        <f t="shared" si="170"/>
        <v>70</v>
      </c>
      <c r="K1224" s="3" t="str">
        <f t="shared" si="171"/>
        <v>OIR</v>
      </c>
      <c r="L1224" s="3" t="str">
        <f t="shared" si="172"/>
        <v>OIRUpGapFill</v>
      </c>
      <c r="M1224" s="3" t="str">
        <f t="shared" si="173"/>
        <v>Filled</v>
      </c>
      <c r="N1224" s="3" t="str">
        <f t="shared" si="174"/>
        <v>UpGap</v>
      </c>
      <c r="O1224">
        <v>467228</v>
      </c>
      <c r="T1224"/>
    </row>
    <row r="1225" spans="1:20" x14ac:dyDescent="0.25">
      <c r="A1225" s="1">
        <v>40080</v>
      </c>
      <c r="B1225" s="1" t="str">
        <f t="shared" si="166"/>
        <v>Thu</v>
      </c>
      <c r="C1225" s="1" t="str">
        <f t="shared" si="167"/>
        <v>Sep</v>
      </c>
      <c r="D1225" s="1" t="str">
        <f t="shared" si="168"/>
        <v>3rd QTR</v>
      </c>
      <c r="E1225" s="1" t="str">
        <f t="shared" si="169"/>
        <v>2009</v>
      </c>
      <c r="F1225" s="26">
        <v>115.2</v>
      </c>
      <c r="G1225" s="2">
        <v>115.285</v>
      </c>
      <c r="H1225" s="2">
        <v>115.16</v>
      </c>
      <c r="I1225" s="26">
        <v>115.25700000000001</v>
      </c>
      <c r="J1225" s="3">
        <f t="shared" si="170"/>
        <v>50</v>
      </c>
      <c r="K1225" s="3" t="str">
        <f t="shared" si="171"/>
        <v>OIR</v>
      </c>
      <c r="L1225" s="3" t="str">
        <f t="shared" si="172"/>
        <v>NoGap</v>
      </c>
      <c r="M1225" s="3" t="str">
        <f t="shared" si="173"/>
        <v>NoGap</v>
      </c>
      <c r="N1225" s="3" t="str">
        <f t="shared" si="174"/>
        <v>NoGap</v>
      </c>
      <c r="O1225">
        <v>414860</v>
      </c>
      <c r="T1225"/>
    </row>
    <row r="1226" spans="1:20" x14ac:dyDescent="0.25">
      <c r="A1226" s="1">
        <v>40081</v>
      </c>
      <c r="B1226" s="1" t="str">
        <f t="shared" ref="B1226:B1289" si="175">TEXT(A1226,"ddd")</f>
        <v>Fri</v>
      </c>
      <c r="C1226" s="1" t="str">
        <f t="shared" ref="C1226:C1289" si="176">TEXT(A1226,"mmm")</f>
        <v>Sep</v>
      </c>
      <c r="D1226" s="1" t="str">
        <f t="shared" ref="D1226:D1289" si="177">IF(OR(C1226="Jan",C1226="Feb",C1226="Mar"),"1ST QTR",IF(OR(C1226="Apr",C1226="May",C1226="Jun"),"2nd QTR",IF(OR(C1226="Jul",C1226="Aug",C1226="Sep"),"3rd QTR",IF(OR(C1226="Oct",C1226="Nov",C1226="Dec"),"4th QTR",""))))</f>
        <v>3rd QTR</v>
      </c>
      <c r="E1226" s="1" t="str">
        <f t="shared" ref="E1226:E1289" si="178">TEXT(A1226,"yyyy")</f>
        <v>2009</v>
      </c>
      <c r="F1226" s="26">
        <v>115.27200000000001</v>
      </c>
      <c r="G1226" s="2">
        <v>115.295</v>
      </c>
      <c r="H1226" s="2">
        <v>115.19199999999999</v>
      </c>
      <c r="I1226" s="26">
        <v>115.255</v>
      </c>
      <c r="J1226" s="3">
        <f t="shared" ref="J1226:J1289" si="179">IF(TRUNC(G1226)-TRUNC(H1226)=0,ROUNDUP((G1226-H1226)/0.25*100,0),IF(TRUNC(G1226)-TRUNC(H1226)=1,ROUNDUP(((G1226-TRUNC(G1226))*1000/320)*128,0)+128-ROUNDUP(((H1226-TRUNC(H1226))*1000/320)*128,0),IF(TRUNC(G1226)-TRUNC(H1226)=2,128+ROUNDUP(((G1226-TRUNC(G1226))*1000/320)*128,0)+128-ROUNDUP(((H1226-TRUNC(H1226))*1000/320)*128,0),IF(TRUNC(G1226)-TRUNC(H1226)=3,256+ROUNDUP(((G1226-TRUNC(G1226))*1000/320)*128,0)+128-ROUNDUP(((H1226-TRUNC(H1226))*1000/320)*128,0)))))</f>
        <v>42</v>
      </c>
      <c r="K1226" s="3" t="str">
        <f t="shared" ref="K1226:K1289" si="180">IF(AND(F1226&lt;=G1225,F1226&gt;=H1225),"OIR","OOR")</f>
        <v>OIR</v>
      </c>
      <c r="L1226" s="3" t="str">
        <f t="shared" ref="L1226:L1289" si="181">IF(F1226=I1225,"NoGap",IF(AND(K1226="OIR",F1226&gt;I1225,H1226&lt;=I1225),"OIRUpGapFill",IF(AND(K1226="OIR",F1226&lt;I1225,G1226&gt;=I1225),"OIRDnGapFill",IF(AND(K1226="OOR",F1226&gt;I1225,H1226&lt;=I1225),"OORUpGapFill",IF(AND(K1226="OOR",F1226&lt;I1225,G1226&gt;=I1225),"OORDnGapFill","NotFilled")))))</f>
        <v>OIRUpGapFill</v>
      </c>
      <c r="M1226" s="3" t="str">
        <f t="shared" ref="M1226:M1289" si="182">IF(OR(L1226="OIRUpGapFill",L1226="OIRDnGapFill",L1226="OORUpGapFill",L1226="OORDnGapFill"),"Filled",IF(L1226="NotFilled","NotFilled",IF(L1226="NoGap","NoGap")))</f>
        <v>Filled</v>
      </c>
      <c r="N1226" s="3" t="str">
        <f t="shared" ref="N1226:N1289" si="183">IF(F1226-I1225&lt;0,"DnGap",IF(F1226-I1225&gt;0,"UpGap",IF(M1226="NoGap","NoGap")))</f>
        <v>UpGap</v>
      </c>
      <c r="O1226">
        <v>358145</v>
      </c>
      <c r="T1226"/>
    </row>
    <row r="1227" spans="1:20" x14ac:dyDescent="0.25">
      <c r="A1227" s="1">
        <v>40084</v>
      </c>
      <c r="B1227" s="1" t="str">
        <f t="shared" si="175"/>
        <v>Mon</v>
      </c>
      <c r="C1227" s="1" t="str">
        <f t="shared" si="176"/>
        <v>Sep</v>
      </c>
      <c r="D1227" s="1" t="str">
        <f t="shared" si="177"/>
        <v>3rd QTR</v>
      </c>
      <c r="E1227" s="1" t="str">
        <f t="shared" si="178"/>
        <v>2009</v>
      </c>
      <c r="F1227" s="26">
        <v>115.28</v>
      </c>
      <c r="G1227" s="2">
        <v>116</v>
      </c>
      <c r="H1227" s="2">
        <v>115.23699999999999</v>
      </c>
      <c r="I1227" s="26">
        <v>115.30200000000001</v>
      </c>
      <c r="J1227" s="3">
        <f t="shared" si="179"/>
        <v>33</v>
      </c>
      <c r="K1227" s="3" t="str">
        <f t="shared" si="180"/>
        <v>OIR</v>
      </c>
      <c r="L1227" s="3" t="str">
        <f t="shared" si="181"/>
        <v>OIRUpGapFill</v>
      </c>
      <c r="M1227" s="3" t="str">
        <f t="shared" si="182"/>
        <v>Filled</v>
      </c>
      <c r="N1227" s="3" t="str">
        <f t="shared" si="183"/>
        <v>UpGap</v>
      </c>
      <c r="O1227">
        <v>246304</v>
      </c>
      <c r="T1227"/>
    </row>
    <row r="1228" spans="1:20" x14ac:dyDescent="0.25">
      <c r="A1228" s="1">
        <v>40085</v>
      </c>
      <c r="B1228" s="1" t="str">
        <f t="shared" si="175"/>
        <v>Tue</v>
      </c>
      <c r="C1228" s="1" t="str">
        <f t="shared" si="176"/>
        <v>Sep</v>
      </c>
      <c r="D1228" s="1" t="str">
        <f t="shared" si="177"/>
        <v>3rd QTR</v>
      </c>
      <c r="E1228" s="1" t="str">
        <f t="shared" si="178"/>
        <v>2009</v>
      </c>
      <c r="F1228" s="26">
        <v>115.31699999999999</v>
      </c>
      <c r="G1228" s="2">
        <v>116.002</v>
      </c>
      <c r="H1228" s="2">
        <v>115.21</v>
      </c>
      <c r="I1228" s="26">
        <v>115.30200000000001</v>
      </c>
      <c r="J1228" s="3">
        <f t="shared" si="179"/>
        <v>45</v>
      </c>
      <c r="K1228" s="3" t="str">
        <f t="shared" si="180"/>
        <v>OIR</v>
      </c>
      <c r="L1228" s="3" t="str">
        <f t="shared" si="181"/>
        <v>OIRUpGapFill</v>
      </c>
      <c r="M1228" s="3" t="str">
        <f t="shared" si="182"/>
        <v>Filled</v>
      </c>
      <c r="N1228" s="3" t="str">
        <f t="shared" si="183"/>
        <v>UpGap</v>
      </c>
      <c r="O1228">
        <v>367246</v>
      </c>
      <c r="T1228"/>
    </row>
    <row r="1229" spans="1:20" x14ac:dyDescent="0.25">
      <c r="A1229" s="1">
        <v>40086</v>
      </c>
      <c r="B1229" s="1" t="str">
        <f t="shared" si="175"/>
        <v>Wed</v>
      </c>
      <c r="C1229" s="1" t="str">
        <f t="shared" si="176"/>
        <v>Sep</v>
      </c>
      <c r="D1229" s="1" t="str">
        <f t="shared" si="177"/>
        <v>3rd QTR</v>
      </c>
      <c r="E1229" s="1" t="str">
        <f t="shared" si="178"/>
        <v>2009</v>
      </c>
      <c r="F1229" s="26">
        <v>115.30500000000001</v>
      </c>
      <c r="G1229" s="2">
        <v>116.042</v>
      </c>
      <c r="H1229" s="2">
        <v>115.23699999999999</v>
      </c>
      <c r="I1229" s="26">
        <v>116.03</v>
      </c>
      <c r="J1229" s="3">
        <f t="shared" si="179"/>
        <v>50</v>
      </c>
      <c r="K1229" s="3" t="str">
        <f t="shared" si="180"/>
        <v>OIR</v>
      </c>
      <c r="L1229" s="3" t="str">
        <f t="shared" si="181"/>
        <v>OIRUpGapFill</v>
      </c>
      <c r="M1229" s="3" t="str">
        <f t="shared" si="182"/>
        <v>Filled</v>
      </c>
      <c r="N1229" s="3" t="str">
        <f t="shared" si="183"/>
        <v>UpGap</v>
      </c>
      <c r="O1229">
        <v>543654</v>
      </c>
      <c r="T1229"/>
    </row>
    <row r="1230" spans="1:20" x14ac:dyDescent="0.25">
      <c r="A1230" s="1">
        <v>40087</v>
      </c>
      <c r="B1230" s="1" t="str">
        <f t="shared" si="175"/>
        <v>Thu</v>
      </c>
      <c r="C1230" s="1" t="str">
        <f t="shared" si="176"/>
        <v>Oct</v>
      </c>
      <c r="D1230" s="1" t="str">
        <f t="shared" si="177"/>
        <v>4th QTR</v>
      </c>
      <c r="E1230" s="1" t="str">
        <f t="shared" si="178"/>
        <v>2009</v>
      </c>
      <c r="F1230" s="26">
        <v>116.035</v>
      </c>
      <c r="G1230" s="2">
        <v>116.247</v>
      </c>
      <c r="H1230" s="2">
        <v>116.017</v>
      </c>
      <c r="I1230" s="26">
        <v>116.22499999999999</v>
      </c>
      <c r="J1230" s="3">
        <f t="shared" si="179"/>
        <v>93</v>
      </c>
      <c r="K1230" s="3" t="str">
        <f t="shared" si="180"/>
        <v>OIR</v>
      </c>
      <c r="L1230" s="3" t="str">
        <f t="shared" si="181"/>
        <v>OIRUpGapFill</v>
      </c>
      <c r="M1230" s="3" t="str">
        <f t="shared" si="182"/>
        <v>Filled</v>
      </c>
      <c r="N1230" s="3" t="str">
        <f t="shared" si="183"/>
        <v>UpGap</v>
      </c>
      <c r="O1230">
        <v>558512</v>
      </c>
      <c r="T1230"/>
    </row>
    <row r="1231" spans="1:20" x14ac:dyDescent="0.25">
      <c r="A1231" s="1">
        <v>40088</v>
      </c>
      <c r="B1231" s="1" t="str">
        <f t="shared" si="175"/>
        <v>Fri</v>
      </c>
      <c r="C1231" s="1" t="str">
        <f t="shared" si="176"/>
        <v>Oct</v>
      </c>
      <c r="D1231" s="1" t="str">
        <f t="shared" si="177"/>
        <v>4th QTR</v>
      </c>
      <c r="E1231" s="1" t="str">
        <f t="shared" si="178"/>
        <v>2009</v>
      </c>
      <c r="F1231" s="26">
        <v>116.25</v>
      </c>
      <c r="G1231" s="2">
        <v>117.02500000000001</v>
      </c>
      <c r="H1231" s="2">
        <v>116.185</v>
      </c>
      <c r="I1231" s="26">
        <v>116.21</v>
      </c>
      <c r="J1231" s="3">
        <f t="shared" si="179"/>
        <v>64</v>
      </c>
      <c r="K1231" s="3" t="str">
        <f t="shared" si="180"/>
        <v>OOR</v>
      </c>
      <c r="L1231" s="3" t="str">
        <f t="shared" si="181"/>
        <v>OORUpGapFill</v>
      </c>
      <c r="M1231" s="3" t="str">
        <f t="shared" si="182"/>
        <v>Filled</v>
      </c>
      <c r="N1231" s="3" t="str">
        <f t="shared" si="183"/>
        <v>UpGap</v>
      </c>
      <c r="O1231">
        <v>590852</v>
      </c>
      <c r="T1231"/>
    </row>
    <row r="1232" spans="1:20" x14ac:dyDescent="0.25">
      <c r="A1232" s="1">
        <v>40091</v>
      </c>
      <c r="B1232" s="1" t="str">
        <f t="shared" si="175"/>
        <v>Mon</v>
      </c>
      <c r="C1232" s="1" t="str">
        <f t="shared" si="176"/>
        <v>Oct</v>
      </c>
      <c r="D1232" s="1" t="str">
        <f t="shared" si="177"/>
        <v>4th QTR</v>
      </c>
      <c r="E1232" s="1" t="str">
        <f t="shared" si="178"/>
        <v>2009</v>
      </c>
      <c r="F1232" s="26">
        <v>116.21</v>
      </c>
      <c r="G1232" s="2">
        <v>116.28</v>
      </c>
      <c r="H1232" s="2">
        <v>116.187</v>
      </c>
      <c r="I1232" s="26">
        <v>116.19199999999999</v>
      </c>
      <c r="J1232" s="3">
        <f t="shared" si="179"/>
        <v>38</v>
      </c>
      <c r="K1232" s="3" t="str">
        <f t="shared" si="180"/>
        <v>OIR</v>
      </c>
      <c r="L1232" s="3" t="str">
        <f t="shared" si="181"/>
        <v>NoGap</v>
      </c>
      <c r="M1232" s="3" t="str">
        <f t="shared" si="182"/>
        <v>NoGap</v>
      </c>
      <c r="N1232" s="3" t="str">
        <f t="shared" si="183"/>
        <v>NoGap</v>
      </c>
      <c r="O1232">
        <v>353027</v>
      </c>
      <c r="T1232"/>
    </row>
    <row r="1233" spans="1:20" x14ac:dyDescent="0.25">
      <c r="A1233" s="1">
        <v>40092</v>
      </c>
      <c r="B1233" s="1" t="str">
        <f t="shared" si="175"/>
        <v>Tue</v>
      </c>
      <c r="C1233" s="1" t="str">
        <f t="shared" si="176"/>
        <v>Oct</v>
      </c>
      <c r="D1233" s="1" t="str">
        <f t="shared" si="177"/>
        <v>4th QTR</v>
      </c>
      <c r="E1233" s="1" t="str">
        <f t="shared" si="178"/>
        <v>2009</v>
      </c>
      <c r="F1233" s="26">
        <v>116.212</v>
      </c>
      <c r="G1233" s="2">
        <v>116.215</v>
      </c>
      <c r="H1233" s="2">
        <v>116.125</v>
      </c>
      <c r="I1233" s="26">
        <v>116.167</v>
      </c>
      <c r="J1233" s="3">
        <f t="shared" si="179"/>
        <v>37</v>
      </c>
      <c r="K1233" s="3" t="str">
        <f t="shared" si="180"/>
        <v>OIR</v>
      </c>
      <c r="L1233" s="3" t="str">
        <f t="shared" si="181"/>
        <v>OIRUpGapFill</v>
      </c>
      <c r="M1233" s="3" t="str">
        <f t="shared" si="182"/>
        <v>Filled</v>
      </c>
      <c r="N1233" s="3" t="str">
        <f t="shared" si="183"/>
        <v>UpGap</v>
      </c>
      <c r="O1233">
        <v>388487</v>
      </c>
      <c r="T1233"/>
    </row>
    <row r="1234" spans="1:20" x14ac:dyDescent="0.25">
      <c r="A1234" s="1">
        <v>40093</v>
      </c>
      <c r="B1234" s="1" t="str">
        <f t="shared" si="175"/>
        <v>Wed</v>
      </c>
      <c r="C1234" s="1" t="str">
        <f t="shared" si="176"/>
        <v>Oct</v>
      </c>
      <c r="D1234" s="1" t="str">
        <f t="shared" si="177"/>
        <v>4th QTR</v>
      </c>
      <c r="E1234" s="1" t="str">
        <f t="shared" si="178"/>
        <v>2009</v>
      </c>
      <c r="F1234" s="26">
        <v>116.14</v>
      </c>
      <c r="G1234" s="2">
        <v>116.292</v>
      </c>
      <c r="H1234" s="2">
        <v>116.14</v>
      </c>
      <c r="I1234" s="26">
        <v>116.285</v>
      </c>
      <c r="J1234" s="3">
        <f t="shared" si="179"/>
        <v>61</v>
      </c>
      <c r="K1234" s="3" t="str">
        <f t="shared" si="180"/>
        <v>OIR</v>
      </c>
      <c r="L1234" s="3" t="str">
        <f t="shared" si="181"/>
        <v>OIRDnGapFill</v>
      </c>
      <c r="M1234" s="3" t="str">
        <f t="shared" si="182"/>
        <v>Filled</v>
      </c>
      <c r="N1234" s="3" t="str">
        <f t="shared" si="183"/>
        <v>DnGap</v>
      </c>
      <c r="O1234">
        <v>367448</v>
      </c>
      <c r="T1234"/>
    </row>
    <row r="1235" spans="1:20" x14ac:dyDescent="0.25">
      <c r="A1235" s="1">
        <v>40094</v>
      </c>
      <c r="B1235" s="1" t="str">
        <f t="shared" si="175"/>
        <v>Thu</v>
      </c>
      <c r="C1235" s="1" t="str">
        <f t="shared" si="176"/>
        <v>Oct</v>
      </c>
      <c r="D1235" s="1" t="str">
        <f t="shared" si="177"/>
        <v>4th QTR</v>
      </c>
      <c r="E1235" s="1" t="str">
        <f t="shared" si="178"/>
        <v>2009</v>
      </c>
      <c r="F1235" s="26">
        <v>116.28</v>
      </c>
      <c r="G1235" s="2">
        <v>116.30200000000001</v>
      </c>
      <c r="H1235" s="2">
        <v>116.16500000000001</v>
      </c>
      <c r="I1235" s="26">
        <v>116.19</v>
      </c>
      <c r="J1235" s="3">
        <f t="shared" si="179"/>
        <v>55</v>
      </c>
      <c r="K1235" s="3" t="str">
        <f t="shared" si="180"/>
        <v>OIR</v>
      </c>
      <c r="L1235" s="3" t="str">
        <f t="shared" si="181"/>
        <v>OIRDnGapFill</v>
      </c>
      <c r="M1235" s="3" t="str">
        <f t="shared" si="182"/>
        <v>Filled</v>
      </c>
      <c r="N1235" s="3" t="str">
        <f t="shared" si="183"/>
        <v>DnGap</v>
      </c>
      <c r="O1235">
        <v>428557</v>
      </c>
      <c r="T1235"/>
    </row>
    <row r="1236" spans="1:20" x14ac:dyDescent="0.25">
      <c r="A1236" s="1">
        <v>40095</v>
      </c>
      <c r="B1236" s="1" t="str">
        <f t="shared" si="175"/>
        <v>Fri</v>
      </c>
      <c r="C1236" s="1" t="str">
        <f t="shared" si="176"/>
        <v>Oct</v>
      </c>
      <c r="D1236" s="1" t="str">
        <f t="shared" si="177"/>
        <v>4th QTR</v>
      </c>
      <c r="E1236" s="1" t="str">
        <f t="shared" si="178"/>
        <v>2009</v>
      </c>
      <c r="F1236" s="26">
        <v>116.182</v>
      </c>
      <c r="G1236" s="2">
        <v>116.19499999999999</v>
      </c>
      <c r="H1236" s="2">
        <v>115.295</v>
      </c>
      <c r="I1236" s="26">
        <v>116.005</v>
      </c>
      <c r="J1236" s="3">
        <f t="shared" si="179"/>
        <v>87</v>
      </c>
      <c r="K1236" s="3" t="str">
        <f t="shared" si="180"/>
        <v>OIR</v>
      </c>
      <c r="L1236" s="3" t="str">
        <f t="shared" si="181"/>
        <v>OIRDnGapFill</v>
      </c>
      <c r="M1236" s="3" t="str">
        <f t="shared" si="182"/>
        <v>Filled</v>
      </c>
      <c r="N1236" s="3" t="str">
        <f t="shared" si="183"/>
        <v>DnGap</v>
      </c>
      <c r="O1236">
        <v>538448</v>
      </c>
      <c r="T1236"/>
    </row>
    <row r="1237" spans="1:20" x14ac:dyDescent="0.25">
      <c r="A1237" s="1">
        <v>40098</v>
      </c>
      <c r="B1237" s="1" t="str">
        <f t="shared" si="175"/>
        <v>Mon</v>
      </c>
      <c r="C1237" s="1" t="str">
        <f t="shared" si="176"/>
        <v>Oct</v>
      </c>
      <c r="D1237" s="1" t="str">
        <f t="shared" si="177"/>
        <v>4th QTR</v>
      </c>
      <c r="E1237" s="1" t="str">
        <f t="shared" si="178"/>
        <v>2009</v>
      </c>
      <c r="F1237" s="26">
        <v>115.30200000000001</v>
      </c>
      <c r="G1237" s="2">
        <v>116.107</v>
      </c>
      <c r="H1237" s="2">
        <v>115.277</v>
      </c>
      <c r="I1237" s="26">
        <v>116.057</v>
      </c>
      <c r="J1237" s="3">
        <f t="shared" si="179"/>
        <v>60</v>
      </c>
      <c r="K1237" s="3" t="str">
        <f t="shared" si="180"/>
        <v>OIR</v>
      </c>
      <c r="L1237" s="3" t="str">
        <f t="shared" si="181"/>
        <v>OIRDnGapFill</v>
      </c>
      <c r="M1237" s="3" t="str">
        <f t="shared" si="182"/>
        <v>Filled</v>
      </c>
      <c r="N1237" s="3" t="str">
        <f t="shared" si="183"/>
        <v>DnGap</v>
      </c>
      <c r="O1237">
        <v>54597</v>
      </c>
      <c r="T1237"/>
    </row>
    <row r="1238" spans="1:20" x14ac:dyDescent="0.25">
      <c r="A1238" s="1">
        <v>40099</v>
      </c>
      <c r="B1238" s="1" t="str">
        <f t="shared" si="175"/>
        <v>Tue</v>
      </c>
      <c r="C1238" s="1" t="str">
        <f t="shared" si="176"/>
        <v>Oct</v>
      </c>
      <c r="D1238" s="1" t="str">
        <f t="shared" si="177"/>
        <v>4th QTR</v>
      </c>
      <c r="E1238" s="1" t="str">
        <f t="shared" si="178"/>
        <v>2009</v>
      </c>
      <c r="F1238" s="26">
        <v>116.062</v>
      </c>
      <c r="G1238" s="2">
        <v>116.16500000000001</v>
      </c>
      <c r="H1238" s="2">
        <v>116.03700000000001</v>
      </c>
      <c r="I1238" s="26">
        <v>116.145</v>
      </c>
      <c r="J1238" s="3">
        <f t="shared" si="179"/>
        <v>52</v>
      </c>
      <c r="K1238" s="3" t="str">
        <f t="shared" si="180"/>
        <v>OIR</v>
      </c>
      <c r="L1238" s="3" t="str">
        <f t="shared" si="181"/>
        <v>OIRUpGapFill</v>
      </c>
      <c r="M1238" s="3" t="str">
        <f t="shared" si="182"/>
        <v>Filled</v>
      </c>
      <c r="N1238" s="3" t="str">
        <f t="shared" si="183"/>
        <v>UpGap</v>
      </c>
      <c r="O1238">
        <v>327983</v>
      </c>
      <c r="T1238"/>
    </row>
    <row r="1239" spans="1:20" x14ac:dyDescent="0.25">
      <c r="A1239" s="1">
        <v>40100</v>
      </c>
      <c r="B1239" s="1" t="str">
        <f t="shared" si="175"/>
        <v>Wed</v>
      </c>
      <c r="C1239" s="1" t="str">
        <f t="shared" si="176"/>
        <v>Oct</v>
      </c>
      <c r="D1239" s="1" t="str">
        <f t="shared" si="177"/>
        <v>4th QTR</v>
      </c>
      <c r="E1239" s="1" t="str">
        <f t="shared" si="178"/>
        <v>2009</v>
      </c>
      <c r="F1239" s="26">
        <v>116.087</v>
      </c>
      <c r="G1239" s="2">
        <v>116.11199999999999</v>
      </c>
      <c r="H1239" s="2">
        <v>115.3</v>
      </c>
      <c r="I1239" s="26">
        <v>116.03</v>
      </c>
      <c r="J1239" s="3">
        <f t="shared" si="179"/>
        <v>53</v>
      </c>
      <c r="K1239" s="3" t="str">
        <f t="shared" si="180"/>
        <v>OIR</v>
      </c>
      <c r="L1239" s="3" t="str">
        <f t="shared" si="181"/>
        <v>NotFilled</v>
      </c>
      <c r="M1239" s="3" t="str">
        <f t="shared" si="182"/>
        <v>NotFilled</v>
      </c>
      <c r="N1239" s="3" t="str">
        <f t="shared" si="183"/>
        <v>DnGap</v>
      </c>
      <c r="O1239">
        <v>419265</v>
      </c>
      <c r="T1239"/>
    </row>
    <row r="1240" spans="1:20" x14ac:dyDescent="0.25">
      <c r="A1240" s="1">
        <v>40101</v>
      </c>
      <c r="B1240" s="1" t="str">
        <f t="shared" si="175"/>
        <v>Thu</v>
      </c>
      <c r="C1240" s="1" t="str">
        <f t="shared" si="176"/>
        <v>Oct</v>
      </c>
      <c r="D1240" s="1" t="str">
        <f t="shared" si="177"/>
        <v>4th QTR</v>
      </c>
      <c r="E1240" s="1" t="str">
        <f t="shared" si="178"/>
        <v>2009</v>
      </c>
      <c r="F1240" s="26">
        <v>116.03700000000001</v>
      </c>
      <c r="G1240" s="2">
        <v>116.065</v>
      </c>
      <c r="H1240" s="2">
        <v>115.262</v>
      </c>
      <c r="I1240" s="26">
        <v>115.27200000000001</v>
      </c>
      <c r="J1240" s="3">
        <f t="shared" si="179"/>
        <v>49</v>
      </c>
      <c r="K1240" s="3" t="str">
        <f t="shared" si="180"/>
        <v>OIR</v>
      </c>
      <c r="L1240" s="3" t="str">
        <f t="shared" si="181"/>
        <v>OIRUpGapFill</v>
      </c>
      <c r="M1240" s="3" t="str">
        <f t="shared" si="182"/>
        <v>Filled</v>
      </c>
      <c r="N1240" s="3" t="str">
        <f t="shared" si="183"/>
        <v>UpGap</v>
      </c>
      <c r="O1240">
        <v>478814</v>
      </c>
      <c r="T1240"/>
    </row>
    <row r="1241" spans="1:20" x14ac:dyDescent="0.25">
      <c r="A1241" s="1">
        <v>40102</v>
      </c>
      <c r="B1241" s="1" t="str">
        <f t="shared" si="175"/>
        <v>Fri</v>
      </c>
      <c r="C1241" s="1" t="str">
        <f t="shared" si="176"/>
        <v>Oct</v>
      </c>
      <c r="D1241" s="1" t="str">
        <f t="shared" si="177"/>
        <v>4th QTR</v>
      </c>
      <c r="E1241" s="1" t="str">
        <f t="shared" si="178"/>
        <v>2009</v>
      </c>
      <c r="F1241" s="26">
        <v>115.277</v>
      </c>
      <c r="G1241" s="2">
        <v>116.017</v>
      </c>
      <c r="H1241" s="2">
        <v>115.22499999999999</v>
      </c>
      <c r="I1241" s="26">
        <v>115.315</v>
      </c>
      <c r="J1241" s="3">
        <f t="shared" si="179"/>
        <v>45</v>
      </c>
      <c r="K1241" s="3" t="str">
        <f t="shared" si="180"/>
        <v>OIR</v>
      </c>
      <c r="L1241" s="3" t="str">
        <f t="shared" si="181"/>
        <v>OIRUpGapFill</v>
      </c>
      <c r="M1241" s="3" t="str">
        <f t="shared" si="182"/>
        <v>Filled</v>
      </c>
      <c r="N1241" s="3" t="str">
        <f t="shared" si="183"/>
        <v>UpGap</v>
      </c>
      <c r="O1241">
        <v>429655</v>
      </c>
      <c r="T1241"/>
    </row>
    <row r="1242" spans="1:20" x14ac:dyDescent="0.25">
      <c r="A1242" s="1">
        <v>40105</v>
      </c>
      <c r="B1242" s="1" t="str">
        <f t="shared" si="175"/>
        <v>Mon</v>
      </c>
      <c r="C1242" s="1" t="str">
        <f t="shared" si="176"/>
        <v>Oct</v>
      </c>
      <c r="D1242" s="1" t="str">
        <f t="shared" si="177"/>
        <v>4th QTR</v>
      </c>
      <c r="E1242" s="1" t="str">
        <f t="shared" si="178"/>
        <v>2009</v>
      </c>
      <c r="F1242" s="26">
        <v>115.297</v>
      </c>
      <c r="G1242" s="2">
        <v>116.035</v>
      </c>
      <c r="H1242" s="2">
        <v>115.247</v>
      </c>
      <c r="I1242" s="26">
        <v>116.012</v>
      </c>
      <c r="J1242" s="3">
        <f t="shared" si="179"/>
        <v>43</v>
      </c>
      <c r="K1242" s="3" t="str">
        <f t="shared" si="180"/>
        <v>OIR</v>
      </c>
      <c r="L1242" s="3" t="str">
        <f t="shared" si="181"/>
        <v>OIRDnGapFill</v>
      </c>
      <c r="M1242" s="3" t="str">
        <f t="shared" si="182"/>
        <v>Filled</v>
      </c>
      <c r="N1242" s="3" t="str">
        <f t="shared" si="183"/>
        <v>DnGap</v>
      </c>
      <c r="O1242">
        <v>302995</v>
      </c>
      <c r="T1242"/>
    </row>
    <row r="1243" spans="1:20" x14ac:dyDescent="0.25">
      <c r="A1243" s="1">
        <v>40106</v>
      </c>
      <c r="B1243" s="1" t="str">
        <f t="shared" si="175"/>
        <v>Tue</v>
      </c>
      <c r="C1243" s="1" t="str">
        <f t="shared" si="176"/>
        <v>Oct</v>
      </c>
      <c r="D1243" s="1" t="str">
        <f t="shared" si="177"/>
        <v>4th QTR</v>
      </c>
      <c r="E1243" s="1" t="str">
        <f t="shared" si="178"/>
        <v>2009</v>
      </c>
      <c r="F1243" s="26">
        <v>116.005</v>
      </c>
      <c r="G1243" s="2">
        <v>116.145</v>
      </c>
      <c r="H1243" s="2">
        <v>115.3</v>
      </c>
      <c r="I1243" s="26">
        <v>116.11199999999999</v>
      </c>
      <c r="J1243" s="3">
        <f t="shared" si="179"/>
        <v>66</v>
      </c>
      <c r="K1243" s="3" t="str">
        <f t="shared" si="180"/>
        <v>OIR</v>
      </c>
      <c r="L1243" s="3" t="str">
        <f t="shared" si="181"/>
        <v>OIRDnGapFill</v>
      </c>
      <c r="M1243" s="3" t="str">
        <f t="shared" si="182"/>
        <v>Filled</v>
      </c>
      <c r="N1243" s="3" t="str">
        <f t="shared" si="183"/>
        <v>DnGap</v>
      </c>
      <c r="O1243">
        <v>386859</v>
      </c>
      <c r="T1243"/>
    </row>
    <row r="1244" spans="1:20" x14ac:dyDescent="0.25">
      <c r="A1244" s="1">
        <v>40107</v>
      </c>
      <c r="B1244" s="1" t="str">
        <f t="shared" si="175"/>
        <v>Wed</v>
      </c>
      <c r="C1244" s="1" t="str">
        <f t="shared" si="176"/>
        <v>Oct</v>
      </c>
      <c r="D1244" s="1" t="str">
        <f t="shared" si="177"/>
        <v>4th QTR</v>
      </c>
      <c r="E1244" s="1" t="str">
        <f t="shared" si="178"/>
        <v>2009</v>
      </c>
      <c r="F1244" s="26">
        <v>116.102</v>
      </c>
      <c r="G1244" s="2">
        <v>116.127</v>
      </c>
      <c r="H1244" s="2">
        <v>115.282</v>
      </c>
      <c r="I1244" s="26">
        <v>115.292</v>
      </c>
      <c r="J1244" s="3">
        <f t="shared" si="179"/>
        <v>66</v>
      </c>
      <c r="K1244" s="3" t="str">
        <f t="shared" si="180"/>
        <v>OIR</v>
      </c>
      <c r="L1244" s="3" t="str">
        <f t="shared" si="181"/>
        <v>OIRDnGapFill</v>
      </c>
      <c r="M1244" s="3" t="str">
        <f t="shared" si="182"/>
        <v>Filled</v>
      </c>
      <c r="N1244" s="3" t="str">
        <f t="shared" si="183"/>
        <v>DnGap</v>
      </c>
      <c r="O1244">
        <v>417259</v>
      </c>
      <c r="T1244"/>
    </row>
    <row r="1245" spans="1:20" x14ac:dyDescent="0.25">
      <c r="A1245" s="1">
        <v>40108</v>
      </c>
      <c r="B1245" s="1" t="str">
        <f t="shared" si="175"/>
        <v>Thu</v>
      </c>
      <c r="C1245" s="1" t="str">
        <f t="shared" si="176"/>
        <v>Oct</v>
      </c>
      <c r="D1245" s="1" t="str">
        <f t="shared" si="177"/>
        <v>4th QTR</v>
      </c>
      <c r="E1245" s="1" t="str">
        <f t="shared" si="178"/>
        <v>2009</v>
      </c>
      <c r="F1245" s="26">
        <v>116.01</v>
      </c>
      <c r="G1245" s="2">
        <v>116.03</v>
      </c>
      <c r="H1245" s="2">
        <v>115.242</v>
      </c>
      <c r="I1245" s="26">
        <v>115.30500000000001</v>
      </c>
      <c r="J1245" s="3">
        <f t="shared" si="179"/>
        <v>44</v>
      </c>
      <c r="K1245" s="3" t="str">
        <f t="shared" si="180"/>
        <v>OIR</v>
      </c>
      <c r="L1245" s="3" t="str">
        <f t="shared" si="181"/>
        <v>OIRUpGapFill</v>
      </c>
      <c r="M1245" s="3" t="str">
        <f t="shared" si="182"/>
        <v>Filled</v>
      </c>
      <c r="N1245" s="3" t="str">
        <f t="shared" si="183"/>
        <v>UpGap</v>
      </c>
      <c r="O1245">
        <v>369696</v>
      </c>
      <c r="T1245"/>
    </row>
    <row r="1246" spans="1:20" x14ac:dyDescent="0.25">
      <c r="A1246" s="1">
        <v>40109</v>
      </c>
      <c r="B1246" s="1" t="str">
        <f t="shared" si="175"/>
        <v>Fri</v>
      </c>
      <c r="C1246" s="1" t="str">
        <f t="shared" si="176"/>
        <v>Oct</v>
      </c>
      <c r="D1246" s="1" t="str">
        <f t="shared" si="177"/>
        <v>4th QTR</v>
      </c>
      <c r="E1246" s="1" t="str">
        <f t="shared" si="178"/>
        <v>2009</v>
      </c>
      <c r="F1246" s="26">
        <v>115.30500000000001</v>
      </c>
      <c r="G1246" s="2">
        <v>115.30500000000001</v>
      </c>
      <c r="H1246" s="2">
        <v>115.172</v>
      </c>
      <c r="I1246" s="26">
        <v>115.20699999999999</v>
      </c>
      <c r="J1246" s="3">
        <f t="shared" si="179"/>
        <v>54</v>
      </c>
      <c r="K1246" s="3" t="str">
        <f t="shared" si="180"/>
        <v>OIR</v>
      </c>
      <c r="L1246" s="3" t="str">
        <f t="shared" si="181"/>
        <v>NoGap</v>
      </c>
      <c r="M1246" s="3" t="str">
        <f t="shared" si="182"/>
        <v>NoGap</v>
      </c>
      <c r="N1246" s="3" t="str">
        <f t="shared" si="183"/>
        <v>NoGap</v>
      </c>
      <c r="O1246">
        <v>393740</v>
      </c>
      <c r="T1246"/>
    </row>
    <row r="1247" spans="1:20" x14ac:dyDescent="0.25">
      <c r="A1247" s="1">
        <v>40112</v>
      </c>
      <c r="B1247" s="1" t="str">
        <f t="shared" si="175"/>
        <v>Mon</v>
      </c>
      <c r="C1247" s="1" t="str">
        <f t="shared" si="176"/>
        <v>Oct</v>
      </c>
      <c r="D1247" s="1" t="str">
        <f t="shared" si="177"/>
        <v>4th QTR</v>
      </c>
      <c r="E1247" s="1" t="str">
        <f t="shared" si="178"/>
        <v>2009</v>
      </c>
      <c r="F1247" s="26">
        <v>115.17700000000001</v>
      </c>
      <c r="G1247" s="2">
        <v>115.2</v>
      </c>
      <c r="H1247" s="2">
        <v>115.08</v>
      </c>
      <c r="I1247" s="26">
        <v>115.11199999999999</v>
      </c>
      <c r="J1247" s="3">
        <f t="shared" si="179"/>
        <v>49</v>
      </c>
      <c r="K1247" s="3" t="str">
        <f t="shared" si="180"/>
        <v>OIR</v>
      </c>
      <c r="L1247" s="3" t="str">
        <f t="shared" si="181"/>
        <v>NotFilled</v>
      </c>
      <c r="M1247" s="3" t="str">
        <f t="shared" si="182"/>
        <v>NotFilled</v>
      </c>
      <c r="N1247" s="3" t="str">
        <f t="shared" si="183"/>
        <v>DnGap</v>
      </c>
      <c r="O1247">
        <v>446003</v>
      </c>
      <c r="T1247"/>
    </row>
    <row r="1248" spans="1:20" x14ac:dyDescent="0.25">
      <c r="A1248" s="1">
        <v>40113</v>
      </c>
      <c r="B1248" s="1" t="str">
        <f t="shared" si="175"/>
        <v>Tue</v>
      </c>
      <c r="C1248" s="1" t="str">
        <f t="shared" si="176"/>
        <v>Oct</v>
      </c>
      <c r="D1248" s="1" t="str">
        <f t="shared" si="177"/>
        <v>4th QTR</v>
      </c>
      <c r="E1248" s="1" t="str">
        <f t="shared" si="178"/>
        <v>2009</v>
      </c>
      <c r="F1248" s="26">
        <v>115.107</v>
      </c>
      <c r="G1248" s="2">
        <v>116</v>
      </c>
      <c r="H1248" s="2">
        <v>115.102</v>
      </c>
      <c r="I1248" s="26">
        <v>115.30500000000001</v>
      </c>
      <c r="J1248" s="3">
        <f t="shared" si="179"/>
        <v>87</v>
      </c>
      <c r="K1248" s="3" t="str">
        <f t="shared" si="180"/>
        <v>OIR</v>
      </c>
      <c r="L1248" s="3" t="str">
        <f t="shared" si="181"/>
        <v>OIRDnGapFill</v>
      </c>
      <c r="M1248" s="3" t="str">
        <f t="shared" si="182"/>
        <v>Filled</v>
      </c>
      <c r="N1248" s="3" t="str">
        <f t="shared" si="183"/>
        <v>DnGap</v>
      </c>
      <c r="O1248">
        <v>497886</v>
      </c>
      <c r="T1248"/>
    </row>
    <row r="1249" spans="1:20" x14ac:dyDescent="0.25">
      <c r="A1249" s="1">
        <v>40114</v>
      </c>
      <c r="B1249" s="1" t="str">
        <f t="shared" si="175"/>
        <v>Wed</v>
      </c>
      <c r="C1249" s="1" t="str">
        <f t="shared" si="176"/>
        <v>Oct</v>
      </c>
      <c r="D1249" s="1" t="str">
        <f t="shared" si="177"/>
        <v>4th QTR</v>
      </c>
      <c r="E1249" s="1" t="str">
        <f t="shared" si="178"/>
        <v>2009</v>
      </c>
      <c r="F1249" s="26">
        <v>115.31</v>
      </c>
      <c r="G1249" s="2">
        <v>116.09699999999999</v>
      </c>
      <c r="H1249" s="2">
        <v>115.27500000000001</v>
      </c>
      <c r="I1249" s="26">
        <v>116.06</v>
      </c>
      <c r="J1249" s="3">
        <f t="shared" si="179"/>
        <v>56</v>
      </c>
      <c r="K1249" s="3" t="str">
        <f t="shared" si="180"/>
        <v>OIR</v>
      </c>
      <c r="L1249" s="3" t="str">
        <f t="shared" si="181"/>
        <v>OIRUpGapFill</v>
      </c>
      <c r="M1249" s="3" t="str">
        <f t="shared" si="182"/>
        <v>Filled</v>
      </c>
      <c r="N1249" s="3" t="str">
        <f t="shared" si="183"/>
        <v>UpGap</v>
      </c>
      <c r="O1249">
        <v>481059</v>
      </c>
      <c r="T1249"/>
    </row>
    <row r="1250" spans="1:20" x14ac:dyDescent="0.25">
      <c r="A1250" s="1">
        <v>40115</v>
      </c>
      <c r="B1250" s="1" t="str">
        <f t="shared" si="175"/>
        <v>Thu</v>
      </c>
      <c r="C1250" s="1" t="str">
        <f t="shared" si="176"/>
        <v>Oct</v>
      </c>
      <c r="D1250" s="1" t="str">
        <f t="shared" si="177"/>
        <v>4th QTR</v>
      </c>
      <c r="E1250" s="1" t="str">
        <f t="shared" si="178"/>
        <v>2009</v>
      </c>
      <c r="F1250" s="26">
        <v>116.06</v>
      </c>
      <c r="G1250" s="2">
        <v>116.09</v>
      </c>
      <c r="H1250" s="2">
        <v>115.22</v>
      </c>
      <c r="I1250" s="26">
        <v>115.27</v>
      </c>
      <c r="J1250" s="3">
        <f t="shared" si="179"/>
        <v>77</v>
      </c>
      <c r="K1250" s="3" t="str">
        <f t="shared" si="180"/>
        <v>OIR</v>
      </c>
      <c r="L1250" s="3" t="str">
        <f t="shared" si="181"/>
        <v>NoGap</v>
      </c>
      <c r="M1250" s="3" t="str">
        <f t="shared" si="182"/>
        <v>NoGap</v>
      </c>
      <c r="N1250" s="3" t="str">
        <f t="shared" si="183"/>
        <v>NoGap</v>
      </c>
      <c r="O1250">
        <v>437337</v>
      </c>
      <c r="T1250"/>
    </row>
    <row r="1251" spans="1:20" x14ac:dyDescent="0.25">
      <c r="A1251" s="1">
        <v>40116</v>
      </c>
      <c r="B1251" s="1" t="str">
        <f t="shared" si="175"/>
        <v>Fri</v>
      </c>
      <c r="C1251" s="1" t="str">
        <f t="shared" si="176"/>
        <v>Oct</v>
      </c>
      <c r="D1251" s="1" t="str">
        <f t="shared" si="177"/>
        <v>4th QTR</v>
      </c>
      <c r="E1251" s="1" t="str">
        <f t="shared" si="178"/>
        <v>2009</v>
      </c>
      <c r="F1251" s="26">
        <v>115.27200000000001</v>
      </c>
      <c r="G1251" s="2">
        <v>116.16200000000001</v>
      </c>
      <c r="H1251" s="2">
        <v>115.262</v>
      </c>
      <c r="I1251" s="26">
        <v>116.145</v>
      </c>
      <c r="J1251" s="3">
        <f t="shared" si="179"/>
        <v>88</v>
      </c>
      <c r="K1251" s="3" t="str">
        <f t="shared" si="180"/>
        <v>OIR</v>
      </c>
      <c r="L1251" s="3" t="str">
        <f t="shared" si="181"/>
        <v>OIRUpGapFill</v>
      </c>
      <c r="M1251" s="3" t="str">
        <f t="shared" si="182"/>
        <v>Filled</v>
      </c>
      <c r="N1251" s="3" t="str">
        <f t="shared" si="183"/>
        <v>UpGap</v>
      </c>
      <c r="O1251">
        <v>569784</v>
      </c>
      <c r="T1251"/>
    </row>
    <row r="1252" spans="1:20" x14ac:dyDescent="0.25">
      <c r="A1252" s="1">
        <v>40119</v>
      </c>
      <c r="B1252" s="1" t="str">
        <f t="shared" si="175"/>
        <v>Mon</v>
      </c>
      <c r="C1252" s="1" t="str">
        <f t="shared" si="176"/>
        <v>Nov</v>
      </c>
      <c r="D1252" s="1" t="str">
        <f t="shared" si="177"/>
        <v>4th QTR</v>
      </c>
      <c r="E1252" s="1" t="str">
        <f t="shared" si="178"/>
        <v>2009</v>
      </c>
      <c r="F1252" s="26">
        <v>116.17</v>
      </c>
      <c r="G1252" s="2">
        <v>116.185</v>
      </c>
      <c r="H1252" s="2">
        <v>116.08199999999999</v>
      </c>
      <c r="I1252" s="26">
        <v>116.13</v>
      </c>
      <c r="J1252" s="3">
        <f t="shared" si="179"/>
        <v>42</v>
      </c>
      <c r="K1252" s="3" t="str">
        <f t="shared" si="180"/>
        <v>OOR</v>
      </c>
      <c r="L1252" s="3" t="str">
        <f t="shared" si="181"/>
        <v>OORUpGapFill</v>
      </c>
      <c r="M1252" s="3" t="str">
        <f t="shared" si="182"/>
        <v>Filled</v>
      </c>
      <c r="N1252" s="3" t="str">
        <f t="shared" si="183"/>
        <v>UpGap</v>
      </c>
      <c r="O1252">
        <v>377284</v>
      </c>
      <c r="T1252"/>
    </row>
    <row r="1253" spans="1:20" x14ac:dyDescent="0.25">
      <c r="A1253" s="1">
        <v>40120</v>
      </c>
      <c r="B1253" s="1" t="str">
        <f t="shared" si="175"/>
        <v>Tue</v>
      </c>
      <c r="C1253" s="1" t="str">
        <f t="shared" si="176"/>
        <v>Nov</v>
      </c>
      <c r="D1253" s="1" t="str">
        <f t="shared" si="177"/>
        <v>4th QTR</v>
      </c>
      <c r="E1253" s="1" t="str">
        <f t="shared" si="178"/>
        <v>2009</v>
      </c>
      <c r="F1253" s="26">
        <v>116.137</v>
      </c>
      <c r="G1253" s="2">
        <v>116.20699999999999</v>
      </c>
      <c r="H1253" s="2">
        <v>116.062</v>
      </c>
      <c r="I1253" s="26">
        <v>116.092</v>
      </c>
      <c r="J1253" s="3">
        <f t="shared" si="179"/>
        <v>58</v>
      </c>
      <c r="K1253" s="3" t="str">
        <f t="shared" si="180"/>
        <v>OIR</v>
      </c>
      <c r="L1253" s="3" t="str">
        <f t="shared" si="181"/>
        <v>OIRUpGapFill</v>
      </c>
      <c r="M1253" s="3" t="str">
        <f t="shared" si="182"/>
        <v>Filled</v>
      </c>
      <c r="N1253" s="3" t="str">
        <f t="shared" si="183"/>
        <v>UpGap</v>
      </c>
      <c r="O1253">
        <v>431497</v>
      </c>
      <c r="T1253"/>
    </row>
    <row r="1254" spans="1:20" x14ac:dyDescent="0.25">
      <c r="A1254" s="1">
        <v>40121</v>
      </c>
      <c r="B1254" s="1" t="str">
        <f t="shared" si="175"/>
        <v>Wed</v>
      </c>
      <c r="C1254" s="1" t="str">
        <f t="shared" si="176"/>
        <v>Nov</v>
      </c>
      <c r="D1254" s="1" t="str">
        <f t="shared" si="177"/>
        <v>4th QTR</v>
      </c>
      <c r="E1254" s="1" t="str">
        <f t="shared" si="178"/>
        <v>2009</v>
      </c>
      <c r="F1254" s="26">
        <v>116.09699999999999</v>
      </c>
      <c r="G1254" s="2">
        <v>116.11</v>
      </c>
      <c r="H1254" s="2">
        <v>115.307</v>
      </c>
      <c r="I1254" s="26">
        <v>116.06699999999999</v>
      </c>
      <c r="J1254" s="3">
        <f t="shared" si="179"/>
        <v>49</v>
      </c>
      <c r="K1254" s="3" t="str">
        <f t="shared" si="180"/>
        <v>OIR</v>
      </c>
      <c r="L1254" s="3" t="str">
        <f t="shared" si="181"/>
        <v>OIRUpGapFill</v>
      </c>
      <c r="M1254" s="3" t="str">
        <f t="shared" si="182"/>
        <v>Filled</v>
      </c>
      <c r="N1254" s="3" t="str">
        <f t="shared" si="183"/>
        <v>UpGap</v>
      </c>
      <c r="O1254">
        <v>501840</v>
      </c>
      <c r="T1254"/>
    </row>
    <row r="1255" spans="1:20" x14ac:dyDescent="0.25">
      <c r="A1255" s="1">
        <v>40122</v>
      </c>
      <c r="B1255" s="1" t="str">
        <f t="shared" si="175"/>
        <v>Thu</v>
      </c>
      <c r="C1255" s="1" t="str">
        <f t="shared" si="176"/>
        <v>Nov</v>
      </c>
      <c r="D1255" s="1" t="str">
        <f t="shared" si="177"/>
        <v>4th QTR</v>
      </c>
      <c r="E1255" s="1" t="str">
        <f t="shared" si="178"/>
        <v>2009</v>
      </c>
      <c r="F1255" s="26">
        <v>116.072</v>
      </c>
      <c r="G1255" s="2">
        <v>116.155</v>
      </c>
      <c r="H1255" s="2">
        <v>116.065</v>
      </c>
      <c r="I1255" s="26">
        <v>116.13500000000001</v>
      </c>
      <c r="J1255" s="3">
        <f t="shared" si="179"/>
        <v>37</v>
      </c>
      <c r="K1255" s="3" t="str">
        <f t="shared" si="180"/>
        <v>OIR</v>
      </c>
      <c r="L1255" s="3" t="str">
        <f t="shared" si="181"/>
        <v>OIRUpGapFill</v>
      </c>
      <c r="M1255" s="3" t="str">
        <f t="shared" si="182"/>
        <v>Filled</v>
      </c>
      <c r="N1255" s="3" t="str">
        <f t="shared" si="183"/>
        <v>UpGap</v>
      </c>
      <c r="O1255">
        <v>422060</v>
      </c>
      <c r="T1255"/>
    </row>
    <row r="1256" spans="1:20" x14ac:dyDescent="0.25">
      <c r="A1256" s="1">
        <v>40123</v>
      </c>
      <c r="B1256" s="1" t="str">
        <f t="shared" si="175"/>
        <v>Fri</v>
      </c>
      <c r="C1256" s="1" t="str">
        <f t="shared" si="176"/>
        <v>Nov</v>
      </c>
      <c r="D1256" s="1" t="str">
        <f t="shared" si="177"/>
        <v>4th QTR</v>
      </c>
      <c r="E1256" s="1" t="str">
        <f t="shared" si="178"/>
        <v>2009</v>
      </c>
      <c r="F1256" s="26">
        <v>116.13</v>
      </c>
      <c r="G1256" s="2">
        <v>116.27</v>
      </c>
      <c r="H1256" s="2">
        <v>116.12</v>
      </c>
      <c r="I1256" s="26">
        <v>116.21</v>
      </c>
      <c r="J1256" s="3">
        <f t="shared" si="179"/>
        <v>60</v>
      </c>
      <c r="K1256" s="3" t="str">
        <f t="shared" si="180"/>
        <v>OIR</v>
      </c>
      <c r="L1256" s="3" t="str">
        <f t="shared" si="181"/>
        <v>OIRDnGapFill</v>
      </c>
      <c r="M1256" s="3" t="str">
        <f t="shared" si="182"/>
        <v>Filled</v>
      </c>
      <c r="N1256" s="3" t="str">
        <f t="shared" si="183"/>
        <v>DnGap</v>
      </c>
      <c r="O1256">
        <v>612739</v>
      </c>
      <c r="T1256"/>
    </row>
    <row r="1257" spans="1:20" x14ac:dyDescent="0.25">
      <c r="A1257" s="1">
        <v>40126</v>
      </c>
      <c r="B1257" s="1" t="str">
        <f t="shared" si="175"/>
        <v>Mon</v>
      </c>
      <c r="C1257" s="1" t="str">
        <f t="shared" si="176"/>
        <v>Nov</v>
      </c>
      <c r="D1257" s="1" t="str">
        <f t="shared" si="177"/>
        <v>4th QTR</v>
      </c>
      <c r="E1257" s="1" t="str">
        <f t="shared" si="178"/>
        <v>2009</v>
      </c>
      <c r="F1257" s="26">
        <v>116.212</v>
      </c>
      <c r="G1257" s="2">
        <v>116.25700000000001</v>
      </c>
      <c r="H1257" s="2">
        <v>116.18</v>
      </c>
      <c r="I1257" s="26">
        <v>116.227</v>
      </c>
      <c r="J1257" s="3">
        <f t="shared" si="179"/>
        <v>31</v>
      </c>
      <c r="K1257" s="3" t="str">
        <f t="shared" si="180"/>
        <v>OIR</v>
      </c>
      <c r="L1257" s="3" t="str">
        <f t="shared" si="181"/>
        <v>OIRUpGapFill</v>
      </c>
      <c r="M1257" s="3" t="str">
        <f t="shared" si="182"/>
        <v>Filled</v>
      </c>
      <c r="N1257" s="3" t="str">
        <f t="shared" si="183"/>
        <v>UpGap</v>
      </c>
      <c r="O1257">
        <v>285623</v>
      </c>
      <c r="T1257"/>
    </row>
    <row r="1258" spans="1:20" x14ac:dyDescent="0.25">
      <c r="A1258" s="1">
        <v>40127</v>
      </c>
      <c r="B1258" s="1" t="str">
        <f t="shared" si="175"/>
        <v>Tue</v>
      </c>
      <c r="C1258" s="1" t="str">
        <f t="shared" si="176"/>
        <v>Nov</v>
      </c>
      <c r="D1258" s="1" t="str">
        <f t="shared" si="177"/>
        <v>4th QTR</v>
      </c>
      <c r="E1258" s="1" t="str">
        <f t="shared" si="178"/>
        <v>2009</v>
      </c>
      <c r="F1258" s="26">
        <v>116.22199999999999</v>
      </c>
      <c r="G1258" s="2">
        <v>116.292</v>
      </c>
      <c r="H1258" s="2">
        <v>116.20699999999999</v>
      </c>
      <c r="I1258" s="26">
        <v>116.235</v>
      </c>
      <c r="J1258" s="3">
        <f t="shared" si="179"/>
        <v>35</v>
      </c>
      <c r="K1258" s="3" t="str">
        <f t="shared" si="180"/>
        <v>OIR</v>
      </c>
      <c r="L1258" s="3" t="str">
        <f t="shared" si="181"/>
        <v>OIRDnGapFill</v>
      </c>
      <c r="M1258" s="3" t="str">
        <f t="shared" si="182"/>
        <v>Filled</v>
      </c>
      <c r="N1258" s="3" t="str">
        <f t="shared" si="183"/>
        <v>DnGap</v>
      </c>
      <c r="O1258">
        <v>323165</v>
      </c>
      <c r="T1258"/>
    </row>
    <row r="1259" spans="1:20" x14ac:dyDescent="0.25">
      <c r="A1259" s="1">
        <v>40128</v>
      </c>
      <c r="B1259" s="1" t="str">
        <f t="shared" si="175"/>
        <v>Wed</v>
      </c>
      <c r="C1259" s="1" t="str">
        <f t="shared" si="176"/>
        <v>Nov</v>
      </c>
      <c r="D1259" s="1" t="str">
        <f t="shared" si="177"/>
        <v>4th QTR</v>
      </c>
      <c r="E1259" s="1" t="str">
        <f t="shared" si="178"/>
        <v>2009</v>
      </c>
      <c r="F1259" s="26">
        <v>116.247</v>
      </c>
      <c r="G1259" s="2">
        <v>117.005</v>
      </c>
      <c r="H1259" s="2">
        <v>116.217</v>
      </c>
      <c r="I1259" s="26">
        <v>117</v>
      </c>
      <c r="J1259" s="3">
        <f t="shared" si="179"/>
        <v>43</v>
      </c>
      <c r="K1259" s="3" t="str">
        <f t="shared" si="180"/>
        <v>OIR</v>
      </c>
      <c r="L1259" s="3" t="str">
        <f t="shared" si="181"/>
        <v>OIRUpGapFill</v>
      </c>
      <c r="M1259" s="3" t="str">
        <f t="shared" si="182"/>
        <v>Filled</v>
      </c>
      <c r="N1259" s="3" t="str">
        <f t="shared" si="183"/>
        <v>UpGap</v>
      </c>
      <c r="O1259">
        <v>95943</v>
      </c>
      <c r="T1259"/>
    </row>
    <row r="1260" spans="1:20" x14ac:dyDescent="0.25">
      <c r="A1260" s="1">
        <v>40129</v>
      </c>
      <c r="B1260" s="1" t="str">
        <f t="shared" si="175"/>
        <v>Thu</v>
      </c>
      <c r="C1260" s="1" t="str">
        <f t="shared" si="176"/>
        <v>Nov</v>
      </c>
      <c r="D1260" s="1" t="str">
        <f t="shared" si="177"/>
        <v>4th QTR</v>
      </c>
      <c r="E1260" s="1" t="str">
        <f t="shared" si="178"/>
        <v>2009</v>
      </c>
      <c r="F1260" s="26">
        <v>116.29</v>
      </c>
      <c r="G1260" s="2">
        <v>117</v>
      </c>
      <c r="H1260" s="2">
        <v>116.18</v>
      </c>
      <c r="I1260" s="26">
        <v>116.292</v>
      </c>
      <c r="J1260" s="3">
        <f t="shared" si="179"/>
        <v>55</v>
      </c>
      <c r="K1260" s="3" t="str">
        <f t="shared" si="180"/>
        <v>OIR</v>
      </c>
      <c r="L1260" s="3" t="str">
        <f t="shared" si="181"/>
        <v>OIRDnGapFill</v>
      </c>
      <c r="M1260" s="3" t="str">
        <f t="shared" si="182"/>
        <v>Filled</v>
      </c>
      <c r="N1260" s="3" t="str">
        <f t="shared" si="183"/>
        <v>DnGap</v>
      </c>
      <c r="O1260">
        <v>461954</v>
      </c>
      <c r="T1260"/>
    </row>
    <row r="1261" spans="1:20" x14ac:dyDescent="0.25">
      <c r="A1261" s="1">
        <v>40130</v>
      </c>
      <c r="B1261" s="1" t="str">
        <f t="shared" si="175"/>
        <v>Fri</v>
      </c>
      <c r="C1261" s="1" t="str">
        <f t="shared" si="176"/>
        <v>Nov</v>
      </c>
      <c r="D1261" s="1" t="str">
        <f t="shared" si="177"/>
        <v>4th QTR</v>
      </c>
      <c r="E1261" s="1" t="str">
        <f t="shared" si="178"/>
        <v>2009</v>
      </c>
      <c r="F1261" s="26">
        <v>116.285</v>
      </c>
      <c r="G1261" s="2">
        <v>116.315</v>
      </c>
      <c r="H1261" s="2">
        <v>116.247</v>
      </c>
      <c r="I1261" s="26">
        <v>116.297</v>
      </c>
      <c r="J1261" s="3">
        <f t="shared" si="179"/>
        <v>28</v>
      </c>
      <c r="K1261" s="3" t="str">
        <f t="shared" si="180"/>
        <v>OIR</v>
      </c>
      <c r="L1261" s="3" t="str">
        <f t="shared" si="181"/>
        <v>OIRDnGapFill</v>
      </c>
      <c r="M1261" s="3" t="str">
        <f t="shared" si="182"/>
        <v>Filled</v>
      </c>
      <c r="N1261" s="3" t="str">
        <f t="shared" si="183"/>
        <v>DnGap</v>
      </c>
      <c r="O1261">
        <v>312559</v>
      </c>
      <c r="T1261"/>
    </row>
    <row r="1262" spans="1:20" x14ac:dyDescent="0.25">
      <c r="A1262" s="1">
        <v>40133</v>
      </c>
      <c r="B1262" s="1" t="str">
        <f t="shared" si="175"/>
        <v>Mon</v>
      </c>
      <c r="C1262" s="1" t="str">
        <f t="shared" si="176"/>
        <v>Nov</v>
      </c>
      <c r="D1262" s="1" t="str">
        <f t="shared" si="177"/>
        <v>4th QTR</v>
      </c>
      <c r="E1262" s="1" t="str">
        <f t="shared" si="178"/>
        <v>2009</v>
      </c>
      <c r="F1262" s="26">
        <v>116.31</v>
      </c>
      <c r="G1262" s="2">
        <v>117.12</v>
      </c>
      <c r="H1262" s="2">
        <v>116.285</v>
      </c>
      <c r="I1262" s="26">
        <v>117.11</v>
      </c>
      <c r="J1262" s="3">
        <f t="shared" si="179"/>
        <v>63</v>
      </c>
      <c r="K1262" s="3" t="str">
        <f t="shared" si="180"/>
        <v>OIR</v>
      </c>
      <c r="L1262" s="3" t="str">
        <f t="shared" si="181"/>
        <v>OIRUpGapFill</v>
      </c>
      <c r="M1262" s="3" t="str">
        <f t="shared" si="182"/>
        <v>Filled</v>
      </c>
      <c r="N1262" s="3" t="str">
        <f t="shared" si="183"/>
        <v>UpGap</v>
      </c>
      <c r="O1262">
        <v>407592</v>
      </c>
      <c r="T1262"/>
    </row>
    <row r="1263" spans="1:20" x14ac:dyDescent="0.25">
      <c r="A1263" s="1">
        <v>40134</v>
      </c>
      <c r="B1263" s="1" t="str">
        <f t="shared" si="175"/>
        <v>Tue</v>
      </c>
      <c r="C1263" s="1" t="str">
        <f t="shared" si="176"/>
        <v>Nov</v>
      </c>
      <c r="D1263" s="1" t="str">
        <f t="shared" si="177"/>
        <v>4th QTR</v>
      </c>
      <c r="E1263" s="1" t="str">
        <f t="shared" si="178"/>
        <v>2009</v>
      </c>
      <c r="F1263" s="26">
        <v>117.09699999999999</v>
      </c>
      <c r="G1263" s="2">
        <v>117.145</v>
      </c>
      <c r="H1263" s="2">
        <v>117.042</v>
      </c>
      <c r="I1263" s="26">
        <v>117.127</v>
      </c>
      <c r="J1263" s="3">
        <f t="shared" si="179"/>
        <v>42</v>
      </c>
      <c r="K1263" s="3" t="str">
        <f t="shared" si="180"/>
        <v>OIR</v>
      </c>
      <c r="L1263" s="3" t="str">
        <f t="shared" si="181"/>
        <v>OIRDnGapFill</v>
      </c>
      <c r="M1263" s="3" t="str">
        <f t="shared" si="182"/>
        <v>Filled</v>
      </c>
      <c r="N1263" s="3" t="str">
        <f t="shared" si="183"/>
        <v>DnGap</v>
      </c>
      <c r="O1263">
        <v>411499</v>
      </c>
      <c r="T1263"/>
    </row>
    <row r="1264" spans="1:20" x14ac:dyDescent="0.25">
      <c r="A1264" s="1">
        <v>40135</v>
      </c>
      <c r="B1264" s="1" t="str">
        <f t="shared" si="175"/>
        <v>Wed</v>
      </c>
      <c r="C1264" s="1" t="str">
        <f t="shared" si="176"/>
        <v>Nov</v>
      </c>
      <c r="D1264" s="1" t="str">
        <f t="shared" si="177"/>
        <v>4th QTR</v>
      </c>
      <c r="E1264" s="1" t="str">
        <f t="shared" si="178"/>
        <v>2009</v>
      </c>
      <c r="F1264" s="26">
        <v>117.127</v>
      </c>
      <c r="G1264" s="2">
        <v>117.152</v>
      </c>
      <c r="H1264" s="2">
        <v>117.077</v>
      </c>
      <c r="I1264" s="26">
        <v>117.1</v>
      </c>
      <c r="J1264" s="3">
        <f t="shared" si="179"/>
        <v>31</v>
      </c>
      <c r="K1264" s="3" t="str">
        <f t="shared" si="180"/>
        <v>OIR</v>
      </c>
      <c r="L1264" s="3" t="str">
        <f t="shared" si="181"/>
        <v>NoGap</v>
      </c>
      <c r="M1264" s="3" t="str">
        <f t="shared" si="182"/>
        <v>NoGap</v>
      </c>
      <c r="N1264" s="3" t="str">
        <f t="shared" si="183"/>
        <v>NoGap</v>
      </c>
      <c r="O1264">
        <v>406792</v>
      </c>
      <c r="T1264"/>
    </row>
    <row r="1265" spans="1:20" x14ac:dyDescent="0.25">
      <c r="A1265" s="1">
        <v>40136</v>
      </c>
      <c r="B1265" s="1" t="str">
        <f t="shared" si="175"/>
        <v>Thu</v>
      </c>
      <c r="C1265" s="1" t="str">
        <f t="shared" si="176"/>
        <v>Nov</v>
      </c>
      <c r="D1265" s="1" t="str">
        <f t="shared" si="177"/>
        <v>4th QTR</v>
      </c>
      <c r="E1265" s="1" t="str">
        <f t="shared" si="178"/>
        <v>2009</v>
      </c>
      <c r="F1265" s="26">
        <v>117.105</v>
      </c>
      <c r="G1265" s="2">
        <v>117.22</v>
      </c>
      <c r="H1265" s="2">
        <v>117.087</v>
      </c>
      <c r="I1265" s="26">
        <v>117.18</v>
      </c>
      <c r="J1265" s="3">
        <f t="shared" si="179"/>
        <v>54</v>
      </c>
      <c r="K1265" s="3" t="str">
        <f t="shared" si="180"/>
        <v>OIR</v>
      </c>
      <c r="L1265" s="3" t="str">
        <f t="shared" si="181"/>
        <v>OIRUpGapFill</v>
      </c>
      <c r="M1265" s="3" t="str">
        <f t="shared" si="182"/>
        <v>Filled</v>
      </c>
      <c r="N1265" s="3" t="str">
        <f t="shared" si="183"/>
        <v>UpGap</v>
      </c>
      <c r="O1265">
        <v>560050</v>
      </c>
      <c r="T1265"/>
    </row>
    <row r="1266" spans="1:20" x14ac:dyDescent="0.25">
      <c r="A1266" s="1">
        <v>40137</v>
      </c>
      <c r="B1266" s="1" t="str">
        <f t="shared" si="175"/>
        <v>Fri</v>
      </c>
      <c r="C1266" s="1" t="str">
        <f t="shared" si="176"/>
        <v>Nov</v>
      </c>
      <c r="D1266" s="1" t="str">
        <f t="shared" si="177"/>
        <v>4th QTR</v>
      </c>
      <c r="E1266" s="1" t="str">
        <f t="shared" si="178"/>
        <v>2009</v>
      </c>
      <c r="F1266" s="26">
        <v>117.19199999999999</v>
      </c>
      <c r="G1266" s="2">
        <v>117.265</v>
      </c>
      <c r="H1266" s="2">
        <v>117.145</v>
      </c>
      <c r="I1266" s="26">
        <v>117.16200000000001</v>
      </c>
      <c r="J1266" s="3">
        <f t="shared" si="179"/>
        <v>49</v>
      </c>
      <c r="K1266" s="3" t="str">
        <f t="shared" si="180"/>
        <v>OIR</v>
      </c>
      <c r="L1266" s="3" t="str">
        <f t="shared" si="181"/>
        <v>OIRUpGapFill</v>
      </c>
      <c r="M1266" s="3" t="str">
        <f t="shared" si="182"/>
        <v>Filled</v>
      </c>
      <c r="N1266" s="3" t="str">
        <f t="shared" si="183"/>
        <v>UpGap</v>
      </c>
      <c r="O1266">
        <v>410543</v>
      </c>
      <c r="T1266"/>
    </row>
    <row r="1267" spans="1:20" x14ac:dyDescent="0.25">
      <c r="A1267" s="1">
        <v>40140</v>
      </c>
      <c r="B1267" s="1" t="str">
        <f t="shared" si="175"/>
        <v>Mon</v>
      </c>
      <c r="C1267" s="1" t="str">
        <f t="shared" si="176"/>
        <v>Nov</v>
      </c>
      <c r="D1267" s="1" t="str">
        <f t="shared" si="177"/>
        <v>4th QTR</v>
      </c>
      <c r="E1267" s="1" t="str">
        <f t="shared" si="178"/>
        <v>2009</v>
      </c>
      <c r="F1267" s="26">
        <v>117.16500000000001</v>
      </c>
      <c r="G1267" s="2">
        <v>117.172</v>
      </c>
      <c r="H1267" s="2">
        <v>117.08499999999999</v>
      </c>
      <c r="I1267" s="26">
        <v>117.16500000000001</v>
      </c>
      <c r="J1267" s="3">
        <f t="shared" si="179"/>
        <v>35</v>
      </c>
      <c r="K1267" s="3" t="str">
        <f t="shared" si="180"/>
        <v>OIR</v>
      </c>
      <c r="L1267" s="3" t="str">
        <f t="shared" si="181"/>
        <v>OIRUpGapFill</v>
      </c>
      <c r="M1267" s="3" t="str">
        <f t="shared" si="182"/>
        <v>Filled</v>
      </c>
      <c r="N1267" s="3" t="str">
        <f t="shared" si="183"/>
        <v>UpGap</v>
      </c>
      <c r="O1267">
        <v>501592</v>
      </c>
      <c r="T1267"/>
    </row>
    <row r="1268" spans="1:20" x14ac:dyDescent="0.25">
      <c r="A1268" s="1">
        <v>40141</v>
      </c>
      <c r="B1268" s="1" t="str">
        <f t="shared" si="175"/>
        <v>Tue</v>
      </c>
      <c r="C1268" s="1" t="str">
        <f t="shared" si="176"/>
        <v>Nov</v>
      </c>
      <c r="D1268" s="1" t="str">
        <f t="shared" si="177"/>
        <v>4th QTR</v>
      </c>
      <c r="E1268" s="1" t="str">
        <f t="shared" si="178"/>
        <v>2009</v>
      </c>
      <c r="F1268" s="26">
        <v>117.16500000000001</v>
      </c>
      <c r="G1268" s="2">
        <v>117.29</v>
      </c>
      <c r="H1268" s="2">
        <v>117.155</v>
      </c>
      <c r="I1268" s="26">
        <v>117.265</v>
      </c>
      <c r="J1268" s="3">
        <f t="shared" si="179"/>
        <v>55</v>
      </c>
      <c r="K1268" s="3" t="str">
        <f t="shared" si="180"/>
        <v>OIR</v>
      </c>
      <c r="L1268" s="3" t="str">
        <f t="shared" si="181"/>
        <v>NoGap</v>
      </c>
      <c r="M1268" s="3" t="str">
        <f t="shared" si="182"/>
        <v>NoGap</v>
      </c>
      <c r="N1268" s="3" t="str">
        <f t="shared" si="183"/>
        <v>NoGap</v>
      </c>
      <c r="O1268">
        <v>639024</v>
      </c>
      <c r="T1268"/>
    </row>
    <row r="1269" spans="1:20" x14ac:dyDescent="0.25">
      <c r="A1269" s="1">
        <v>40142</v>
      </c>
      <c r="B1269" s="1" t="str">
        <f t="shared" si="175"/>
        <v>Wed</v>
      </c>
      <c r="C1269" s="1" t="str">
        <f t="shared" si="176"/>
        <v>Nov</v>
      </c>
      <c r="D1269" s="1" t="str">
        <f t="shared" si="177"/>
        <v>4th QTR</v>
      </c>
      <c r="E1269" s="1" t="str">
        <f t="shared" si="178"/>
        <v>2009</v>
      </c>
      <c r="F1269" s="26">
        <v>117.277</v>
      </c>
      <c r="G1269" s="2">
        <v>117.315</v>
      </c>
      <c r="H1269" s="2">
        <v>117.227</v>
      </c>
      <c r="I1269" s="26">
        <v>117.295</v>
      </c>
      <c r="J1269" s="3">
        <f t="shared" si="179"/>
        <v>36</v>
      </c>
      <c r="K1269" s="3" t="str">
        <f t="shared" si="180"/>
        <v>OIR</v>
      </c>
      <c r="L1269" s="3" t="str">
        <f t="shared" si="181"/>
        <v>OIRUpGapFill</v>
      </c>
      <c r="M1269" s="3" t="str">
        <f t="shared" si="182"/>
        <v>Filled</v>
      </c>
      <c r="N1269" s="3" t="str">
        <f t="shared" si="183"/>
        <v>UpGap</v>
      </c>
      <c r="O1269">
        <v>735401</v>
      </c>
      <c r="T1269"/>
    </row>
    <row r="1270" spans="1:20" x14ac:dyDescent="0.25">
      <c r="A1270" s="1">
        <v>40144</v>
      </c>
      <c r="B1270" s="1" t="str">
        <f t="shared" si="175"/>
        <v>Fri</v>
      </c>
      <c r="C1270" s="1" t="str">
        <f t="shared" si="176"/>
        <v>Nov</v>
      </c>
      <c r="D1270" s="1" t="str">
        <f t="shared" si="177"/>
        <v>4th QTR</v>
      </c>
      <c r="E1270" s="1" t="str">
        <f t="shared" si="178"/>
        <v>2009</v>
      </c>
      <c r="F1270" s="26">
        <v>117.297</v>
      </c>
      <c r="G1270" s="2">
        <v>118.21</v>
      </c>
      <c r="H1270" s="2">
        <v>117.297</v>
      </c>
      <c r="I1270" s="26">
        <v>118.072</v>
      </c>
      <c r="J1270" s="3">
        <f t="shared" si="179"/>
        <v>93</v>
      </c>
      <c r="K1270" s="3" t="str">
        <f t="shared" si="180"/>
        <v>OIR</v>
      </c>
      <c r="L1270" s="3" t="str">
        <f t="shared" si="181"/>
        <v>NotFilled</v>
      </c>
      <c r="M1270" s="3" t="str">
        <f t="shared" si="182"/>
        <v>NotFilled</v>
      </c>
      <c r="N1270" s="3" t="str">
        <f t="shared" si="183"/>
        <v>UpGap</v>
      </c>
      <c r="O1270">
        <v>401405</v>
      </c>
      <c r="T1270"/>
    </row>
    <row r="1271" spans="1:20" x14ac:dyDescent="0.25">
      <c r="A1271" s="1">
        <v>40147</v>
      </c>
      <c r="B1271" s="1" t="str">
        <f t="shared" si="175"/>
        <v>Mon</v>
      </c>
      <c r="C1271" s="1" t="str">
        <f t="shared" si="176"/>
        <v>Nov</v>
      </c>
      <c r="D1271" s="1" t="str">
        <f t="shared" si="177"/>
        <v>4th QTR</v>
      </c>
      <c r="E1271" s="1" t="str">
        <f t="shared" si="178"/>
        <v>2009</v>
      </c>
      <c r="F1271" s="26">
        <v>117</v>
      </c>
      <c r="G1271" s="2">
        <v>117.105</v>
      </c>
      <c r="H1271" s="2">
        <v>116.29</v>
      </c>
      <c r="I1271" s="26">
        <v>117.08499999999999</v>
      </c>
      <c r="J1271" s="3">
        <f t="shared" si="179"/>
        <v>54</v>
      </c>
      <c r="K1271" s="3" t="str">
        <f t="shared" si="180"/>
        <v>OOR</v>
      </c>
      <c r="L1271" s="3" t="str">
        <f t="shared" si="181"/>
        <v>NotFilled</v>
      </c>
      <c r="M1271" s="3" t="str">
        <f t="shared" si="182"/>
        <v>NotFilled</v>
      </c>
      <c r="N1271" s="3" t="str">
        <f t="shared" si="183"/>
        <v>DnGap</v>
      </c>
      <c r="O1271">
        <v>329194</v>
      </c>
      <c r="T1271"/>
    </row>
    <row r="1272" spans="1:20" x14ac:dyDescent="0.25">
      <c r="A1272" s="1">
        <v>40148</v>
      </c>
      <c r="B1272" s="1" t="str">
        <f t="shared" si="175"/>
        <v>Tue</v>
      </c>
      <c r="C1272" s="1" t="str">
        <f t="shared" si="176"/>
        <v>Dec</v>
      </c>
      <c r="D1272" s="1" t="str">
        <f t="shared" si="177"/>
        <v>4th QTR</v>
      </c>
      <c r="E1272" s="1" t="str">
        <f t="shared" si="178"/>
        <v>2009</v>
      </c>
      <c r="F1272" s="26">
        <v>117.102</v>
      </c>
      <c r="G1272" s="2">
        <v>117.11</v>
      </c>
      <c r="H1272" s="2">
        <v>117.03700000000001</v>
      </c>
      <c r="I1272" s="26">
        <v>117.05</v>
      </c>
      <c r="J1272" s="3">
        <f t="shared" si="179"/>
        <v>30</v>
      </c>
      <c r="K1272" s="3" t="str">
        <f t="shared" si="180"/>
        <v>OIR</v>
      </c>
      <c r="L1272" s="3" t="str">
        <f t="shared" si="181"/>
        <v>OIRUpGapFill</v>
      </c>
      <c r="M1272" s="3" t="str">
        <f t="shared" si="182"/>
        <v>Filled</v>
      </c>
      <c r="N1272" s="3" t="str">
        <f t="shared" si="183"/>
        <v>UpGap</v>
      </c>
      <c r="O1272">
        <v>351717</v>
      </c>
      <c r="T1272"/>
    </row>
    <row r="1273" spans="1:20" x14ac:dyDescent="0.25">
      <c r="A1273" s="1">
        <v>40149</v>
      </c>
      <c r="B1273" s="1" t="str">
        <f t="shared" si="175"/>
        <v>Wed</v>
      </c>
      <c r="C1273" s="1" t="str">
        <f t="shared" si="176"/>
        <v>Dec</v>
      </c>
      <c r="D1273" s="1" t="str">
        <f t="shared" si="177"/>
        <v>4th QTR</v>
      </c>
      <c r="E1273" s="1" t="str">
        <f t="shared" si="178"/>
        <v>2009</v>
      </c>
      <c r="F1273" s="26">
        <v>117.047</v>
      </c>
      <c r="G1273" s="2">
        <v>117.06699999999999</v>
      </c>
      <c r="H1273" s="2">
        <v>116.28</v>
      </c>
      <c r="I1273" s="26">
        <v>116.285</v>
      </c>
      <c r="J1273" s="3">
        <f t="shared" si="179"/>
        <v>43</v>
      </c>
      <c r="K1273" s="3" t="str">
        <f t="shared" si="180"/>
        <v>OIR</v>
      </c>
      <c r="L1273" s="3" t="str">
        <f t="shared" si="181"/>
        <v>OIRDnGapFill</v>
      </c>
      <c r="M1273" s="3" t="str">
        <f t="shared" si="182"/>
        <v>Filled</v>
      </c>
      <c r="N1273" s="3" t="str">
        <f t="shared" si="183"/>
        <v>DnGap</v>
      </c>
      <c r="O1273">
        <v>425036</v>
      </c>
      <c r="T1273"/>
    </row>
    <row r="1274" spans="1:20" x14ac:dyDescent="0.25">
      <c r="A1274" s="1">
        <v>40150</v>
      </c>
      <c r="B1274" s="1" t="str">
        <f t="shared" si="175"/>
        <v>Thu</v>
      </c>
      <c r="C1274" s="1" t="str">
        <f t="shared" si="176"/>
        <v>Dec</v>
      </c>
      <c r="D1274" s="1" t="str">
        <f t="shared" si="177"/>
        <v>4th QTR</v>
      </c>
      <c r="E1274" s="1" t="str">
        <f t="shared" si="178"/>
        <v>2009</v>
      </c>
      <c r="F1274" s="26">
        <v>116.3</v>
      </c>
      <c r="G1274" s="2">
        <v>116.30200000000001</v>
      </c>
      <c r="H1274" s="2">
        <v>116.142</v>
      </c>
      <c r="I1274" s="26">
        <v>116.23699999999999</v>
      </c>
      <c r="J1274" s="3">
        <f t="shared" si="179"/>
        <v>65</v>
      </c>
      <c r="K1274" s="3" t="str">
        <f t="shared" si="180"/>
        <v>OIR</v>
      </c>
      <c r="L1274" s="3" t="str">
        <f t="shared" si="181"/>
        <v>OIRUpGapFill</v>
      </c>
      <c r="M1274" s="3" t="str">
        <f t="shared" si="182"/>
        <v>Filled</v>
      </c>
      <c r="N1274" s="3" t="str">
        <f t="shared" si="183"/>
        <v>UpGap</v>
      </c>
      <c r="O1274">
        <v>508248</v>
      </c>
      <c r="T1274"/>
    </row>
    <row r="1275" spans="1:20" x14ac:dyDescent="0.25">
      <c r="A1275" s="1">
        <v>40151</v>
      </c>
      <c r="B1275" s="1" t="str">
        <f t="shared" si="175"/>
        <v>Fri</v>
      </c>
      <c r="C1275" s="1" t="str">
        <f t="shared" si="176"/>
        <v>Dec</v>
      </c>
      <c r="D1275" s="1" t="str">
        <f t="shared" si="177"/>
        <v>4th QTR</v>
      </c>
      <c r="E1275" s="1" t="str">
        <f t="shared" si="178"/>
        <v>2009</v>
      </c>
      <c r="F1275" s="26">
        <v>116.24</v>
      </c>
      <c r="G1275" s="2">
        <v>116.277</v>
      </c>
      <c r="H1275" s="2">
        <v>115.27200000000001</v>
      </c>
      <c r="I1275" s="26">
        <v>116.03</v>
      </c>
      <c r="J1275" s="3">
        <f t="shared" si="179"/>
        <v>130</v>
      </c>
      <c r="K1275" s="3" t="str">
        <f t="shared" si="180"/>
        <v>OIR</v>
      </c>
      <c r="L1275" s="3" t="str">
        <f t="shared" si="181"/>
        <v>OIRUpGapFill</v>
      </c>
      <c r="M1275" s="3" t="str">
        <f t="shared" si="182"/>
        <v>Filled</v>
      </c>
      <c r="N1275" s="3" t="str">
        <f t="shared" si="183"/>
        <v>UpGap</v>
      </c>
      <c r="O1275">
        <v>615201</v>
      </c>
      <c r="T1275"/>
    </row>
    <row r="1276" spans="1:20" x14ac:dyDescent="0.25">
      <c r="A1276" s="1">
        <v>40154</v>
      </c>
      <c r="B1276" s="1" t="str">
        <f t="shared" si="175"/>
        <v>Mon</v>
      </c>
      <c r="C1276" s="1" t="str">
        <f t="shared" si="176"/>
        <v>Dec</v>
      </c>
      <c r="D1276" s="1" t="str">
        <f t="shared" si="177"/>
        <v>4th QTR</v>
      </c>
      <c r="E1276" s="1" t="str">
        <f t="shared" si="178"/>
        <v>2009</v>
      </c>
      <c r="F1276" s="26">
        <v>116.02200000000001</v>
      </c>
      <c r="G1276" s="2">
        <v>116.16500000000001</v>
      </c>
      <c r="H1276" s="2">
        <v>115.292</v>
      </c>
      <c r="I1276" s="26">
        <v>116.142</v>
      </c>
      <c r="J1276" s="3">
        <f t="shared" si="179"/>
        <v>78</v>
      </c>
      <c r="K1276" s="3" t="str">
        <f t="shared" si="180"/>
        <v>OIR</v>
      </c>
      <c r="L1276" s="3" t="str">
        <f t="shared" si="181"/>
        <v>OIRDnGapFill</v>
      </c>
      <c r="M1276" s="3" t="str">
        <f t="shared" si="182"/>
        <v>Filled</v>
      </c>
      <c r="N1276" s="3" t="str">
        <f t="shared" si="183"/>
        <v>DnGap</v>
      </c>
      <c r="O1276">
        <v>368022</v>
      </c>
      <c r="T1276"/>
    </row>
    <row r="1277" spans="1:20" x14ac:dyDescent="0.25">
      <c r="A1277" s="1">
        <v>40155</v>
      </c>
      <c r="B1277" s="1" t="str">
        <f t="shared" si="175"/>
        <v>Tue</v>
      </c>
      <c r="C1277" s="1" t="str">
        <f t="shared" si="176"/>
        <v>Dec</v>
      </c>
      <c r="D1277" s="1" t="str">
        <f t="shared" si="177"/>
        <v>4th QTR</v>
      </c>
      <c r="E1277" s="1" t="str">
        <f t="shared" si="178"/>
        <v>2009</v>
      </c>
      <c r="F1277" s="26">
        <v>116.145</v>
      </c>
      <c r="G1277" s="2">
        <v>116.31</v>
      </c>
      <c r="H1277" s="2">
        <v>116.13</v>
      </c>
      <c r="I1277" s="26">
        <v>116.262</v>
      </c>
      <c r="J1277" s="3">
        <f t="shared" si="179"/>
        <v>73</v>
      </c>
      <c r="K1277" s="3" t="str">
        <f t="shared" si="180"/>
        <v>OIR</v>
      </c>
      <c r="L1277" s="3" t="str">
        <f t="shared" si="181"/>
        <v>OIRUpGapFill</v>
      </c>
      <c r="M1277" s="3" t="str">
        <f t="shared" si="182"/>
        <v>Filled</v>
      </c>
      <c r="N1277" s="3" t="str">
        <f t="shared" si="183"/>
        <v>UpGap</v>
      </c>
      <c r="O1277">
        <v>448276</v>
      </c>
      <c r="T1277"/>
    </row>
    <row r="1278" spans="1:20" x14ac:dyDescent="0.25">
      <c r="A1278" s="1">
        <v>40156</v>
      </c>
      <c r="B1278" s="1" t="str">
        <f t="shared" si="175"/>
        <v>Wed</v>
      </c>
      <c r="C1278" s="1" t="str">
        <f t="shared" si="176"/>
        <v>Dec</v>
      </c>
      <c r="D1278" s="1" t="str">
        <f t="shared" si="177"/>
        <v>4th QTR</v>
      </c>
      <c r="E1278" s="1" t="str">
        <f t="shared" si="178"/>
        <v>2009</v>
      </c>
      <c r="F1278" s="26">
        <v>116.267</v>
      </c>
      <c r="G1278" s="2">
        <v>116.295</v>
      </c>
      <c r="H1278" s="2">
        <v>116.2</v>
      </c>
      <c r="I1278" s="26">
        <v>116.22499999999999</v>
      </c>
      <c r="J1278" s="3">
        <f t="shared" si="179"/>
        <v>38</v>
      </c>
      <c r="K1278" s="3" t="str">
        <f t="shared" si="180"/>
        <v>OIR</v>
      </c>
      <c r="L1278" s="3" t="str">
        <f t="shared" si="181"/>
        <v>OIRUpGapFill</v>
      </c>
      <c r="M1278" s="3" t="str">
        <f t="shared" si="182"/>
        <v>Filled</v>
      </c>
      <c r="N1278" s="3" t="str">
        <f t="shared" si="183"/>
        <v>UpGap</v>
      </c>
      <c r="O1278">
        <v>361741</v>
      </c>
      <c r="T1278"/>
    </row>
    <row r="1279" spans="1:20" x14ac:dyDescent="0.25">
      <c r="A1279" s="1">
        <v>40157</v>
      </c>
      <c r="B1279" s="1" t="str">
        <f t="shared" si="175"/>
        <v>Thu</v>
      </c>
      <c r="C1279" s="1" t="str">
        <f t="shared" si="176"/>
        <v>Dec</v>
      </c>
      <c r="D1279" s="1" t="str">
        <f t="shared" si="177"/>
        <v>4th QTR</v>
      </c>
      <c r="E1279" s="1" t="str">
        <f t="shared" si="178"/>
        <v>2009</v>
      </c>
      <c r="F1279" s="26">
        <v>116.20699999999999</v>
      </c>
      <c r="G1279" s="2">
        <v>116.227</v>
      </c>
      <c r="H1279" s="2">
        <v>116.057</v>
      </c>
      <c r="I1279" s="26">
        <v>116.157</v>
      </c>
      <c r="J1279" s="3">
        <f t="shared" si="179"/>
        <v>69</v>
      </c>
      <c r="K1279" s="3" t="str">
        <f t="shared" si="180"/>
        <v>OIR</v>
      </c>
      <c r="L1279" s="3" t="str">
        <f t="shared" si="181"/>
        <v>OIRDnGapFill</v>
      </c>
      <c r="M1279" s="3" t="str">
        <f t="shared" si="182"/>
        <v>Filled</v>
      </c>
      <c r="N1279" s="3" t="str">
        <f t="shared" si="183"/>
        <v>DnGap</v>
      </c>
      <c r="O1279">
        <v>419125</v>
      </c>
      <c r="T1279"/>
    </row>
    <row r="1280" spans="1:20" x14ac:dyDescent="0.25">
      <c r="A1280" s="1">
        <v>40158</v>
      </c>
      <c r="B1280" s="1" t="str">
        <f t="shared" si="175"/>
        <v>Fri</v>
      </c>
      <c r="C1280" s="1" t="str">
        <f t="shared" si="176"/>
        <v>Dec</v>
      </c>
      <c r="D1280" s="1" t="str">
        <f t="shared" si="177"/>
        <v>4th QTR</v>
      </c>
      <c r="E1280" s="1" t="str">
        <f t="shared" si="178"/>
        <v>2009</v>
      </c>
      <c r="F1280" s="26">
        <v>116.14</v>
      </c>
      <c r="G1280" s="2">
        <v>116.155</v>
      </c>
      <c r="H1280" s="2">
        <v>115.312</v>
      </c>
      <c r="I1280" s="26">
        <v>116.06699999999999</v>
      </c>
      <c r="J1280" s="3">
        <f t="shared" si="179"/>
        <v>66</v>
      </c>
      <c r="K1280" s="3" t="str">
        <f t="shared" si="180"/>
        <v>OIR</v>
      </c>
      <c r="L1280" s="3" t="str">
        <f t="shared" si="181"/>
        <v>NotFilled</v>
      </c>
      <c r="M1280" s="3" t="str">
        <f t="shared" si="182"/>
        <v>NotFilled</v>
      </c>
      <c r="N1280" s="3" t="str">
        <f t="shared" si="183"/>
        <v>DnGap</v>
      </c>
      <c r="O1280">
        <v>393926</v>
      </c>
      <c r="T1280"/>
    </row>
    <row r="1281" spans="1:20" x14ac:dyDescent="0.25">
      <c r="A1281" s="1">
        <v>40161</v>
      </c>
      <c r="B1281" s="1" t="str">
        <f t="shared" si="175"/>
        <v>Mon</v>
      </c>
      <c r="C1281" s="1" t="str">
        <f t="shared" si="176"/>
        <v>Dec</v>
      </c>
      <c r="D1281" s="1" t="str">
        <f t="shared" si="177"/>
        <v>4th QTR</v>
      </c>
      <c r="E1281" s="1" t="str">
        <f t="shared" si="178"/>
        <v>2009</v>
      </c>
      <c r="F1281" s="26">
        <v>116.057</v>
      </c>
      <c r="G1281" s="2">
        <v>116.117</v>
      </c>
      <c r="H1281" s="2">
        <v>115.28</v>
      </c>
      <c r="I1281" s="26">
        <v>115.3</v>
      </c>
      <c r="J1281" s="3">
        <f t="shared" si="179"/>
        <v>63</v>
      </c>
      <c r="K1281" s="3" t="str">
        <f t="shared" si="180"/>
        <v>OIR</v>
      </c>
      <c r="L1281" s="3" t="str">
        <f t="shared" si="181"/>
        <v>OIRDnGapFill</v>
      </c>
      <c r="M1281" s="3" t="str">
        <f t="shared" si="182"/>
        <v>Filled</v>
      </c>
      <c r="N1281" s="3" t="str">
        <f t="shared" si="183"/>
        <v>DnGap</v>
      </c>
      <c r="O1281">
        <v>369604</v>
      </c>
      <c r="T1281"/>
    </row>
    <row r="1282" spans="1:20" x14ac:dyDescent="0.25">
      <c r="A1282" s="1">
        <v>40162</v>
      </c>
      <c r="B1282" s="1" t="str">
        <f t="shared" si="175"/>
        <v>Tue</v>
      </c>
      <c r="C1282" s="1" t="str">
        <f t="shared" si="176"/>
        <v>Dec</v>
      </c>
      <c r="D1282" s="1" t="str">
        <f t="shared" si="177"/>
        <v>4th QTR</v>
      </c>
      <c r="E1282" s="1" t="str">
        <f t="shared" si="178"/>
        <v>2009</v>
      </c>
      <c r="F1282" s="26">
        <v>115.295</v>
      </c>
      <c r="G1282" s="2">
        <v>116.012</v>
      </c>
      <c r="H1282" s="2">
        <v>115.182</v>
      </c>
      <c r="I1282" s="26">
        <v>115.2</v>
      </c>
      <c r="J1282" s="3">
        <f t="shared" si="179"/>
        <v>60</v>
      </c>
      <c r="K1282" s="3" t="str">
        <f t="shared" si="180"/>
        <v>OIR</v>
      </c>
      <c r="L1282" s="3" t="str">
        <f t="shared" si="181"/>
        <v>OIRDnGapFill</v>
      </c>
      <c r="M1282" s="3" t="str">
        <f t="shared" si="182"/>
        <v>Filled</v>
      </c>
      <c r="N1282" s="3" t="str">
        <f t="shared" si="183"/>
        <v>DnGap</v>
      </c>
      <c r="O1282">
        <v>434373</v>
      </c>
      <c r="T1282"/>
    </row>
    <row r="1283" spans="1:20" x14ac:dyDescent="0.25">
      <c r="A1283" s="1">
        <v>40163</v>
      </c>
      <c r="B1283" s="1" t="str">
        <f t="shared" si="175"/>
        <v>Wed</v>
      </c>
      <c r="C1283" s="1" t="str">
        <f t="shared" si="176"/>
        <v>Dec</v>
      </c>
      <c r="D1283" s="1" t="str">
        <f t="shared" si="177"/>
        <v>4th QTR</v>
      </c>
      <c r="E1283" s="1" t="str">
        <f t="shared" si="178"/>
        <v>2009</v>
      </c>
      <c r="F1283" s="26">
        <v>115.232</v>
      </c>
      <c r="G1283" s="2">
        <v>115.31</v>
      </c>
      <c r="H1283" s="2">
        <v>115.187</v>
      </c>
      <c r="I1283" s="26">
        <v>115.227</v>
      </c>
      <c r="J1283" s="3">
        <f t="shared" si="179"/>
        <v>50</v>
      </c>
      <c r="K1283" s="3" t="str">
        <f t="shared" si="180"/>
        <v>OIR</v>
      </c>
      <c r="L1283" s="3" t="str">
        <f t="shared" si="181"/>
        <v>OIRUpGapFill</v>
      </c>
      <c r="M1283" s="3" t="str">
        <f t="shared" si="182"/>
        <v>Filled</v>
      </c>
      <c r="N1283" s="3" t="str">
        <f t="shared" si="183"/>
        <v>UpGap</v>
      </c>
      <c r="O1283">
        <v>392784</v>
      </c>
      <c r="T1283"/>
    </row>
    <row r="1284" spans="1:20" x14ac:dyDescent="0.25">
      <c r="A1284" s="1">
        <v>40164</v>
      </c>
      <c r="B1284" s="1" t="str">
        <f t="shared" si="175"/>
        <v>Thu</v>
      </c>
      <c r="C1284" s="1" t="str">
        <f t="shared" si="176"/>
        <v>Dec</v>
      </c>
      <c r="D1284" s="1" t="str">
        <f t="shared" si="177"/>
        <v>4th QTR</v>
      </c>
      <c r="E1284" s="1" t="str">
        <f t="shared" si="178"/>
        <v>2009</v>
      </c>
      <c r="F1284" s="26">
        <v>115.227</v>
      </c>
      <c r="G1284" s="2">
        <v>116.107</v>
      </c>
      <c r="H1284" s="2">
        <v>115.22</v>
      </c>
      <c r="I1284" s="26">
        <v>116.08199999999999</v>
      </c>
      <c r="J1284" s="3">
        <f t="shared" si="179"/>
        <v>83</v>
      </c>
      <c r="K1284" s="3" t="str">
        <f t="shared" si="180"/>
        <v>OIR</v>
      </c>
      <c r="L1284" s="3" t="str">
        <f t="shared" si="181"/>
        <v>NoGap</v>
      </c>
      <c r="M1284" s="3" t="str">
        <f t="shared" si="182"/>
        <v>NoGap</v>
      </c>
      <c r="N1284" s="3" t="str">
        <f t="shared" si="183"/>
        <v>NoGap</v>
      </c>
      <c r="O1284">
        <v>387527</v>
      </c>
      <c r="T1284"/>
    </row>
    <row r="1285" spans="1:20" x14ac:dyDescent="0.25">
      <c r="A1285" s="1">
        <v>40165</v>
      </c>
      <c r="B1285" s="1" t="str">
        <f t="shared" si="175"/>
        <v>Fri</v>
      </c>
      <c r="C1285" s="1" t="str">
        <f t="shared" si="176"/>
        <v>Dec</v>
      </c>
      <c r="D1285" s="1" t="str">
        <f t="shared" si="177"/>
        <v>4th QTR</v>
      </c>
      <c r="E1285" s="1" t="str">
        <f t="shared" si="178"/>
        <v>2009</v>
      </c>
      <c r="F1285" s="26">
        <v>116.092</v>
      </c>
      <c r="G1285" s="2">
        <v>116.117</v>
      </c>
      <c r="H1285" s="2">
        <v>115.30500000000001</v>
      </c>
      <c r="I1285" s="26">
        <v>115.307</v>
      </c>
      <c r="J1285" s="3">
        <f t="shared" si="179"/>
        <v>52</v>
      </c>
      <c r="K1285" s="3" t="str">
        <f t="shared" si="180"/>
        <v>OIR</v>
      </c>
      <c r="L1285" s="3" t="str">
        <f t="shared" si="181"/>
        <v>OIRUpGapFill</v>
      </c>
      <c r="M1285" s="3" t="str">
        <f t="shared" si="182"/>
        <v>Filled</v>
      </c>
      <c r="N1285" s="3" t="str">
        <f t="shared" si="183"/>
        <v>UpGap</v>
      </c>
      <c r="O1285">
        <v>293068</v>
      </c>
      <c r="T1285"/>
    </row>
    <row r="1286" spans="1:20" x14ac:dyDescent="0.25">
      <c r="A1286" s="1">
        <v>40168</v>
      </c>
      <c r="B1286" s="1" t="str">
        <f t="shared" si="175"/>
        <v>Mon</v>
      </c>
      <c r="C1286" s="1" t="str">
        <f t="shared" si="176"/>
        <v>Dec</v>
      </c>
      <c r="D1286" s="1" t="str">
        <f t="shared" si="177"/>
        <v>4th QTR</v>
      </c>
      <c r="E1286" s="1" t="str">
        <f t="shared" si="178"/>
        <v>2009</v>
      </c>
      <c r="F1286" s="26">
        <v>116.002</v>
      </c>
      <c r="G1286" s="2">
        <v>116.017</v>
      </c>
      <c r="H1286" s="2">
        <v>115.11</v>
      </c>
      <c r="I1286" s="26">
        <v>115.13</v>
      </c>
      <c r="J1286" s="3">
        <f t="shared" si="179"/>
        <v>91</v>
      </c>
      <c r="K1286" s="3" t="str">
        <f t="shared" si="180"/>
        <v>OIR</v>
      </c>
      <c r="L1286" s="3" t="str">
        <f t="shared" si="181"/>
        <v>OIRUpGapFill</v>
      </c>
      <c r="M1286" s="3" t="str">
        <f t="shared" si="182"/>
        <v>Filled</v>
      </c>
      <c r="N1286" s="3" t="str">
        <f t="shared" si="183"/>
        <v>UpGap</v>
      </c>
      <c r="O1286">
        <v>282051</v>
      </c>
      <c r="T1286"/>
    </row>
    <row r="1287" spans="1:20" x14ac:dyDescent="0.25">
      <c r="A1287" s="1">
        <v>40169</v>
      </c>
      <c r="B1287" s="1" t="str">
        <f t="shared" si="175"/>
        <v>Tue</v>
      </c>
      <c r="C1287" s="1" t="str">
        <f t="shared" si="176"/>
        <v>Dec</v>
      </c>
      <c r="D1287" s="1" t="str">
        <f t="shared" si="177"/>
        <v>4th QTR</v>
      </c>
      <c r="E1287" s="1" t="str">
        <f t="shared" si="178"/>
        <v>2009</v>
      </c>
      <c r="F1287" s="26">
        <v>115.145</v>
      </c>
      <c r="G1287" s="2">
        <v>115.15</v>
      </c>
      <c r="H1287" s="2">
        <v>115.035</v>
      </c>
      <c r="I1287" s="26">
        <v>115.06</v>
      </c>
      <c r="J1287" s="3">
        <f t="shared" si="179"/>
        <v>47</v>
      </c>
      <c r="K1287" s="3" t="str">
        <f t="shared" si="180"/>
        <v>OIR</v>
      </c>
      <c r="L1287" s="3" t="str">
        <f t="shared" si="181"/>
        <v>OIRUpGapFill</v>
      </c>
      <c r="M1287" s="3" t="str">
        <f t="shared" si="182"/>
        <v>Filled</v>
      </c>
      <c r="N1287" s="3" t="str">
        <f t="shared" si="183"/>
        <v>UpGap</v>
      </c>
      <c r="O1287">
        <v>262412</v>
      </c>
      <c r="T1287"/>
    </row>
    <row r="1288" spans="1:20" x14ac:dyDescent="0.25">
      <c r="A1288" s="1">
        <v>40170</v>
      </c>
      <c r="B1288" s="1" t="str">
        <f t="shared" si="175"/>
        <v>Wed</v>
      </c>
      <c r="C1288" s="1" t="str">
        <f t="shared" si="176"/>
        <v>Dec</v>
      </c>
      <c r="D1288" s="1" t="str">
        <f t="shared" si="177"/>
        <v>4th QTR</v>
      </c>
      <c r="E1288" s="1" t="str">
        <f t="shared" si="178"/>
        <v>2009</v>
      </c>
      <c r="F1288" s="26">
        <v>115.047</v>
      </c>
      <c r="G1288" s="2">
        <v>115.107</v>
      </c>
      <c r="H1288" s="2">
        <v>114.30200000000001</v>
      </c>
      <c r="I1288" s="26">
        <v>115.012</v>
      </c>
      <c r="J1288" s="3">
        <f t="shared" si="179"/>
        <v>50</v>
      </c>
      <c r="K1288" s="3" t="str">
        <f t="shared" si="180"/>
        <v>OIR</v>
      </c>
      <c r="L1288" s="3" t="str">
        <f t="shared" si="181"/>
        <v>OIRDnGapFill</v>
      </c>
      <c r="M1288" s="3" t="str">
        <f t="shared" si="182"/>
        <v>Filled</v>
      </c>
      <c r="N1288" s="3" t="str">
        <f t="shared" si="183"/>
        <v>DnGap</v>
      </c>
      <c r="O1288">
        <v>198766</v>
      </c>
      <c r="T1288"/>
    </row>
    <row r="1289" spans="1:20" x14ac:dyDescent="0.25">
      <c r="A1289" s="1">
        <v>40171</v>
      </c>
      <c r="B1289" s="1" t="str">
        <f t="shared" si="175"/>
        <v>Thu</v>
      </c>
      <c r="C1289" s="1" t="str">
        <f t="shared" si="176"/>
        <v>Dec</v>
      </c>
      <c r="D1289" s="1" t="str">
        <f t="shared" si="177"/>
        <v>4th QTR</v>
      </c>
      <c r="E1289" s="1" t="str">
        <f t="shared" si="178"/>
        <v>2009</v>
      </c>
      <c r="F1289" s="26">
        <v>114.31699999999999</v>
      </c>
      <c r="G1289" s="2">
        <v>115.04</v>
      </c>
      <c r="H1289" s="2">
        <v>114.23699999999999</v>
      </c>
      <c r="I1289" s="26">
        <v>114.247</v>
      </c>
      <c r="J1289" s="3">
        <f t="shared" si="179"/>
        <v>50</v>
      </c>
      <c r="K1289" s="3" t="str">
        <f t="shared" si="180"/>
        <v>OIR</v>
      </c>
      <c r="L1289" s="3" t="str">
        <f t="shared" si="181"/>
        <v>OIRDnGapFill</v>
      </c>
      <c r="M1289" s="3" t="str">
        <f t="shared" si="182"/>
        <v>Filled</v>
      </c>
      <c r="N1289" s="3" t="str">
        <f t="shared" si="183"/>
        <v>DnGap</v>
      </c>
      <c r="O1289">
        <v>52570</v>
      </c>
      <c r="T1289"/>
    </row>
    <row r="1290" spans="1:20" x14ac:dyDescent="0.25">
      <c r="A1290" s="1">
        <v>40175</v>
      </c>
      <c r="B1290" s="1" t="str">
        <f t="shared" ref="B1290:B1353" si="184">TEXT(A1290,"ddd")</f>
        <v>Mon</v>
      </c>
      <c r="C1290" s="1" t="str">
        <f t="shared" ref="C1290:C1353" si="185">TEXT(A1290,"mmm")</f>
        <v>Dec</v>
      </c>
      <c r="D1290" s="1" t="str">
        <f t="shared" ref="D1290:D1353" si="186">IF(OR(C1290="Jan",C1290="Feb",C1290="Mar"),"1ST QTR",IF(OR(C1290="Apr",C1290="May",C1290="Jun"),"2nd QTR",IF(OR(C1290="Jul",C1290="Aug",C1290="Sep"),"3rd QTR",IF(OR(C1290="Oct",C1290="Nov",C1290="Dec"),"4th QTR",""))))</f>
        <v>4th QTR</v>
      </c>
      <c r="E1290" s="1" t="str">
        <f t="shared" ref="E1290:E1353" si="187">TEXT(A1290,"yyyy")</f>
        <v>2009</v>
      </c>
      <c r="F1290" s="26">
        <v>114.242</v>
      </c>
      <c r="G1290" s="2">
        <v>114.252</v>
      </c>
      <c r="H1290" s="2">
        <v>114.152</v>
      </c>
      <c r="I1290" s="26">
        <v>114.182</v>
      </c>
      <c r="J1290" s="3">
        <f t="shared" ref="J1290:J1353" si="188">IF(TRUNC(G1290)-TRUNC(H1290)=0,ROUNDUP((G1290-H1290)/0.25*100,0),IF(TRUNC(G1290)-TRUNC(H1290)=1,ROUNDUP(((G1290-TRUNC(G1290))*1000/320)*128,0)+128-ROUNDUP(((H1290-TRUNC(H1290))*1000/320)*128,0),IF(TRUNC(G1290)-TRUNC(H1290)=2,128+ROUNDUP(((G1290-TRUNC(G1290))*1000/320)*128,0)+128-ROUNDUP(((H1290-TRUNC(H1290))*1000/320)*128,0),IF(TRUNC(G1290)-TRUNC(H1290)=3,256+ROUNDUP(((G1290-TRUNC(G1290))*1000/320)*128,0)+128-ROUNDUP(((H1290-TRUNC(H1290))*1000/320)*128,0)))))</f>
        <v>40</v>
      </c>
      <c r="K1290" s="3" t="str">
        <f t="shared" ref="K1290:K1353" si="189">IF(AND(F1290&lt;=G1289,F1290&gt;=H1289),"OIR","OOR")</f>
        <v>OIR</v>
      </c>
      <c r="L1290" s="3" t="str">
        <f t="shared" ref="L1290:L1353" si="190">IF(F1290=I1289,"NoGap",IF(AND(K1290="OIR",F1290&gt;I1289,H1290&lt;=I1289),"OIRUpGapFill",IF(AND(K1290="OIR",F1290&lt;I1289,G1290&gt;=I1289),"OIRDnGapFill",IF(AND(K1290="OOR",F1290&gt;I1289,H1290&lt;=I1289),"OORUpGapFill",IF(AND(K1290="OOR",F1290&lt;I1289,G1290&gt;=I1289),"OORDnGapFill","NotFilled")))))</f>
        <v>OIRDnGapFill</v>
      </c>
      <c r="M1290" s="3" t="str">
        <f t="shared" ref="M1290:M1353" si="191">IF(OR(L1290="OIRUpGapFill",L1290="OIRDnGapFill",L1290="OORUpGapFill",L1290="OORDnGapFill"),"Filled",IF(L1290="NotFilled","NotFilled",IF(L1290="NoGap","NoGap")))</f>
        <v>Filled</v>
      </c>
      <c r="N1290" s="3" t="str">
        <f t="shared" ref="N1290:N1353" si="192">IF(F1290-I1289&lt;0,"DnGap",IF(F1290-I1289&gt;0,"UpGap",IF(M1290="NoGap","NoGap")))</f>
        <v>DnGap</v>
      </c>
      <c r="O1290">
        <v>167653</v>
      </c>
      <c r="T1290"/>
    </row>
    <row r="1291" spans="1:20" x14ac:dyDescent="0.25">
      <c r="A1291" s="1">
        <v>40176</v>
      </c>
      <c r="B1291" s="1" t="str">
        <f t="shared" si="184"/>
        <v>Tue</v>
      </c>
      <c r="C1291" s="1" t="str">
        <f t="shared" si="185"/>
        <v>Dec</v>
      </c>
      <c r="D1291" s="1" t="str">
        <f t="shared" si="186"/>
        <v>4th QTR</v>
      </c>
      <c r="E1291" s="1" t="str">
        <f t="shared" si="187"/>
        <v>2009</v>
      </c>
      <c r="F1291" s="26">
        <v>114.16500000000001</v>
      </c>
      <c r="G1291" s="2">
        <v>114.215</v>
      </c>
      <c r="H1291" s="2">
        <v>114.11199999999999</v>
      </c>
      <c r="I1291" s="26">
        <v>114.205</v>
      </c>
      <c r="J1291" s="3">
        <f t="shared" si="188"/>
        <v>42</v>
      </c>
      <c r="K1291" s="3" t="str">
        <f t="shared" si="189"/>
        <v>OIR</v>
      </c>
      <c r="L1291" s="3" t="str">
        <f t="shared" si="190"/>
        <v>OIRDnGapFill</v>
      </c>
      <c r="M1291" s="3" t="str">
        <f t="shared" si="191"/>
        <v>Filled</v>
      </c>
      <c r="N1291" s="3" t="str">
        <f t="shared" si="192"/>
        <v>DnGap</v>
      </c>
      <c r="O1291">
        <v>272509</v>
      </c>
      <c r="T1291"/>
    </row>
    <row r="1292" spans="1:20" x14ac:dyDescent="0.25">
      <c r="A1292" s="1">
        <v>40177</v>
      </c>
      <c r="B1292" s="1" t="str">
        <f t="shared" si="184"/>
        <v>Wed</v>
      </c>
      <c r="C1292" s="1" t="str">
        <f t="shared" si="185"/>
        <v>Dec</v>
      </c>
      <c r="D1292" s="1" t="str">
        <f t="shared" si="186"/>
        <v>4th QTR</v>
      </c>
      <c r="E1292" s="1" t="str">
        <f t="shared" si="187"/>
        <v>2009</v>
      </c>
      <c r="F1292" s="26">
        <v>114.205</v>
      </c>
      <c r="G1292" s="2">
        <v>114.242</v>
      </c>
      <c r="H1292" s="2">
        <v>114.167</v>
      </c>
      <c r="I1292" s="26">
        <v>114.215</v>
      </c>
      <c r="J1292" s="3">
        <f t="shared" si="188"/>
        <v>31</v>
      </c>
      <c r="K1292" s="3" t="str">
        <f t="shared" si="189"/>
        <v>OIR</v>
      </c>
      <c r="L1292" s="3" t="str">
        <f t="shared" si="190"/>
        <v>NoGap</v>
      </c>
      <c r="M1292" s="3" t="str">
        <f t="shared" si="191"/>
        <v>NoGap</v>
      </c>
      <c r="N1292" s="3" t="str">
        <f t="shared" si="192"/>
        <v>NoGap</v>
      </c>
      <c r="O1292">
        <v>157321</v>
      </c>
      <c r="T1292"/>
    </row>
    <row r="1293" spans="1:20" x14ac:dyDescent="0.25">
      <c r="A1293" s="1">
        <v>40178</v>
      </c>
      <c r="B1293" s="1" t="str">
        <f t="shared" si="184"/>
        <v>Thu</v>
      </c>
      <c r="C1293" s="1" t="str">
        <f t="shared" si="185"/>
        <v>Dec</v>
      </c>
      <c r="D1293" s="1" t="str">
        <f t="shared" si="186"/>
        <v>4th QTR</v>
      </c>
      <c r="E1293" s="1" t="str">
        <f t="shared" si="187"/>
        <v>2009</v>
      </c>
      <c r="F1293" s="26">
        <v>114.20699999999999</v>
      </c>
      <c r="G1293" s="2">
        <v>114.215</v>
      </c>
      <c r="H1293" s="2">
        <v>113.31699999999999</v>
      </c>
      <c r="I1293" s="26">
        <v>114.122</v>
      </c>
      <c r="J1293" s="3">
        <f t="shared" si="188"/>
        <v>88</v>
      </c>
      <c r="K1293" s="3" t="str">
        <f t="shared" si="189"/>
        <v>OIR</v>
      </c>
      <c r="L1293" s="3" t="str">
        <f t="shared" si="190"/>
        <v>OIRDnGapFill</v>
      </c>
      <c r="M1293" s="3" t="str">
        <f t="shared" si="191"/>
        <v>Filled</v>
      </c>
      <c r="N1293" s="3" t="str">
        <f t="shared" si="192"/>
        <v>DnGap</v>
      </c>
      <c r="O1293">
        <v>171620</v>
      </c>
      <c r="T1293"/>
    </row>
    <row r="1294" spans="1:20" x14ac:dyDescent="0.25">
      <c r="A1294" s="1">
        <v>40182</v>
      </c>
      <c r="B1294" s="1" t="str">
        <f t="shared" si="184"/>
        <v>Mon</v>
      </c>
      <c r="C1294" s="1" t="str">
        <f t="shared" si="185"/>
        <v>Jan</v>
      </c>
      <c r="D1294" s="1" t="str">
        <f t="shared" si="186"/>
        <v>1ST QTR</v>
      </c>
      <c r="E1294" s="1" t="str">
        <f t="shared" si="187"/>
        <v>2010</v>
      </c>
      <c r="F1294" s="26">
        <v>114.08</v>
      </c>
      <c r="G1294" s="2">
        <v>114.202</v>
      </c>
      <c r="H1294" s="2">
        <v>114.02</v>
      </c>
      <c r="I1294" s="26">
        <v>114.175</v>
      </c>
      <c r="J1294" s="3">
        <f t="shared" si="188"/>
        <v>73</v>
      </c>
      <c r="K1294" s="3" t="str">
        <f t="shared" si="189"/>
        <v>OIR</v>
      </c>
      <c r="L1294" s="3" t="str">
        <f t="shared" si="190"/>
        <v>OIRDnGapFill</v>
      </c>
      <c r="M1294" s="3" t="str">
        <f t="shared" si="191"/>
        <v>Filled</v>
      </c>
      <c r="N1294" s="3" t="str">
        <f t="shared" si="192"/>
        <v>DnGap</v>
      </c>
      <c r="O1294">
        <v>295473</v>
      </c>
      <c r="T1294"/>
    </row>
    <row r="1295" spans="1:20" x14ac:dyDescent="0.25">
      <c r="A1295" s="1">
        <v>40183</v>
      </c>
      <c r="B1295" s="1" t="str">
        <f t="shared" si="184"/>
        <v>Tue</v>
      </c>
      <c r="C1295" s="1" t="str">
        <f t="shared" si="185"/>
        <v>Jan</v>
      </c>
      <c r="D1295" s="1" t="str">
        <f t="shared" si="186"/>
        <v>1ST QTR</v>
      </c>
      <c r="E1295" s="1" t="str">
        <f t="shared" si="187"/>
        <v>2010</v>
      </c>
      <c r="F1295" s="26">
        <v>114.19499999999999</v>
      </c>
      <c r="G1295" s="2">
        <v>115.002</v>
      </c>
      <c r="H1295" s="2">
        <v>114.19</v>
      </c>
      <c r="I1295" s="26">
        <v>114.30200000000001</v>
      </c>
      <c r="J1295" s="3">
        <f t="shared" si="188"/>
        <v>53</v>
      </c>
      <c r="K1295" s="3" t="str">
        <f t="shared" si="189"/>
        <v>OIR</v>
      </c>
      <c r="L1295" s="3" t="str">
        <f t="shared" si="190"/>
        <v>NotFilled</v>
      </c>
      <c r="M1295" s="3" t="str">
        <f t="shared" si="191"/>
        <v>NotFilled</v>
      </c>
      <c r="N1295" s="3" t="str">
        <f t="shared" si="192"/>
        <v>UpGap</v>
      </c>
      <c r="O1295">
        <v>393545</v>
      </c>
      <c r="T1295"/>
    </row>
    <row r="1296" spans="1:20" x14ac:dyDescent="0.25">
      <c r="A1296" s="1">
        <v>40184</v>
      </c>
      <c r="B1296" s="1" t="str">
        <f t="shared" si="184"/>
        <v>Wed</v>
      </c>
      <c r="C1296" s="1" t="str">
        <f t="shared" si="185"/>
        <v>Jan</v>
      </c>
      <c r="D1296" s="1" t="str">
        <f t="shared" si="186"/>
        <v>1ST QTR</v>
      </c>
      <c r="E1296" s="1" t="str">
        <f t="shared" si="187"/>
        <v>2010</v>
      </c>
      <c r="F1296" s="26">
        <v>114.282</v>
      </c>
      <c r="G1296" s="2">
        <v>114.297</v>
      </c>
      <c r="H1296" s="2">
        <v>114.205</v>
      </c>
      <c r="I1296" s="26">
        <v>114.29</v>
      </c>
      <c r="J1296" s="3">
        <f t="shared" si="188"/>
        <v>37</v>
      </c>
      <c r="K1296" s="3" t="str">
        <f t="shared" si="189"/>
        <v>OIR</v>
      </c>
      <c r="L1296" s="3" t="str">
        <f t="shared" si="190"/>
        <v>NotFilled</v>
      </c>
      <c r="M1296" s="3" t="str">
        <f t="shared" si="191"/>
        <v>NotFilled</v>
      </c>
      <c r="N1296" s="3" t="str">
        <f t="shared" si="192"/>
        <v>DnGap</v>
      </c>
      <c r="O1296">
        <v>473208</v>
      </c>
      <c r="T1296"/>
    </row>
    <row r="1297" spans="1:20" x14ac:dyDescent="0.25">
      <c r="A1297" s="1">
        <v>40185</v>
      </c>
      <c r="B1297" s="1" t="str">
        <f t="shared" si="184"/>
        <v>Thu</v>
      </c>
      <c r="C1297" s="1" t="str">
        <f t="shared" si="185"/>
        <v>Jan</v>
      </c>
      <c r="D1297" s="1" t="str">
        <f t="shared" si="186"/>
        <v>1ST QTR</v>
      </c>
      <c r="E1297" s="1" t="str">
        <f t="shared" si="187"/>
        <v>2010</v>
      </c>
      <c r="F1297" s="26">
        <v>114.262</v>
      </c>
      <c r="G1297" s="2">
        <v>114.297</v>
      </c>
      <c r="H1297" s="2">
        <v>114.185</v>
      </c>
      <c r="I1297" s="26">
        <v>114.255</v>
      </c>
      <c r="J1297" s="3">
        <f t="shared" si="188"/>
        <v>45</v>
      </c>
      <c r="K1297" s="3" t="str">
        <f t="shared" si="189"/>
        <v>OIR</v>
      </c>
      <c r="L1297" s="3" t="str">
        <f t="shared" si="190"/>
        <v>OIRDnGapFill</v>
      </c>
      <c r="M1297" s="3" t="str">
        <f t="shared" si="191"/>
        <v>Filled</v>
      </c>
      <c r="N1297" s="3" t="str">
        <f t="shared" si="192"/>
        <v>DnGap</v>
      </c>
      <c r="O1297">
        <v>357551</v>
      </c>
      <c r="T1297"/>
    </row>
    <row r="1298" spans="1:20" x14ac:dyDescent="0.25">
      <c r="A1298" s="1">
        <v>40186</v>
      </c>
      <c r="B1298" s="1" t="str">
        <f t="shared" si="184"/>
        <v>Fri</v>
      </c>
      <c r="C1298" s="1" t="str">
        <f t="shared" si="185"/>
        <v>Jan</v>
      </c>
      <c r="D1298" s="1" t="str">
        <f t="shared" si="186"/>
        <v>1ST QTR</v>
      </c>
      <c r="E1298" s="1" t="str">
        <f t="shared" si="187"/>
        <v>2010</v>
      </c>
      <c r="F1298" s="26">
        <v>114.235</v>
      </c>
      <c r="G1298" s="2">
        <v>115.062</v>
      </c>
      <c r="H1298" s="2">
        <v>114.17700000000001</v>
      </c>
      <c r="I1298" s="26">
        <v>115.002</v>
      </c>
      <c r="J1298" s="3">
        <f t="shared" si="188"/>
        <v>82</v>
      </c>
      <c r="K1298" s="3" t="str">
        <f t="shared" si="189"/>
        <v>OIR</v>
      </c>
      <c r="L1298" s="3" t="str">
        <f t="shared" si="190"/>
        <v>OIRDnGapFill</v>
      </c>
      <c r="M1298" s="3" t="str">
        <f t="shared" si="191"/>
        <v>Filled</v>
      </c>
      <c r="N1298" s="3" t="str">
        <f t="shared" si="192"/>
        <v>DnGap</v>
      </c>
      <c r="O1298">
        <v>441871</v>
      </c>
      <c r="T1298"/>
    </row>
    <row r="1299" spans="1:20" x14ac:dyDescent="0.25">
      <c r="A1299" s="1">
        <v>40189</v>
      </c>
      <c r="B1299" s="1" t="str">
        <f t="shared" si="184"/>
        <v>Mon</v>
      </c>
      <c r="C1299" s="1" t="str">
        <f t="shared" si="185"/>
        <v>Jan</v>
      </c>
      <c r="D1299" s="1" t="str">
        <f t="shared" si="186"/>
        <v>1ST QTR</v>
      </c>
      <c r="E1299" s="1" t="str">
        <f t="shared" si="187"/>
        <v>2010</v>
      </c>
      <c r="F1299" s="26">
        <v>114.285</v>
      </c>
      <c r="G1299" s="2">
        <v>115.04</v>
      </c>
      <c r="H1299" s="2">
        <v>114.265</v>
      </c>
      <c r="I1299" s="26">
        <v>115.01</v>
      </c>
      <c r="J1299" s="3">
        <f t="shared" si="188"/>
        <v>39</v>
      </c>
      <c r="K1299" s="3" t="str">
        <f t="shared" si="189"/>
        <v>OIR</v>
      </c>
      <c r="L1299" s="3" t="str">
        <f t="shared" si="190"/>
        <v>OIRDnGapFill</v>
      </c>
      <c r="M1299" s="3" t="str">
        <f t="shared" si="191"/>
        <v>Filled</v>
      </c>
      <c r="N1299" s="3" t="str">
        <f t="shared" si="192"/>
        <v>DnGap</v>
      </c>
      <c r="O1299">
        <v>242002</v>
      </c>
      <c r="T1299"/>
    </row>
    <row r="1300" spans="1:20" x14ac:dyDescent="0.25">
      <c r="A1300" s="1">
        <v>40190</v>
      </c>
      <c r="B1300" s="1" t="str">
        <f t="shared" si="184"/>
        <v>Tue</v>
      </c>
      <c r="C1300" s="1" t="str">
        <f t="shared" si="185"/>
        <v>Jan</v>
      </c>
      <c r="D1300" s="1" t="str">
        <f t="shared" si="186"/>
        <v>1ST QTR</v>
      </c>
      <c r="E1300" s="1" t="str">
        <f t="shared" si="187"/>
        <v>2010</v>
      </c>
      <c r="F1300" s="26">
        <v>115.005</v>
      </c>
      <c r="G1300" s="2">
        <v>115.15</v>
      </c>
      <c r="H1300" s="2">
        <v>115.005</v>
      </c>
      <c r="I1300" s="26">
        <v>115.127</v>
      </c>
      <c r="J1300" s="3">
        <f t="shared" si="188"/>
        <v>59</v>
      </c>
      <c r="K1300" s="3" t="str">
        <f t="shared" si="189"/>
        <v>OIR</v>
      </c>
      <c r="L1300" s="3" t="str">
        <f t="shared" si="190"/>
        <v>OIRDnGapFill</v>
      </c>
      <c r="M1300" s="3" t="str">
        <f t="shared" si="191"/>
        <v>Filled</v>
      </c>
      <c r="N1300" s="3" t="str">
        <f t="shared" si="192"/>
        <v>DnGap</v>
      </c>
      <c r="O1300">
        <v>375358</v>
      </c>
      <c r="T1300"/>
    </row>
    <row r="1301" spans="1:20" x14ac:dyDescent="0.25">
      <c r="A1301" s="1">
        <v>40191</v>
      </c>
      <c r="B1301" s="1" t="str">
        <f t="shared" si="184"/>
        <v>Wed</v>
      </c>
      <c r="C1301" s="1" t="str">
        <f t="shared" si="185"/>
        <v>Jan</v>
      </c>
      <c r="D1301" s="1" t="str">
        <f t="shared" si="186"/>
        <v>1ST QTR</v>
      </c>
      <c r="E1301" s="1" t="str">
        <f t="shared" si="187"/>
        <v>2010</v>
      </c>
      <c r="F1301" s="26">
        <v>115.13200000000001</v>
      </c>
      <c r="G1301" s="2">
        <v>115.145</v>
      </c>
      <c r="H1301" s="2">
        <v>115.02500000000001</v>
      </c>
      <c r="I1301" s="26">
        <v>115.05500000000001</v>
      </c>
      <c r="J1301" s="3">
        <f t="shared" si="188"/>
        <v>48</v>
      </c>
      <c r="K1301" s="3" t="str">
        <f t="shared" si="189"/>
        <v>OIR</v>
      </c>
      <c r="L1301" s="3" t="str">
        <f t="shared" si="190"/>
        <v>OIRUpGapFill</v>
      </c>
      <c r="M1301" s="3" t="str">
        <f t="shared" si="191"/>
        <v>Filled</v>
      </c>
      <c r="N1301" s="3" t="str">
        <f t="shared" si="192"/>
        <v>UpGap</v>
      </c>
      <c r="O1301">
        <v>365944</v>
      </c>
      <c r="T1301"/>
    </row>
    <row r="1302" spans="1:20" x14ac:dyDescent="0.25">
      <c r="A1302" s="1">
        <v>40192</v>
      </c>
      <c r="B1302" s="1" t="str">
        <f t="shared" si="184"/>
        <v>Thu</v>
      </c>
      <c r="C1302" s="1" t="str">
        <f t="shared" si="185"/>
        <v>Jan</v>
      </c>
      <c r="D1302" s="1" t="str">
        <f t="shared" si="186"/>
        <v>1ST QTR</v>
      </c>
      <c r="E1302" s="1" t="str">
        <f t="shared" si="187"/>
        <v>2010</v>
      </c>
      <c r="F1302" s="26">
        <v>115.04</v>
      </c>
      <c r="G1302" s="2">
        <v>115.172</v>
      </c>
      <c r="H1302" s="2">
        <v>115.03</v>
      </c>
      <c r="I1302" s="26">
        <v>115.137</v>
      </c>
      <c r="J1302" s="3">
        <f t="shared" si="188"/>
        <v>57</v>
      </c>
      <c r="K1302" s="3" t="str">
        <f t="shared" si="189"/>
        <v>OIR</v>
      </c>
      <c r="L1302" s="3" t="str">
        <f t="shared" si="190"/>
        <v>OIRDnGapFill</v>
      </c>
      <c r="M1302" s="3" t="str">
        <f t="shared" si="191"/>
        <v>Filled</v>
      </c>
      <c r="N1302" s="3" t="str">
        <f t="shared" si="192"/>
        <v>DnGap</v>
      </c>
      <c r="O1302">
        <v>387831</v>
      </c>
      <c r="T1302"/>
    </row>
    <row r="1303" spans="1:20" x14ac:dyDescent="0.25">
      <c r="A1303" s="1">
        <v>40193</v>
      </c>
      <c r="B1303" s="1" t="str">
        <f t="shared" si="184"/>
        <v>Fri</v>
      </c>
      <c r="C1303" s="1" t="str">
        <f t="shared" si="185"/>
        <v>Jan</v>
      </c>
      <c r="D1303" s="1" t="str">
        <f t="shared" si="186"/>
        <v>1ST QTR</v>
      </c>
      <c r="E1303" s="1" t="str">
        <f t="shared" si="187"/>
        <v>2010</v>
      </c>
      <c r="F1303" s="26">
        <v>115.127</v>
      </c>
      <c r="G1303" s="2">
        <v>115.262</v>
      </c>
      <c r="H1303" s="2">
        <v>115.125</v>
      </c>
      <c r="I1303" s="26">
        <v>115.235</v>
      </c>
      <c r="J1303" s="3">
        <f t="shared" si="188"/>
        <v>55</v>
      </c>
      <c r="K1303" s="3" t="str">
        <f t="shared" si="189"/>
        <v>OIR</v>
      </c>
      <c r="L1303" s="3" t="str">
        <f t="shared" si="190"/>
        <v>OIRDnGapFill</v>
      </c>
      <c r="M1303" s="3" t="str">
        <f t="shared" si="191"/>
        <v>Filled</v>
      </c>
      <c r="N1303" s="3" t="str">
        <f t="shared" si="192"/>
        <v>DnGap</v>
      </c>
      <c r="O1303">
        <v>329354</v>
      </c>
      <c r="T1303"/>
    </row>
    <row r="1304" spans="1:20" x14ac:dyDescent="0.25">
      <c r="A1304" s="1">
        <v>40197</v>
      </c>
      <c r="B1304" s="1" t="str">
        <f t="shared" si="184"/>
        <v>Tue</v>
      </c>
      <c r="C1304" s="1" t="str">
        <f t="shared" si="185"/>
        <v>Jan</v>
      </c>
      <c r="D1304" s="1" t="str">
        <f t="shared" si="186"/>
        <v>1ST QTR</v>
      </c>
      <c r="E1304" s="1" t="str">
        <f t="shared" si="187"/>
        <v>2010</v>
      </c>
      <c r="F1304" s="26">
        <v>115.23699999999999</v>
      </c>
      <c r="G1304" s="2">
        <v>115.285</v>
      </c>
      <c r="H1304" s="2">
        <v>115.17</v>
      </c>
      <c r="I1304" s="26">
        <v>115.182</v>
      </c>
      <c r="J1304" s="3">
        <f t="shared" si="188"/>
        <v>46</v>
      </c>
      <c r="K1304" s="3" t="str">
        <f t="shared" si="189"/>
        <v>OIR</v>
      </c>
      <c r="L1304" s="3" t="str">
        <f t="shared" si="190"/>
        <v>OIRUpGapFill</v>
      </c>
      <c r="M1304" s="3" t="str">
        <f t="shared" si="191"/>
        <v>Filled</v>
      </c>
      <c r="N1304" s="3" t="str">
        <f t="shared" si="192"/>
        <v>UpGap</v>
      </c>
      <c r="O1304">
        <v>313927</v>
      </c>
      <c r="T1304"/>
    </row>
    <row r="1305" spans="1:20" x14ac:dyDescent="0.25">
      <c r="A1305" s="1">
        <v>40198</v>
      </c>
      <c r="B1305" s="1" t="str">
        <f t="shared" si="184"/>
        <v>Wed</v>
      </c>
      <c r="C1305" s="1" t="str">
        <f t="shared" si="185"/>
        <v>Jan</v>
      </c>
      <c r="D1305" s="1" t="str">
        <f t="shared" si="186"/>
        <v>1ST QTR</v>
      </c>
      <c r="E1305" s="1" t="str">
        <f t="shared" si="187"/>
        <v>2010</v>
      </c>
      <c r="F1305" s="26">
        <v>115.197</v>
      </c>
      <c r="G1305" s="2">
        <v>115.285</v>
      </c>
      <c r="H1305" s="2">
        <v>115.187</v>
      </c>
      <c r="I1305" s="26">
        <v>115.242</v>
      </c>
      <c r="J1305" s="3">
        <f t="shared" si="188"/>
        <v>40</v>
      </c>
      <c r="K1305" s="3" t="str">
        <f t="shared" si="189"/>
        <v>OIR</v>
      </c>
      <c r="L1305" s="3" t="str">
        <f t="shared" si="190"/>
        <v>NotFilled</v>
      </c>
      <c r="M1305" s="3" t="str">
        <f t="shared" si="191"/>
        <v>NotFilled</v>
      </c>
      <c r="N1305" s="3" t="str">
        <f t="shared" si="192"/>
        <v>UpGap</v>
      </c>
      <c r="O1305">
        <v>310416</v>
      </c>
      <c r="T1305"/>
    </row>
    <row r="1306" spans="1:20" x14ac:dyDescent="0.25">
      <c r="A1306" s="1">
        <v>40199</v>
      </c>
      <c r="B1306" s="1" t="str">
        <f t="shared" si="184"/>
        <v>Thu</v>
      </c>
      <c r="C1306" s="1" t="str">
        <f t="shared" si="185"/>
        <v>Jan</v>
      </c>
      <c r="D1306" s="1" t="str">
        <f t="shared" si="186"/>
        <v>1ST QTR</v>
      </c>
      <c r="E1306" s="1" t="str">
        <f t="shared" si="187"/>
        <v>2010</v>
      </c>
      <c r="F1306" s="26">
        <v>115.242</v>
      </c>
      <c r="G1306" s="2">
        <v>116.045</v>
      </c>
      <c r="H1306" s="2">
        <v>115.19499999999999</v>
      </c>
      <c r="I1306" s="26">
        <v>116.015</v>
      </c>
      <c r="J1306" s="3">
        <f t="shared" si="188"/>
        <v>69</v>
      </c>
      <c r="K1306" s="3" t="str">
        <f t="shared" si="189"/>
        <v>OIR</v>
      </c>
      <c r="L1306" s="3" t="str">
        <f t="shared" si="190"/>
        <v>NoGap</v>
      </c>
      <c r="M1306" s="3" t="str">
        <f t="shared" si="191"/>
        <v>NoGap</v>
      </c>
      <c r="N1306" s="3" t="str">
        <f t="shared" si="192"/>
        <v>NoGap</v>
      </c>
      <c r="O1306">
        <v>524985</v>
      </c>
      <c r="T1306"/>
    </row>
    <row r="1307" spans="1:20" x14ac:dyDescent="0.25">
      <c r="A1307" s="1">
        <v>40200</v>
      </c>
      <c r="B1307" s="1" t="str">
        <f t="shared" si="184"/>
        <v>Fri</v>
      </c>
      <c r="C1307" s="1" t="str">
        <f t="shared" si="185"/>
        <v>Jan</v>
      </c>
      <c r="D1307" s="1" t="str">
        <f t="shared" si="186"/>
        <v>1ST QTR</v>
      </c>
      <c r="E1307" s="1" t="str">
        <f t="shared" si="187"/>
        <v>2010</v>
      </c>
      <c r="F1307" s="26">
        <v>116.042</v>
      </c>
      <c r="G1307" s="2">
        <v>116.077</v>
      </c>
      <c r="H1307" s="2">
        <v>116.00700000000001</v>
      </c>
      <c r="I1307" s="26">
        <v>116.06</v>
      </c>
      <c r="J1307" s="3">
        <f t="shared" si="188"/>
        <v>28</v>
      </c>
      <c r="K1307" s="3" t="str">
        <f t="shared" si="189"/>
        <v>OIR</v>
      </c>
      <c r="L1307" s="3" t="str">
        <f t="shared" si="190"/>
        <v>OIRUpGapFill</v>
      </c>
      <c r="M1307" s="3" t="str">
        <f t="shared" si="191"/>
        <v>Filled</v>
      </c>
      <c r="N1307" s="3" t="str">
        <f t="shared" si="192"/>
        <v>UpGap</v>
      </c>
      <c r="O1307">
        <v>442676</v>
      </c>
      <c r="T1307"/>
    </row>
    <row r="1308" spans="1:20" x14ac:dyDescent="0.25">
      <c r="A1308" s="1">
        <v>40203</v>
      </c>
      <c r="B1308" s="1" t="str">
        <f t="shared" si="184"/>
        <v>Mon</v>
      </c>
      <c r="C1308" s="1" t="str">
        <f t="shared" si="185"/>
        <v>Jan</v>
      </c>
      <c r="D1308" s="1" t="str">
        <f t="shared" si="186"/>
        <v>1ST QTR</v>
      </c>
      <c r="E1308" s="1" t="str">
        <f t="shared" si="187"/>
        <v>2010</v>
      </c>
      <c r="F1308" s="26">
        <v>116.042</v>
      </c>
      <c r="G1308" s="2">
        <v>116.06699999999999</v>
      </c>
      <c r="H1308" s="2">
        <v>116.005</v>
      </c>
      <c r="I1308" s="26">
        <v>116.04</v>
      </c>
      <c r="J1308" s="3">
        <f t="shared" si="188"/>
        <v>25</v>
      </c>
      <c r="K1308" s="3" t="str">
        <f t="shared" si="189"/>
        <v>OIR</v>
      </c>
      <c r="L1308" s="3" t="str">
        <f t="shared" si="190"/>
        <v>OIRDnGapFill</v>
      </c>
      <c r="M1308" s="3" t="str">
        <f t="shared" si="191"/>
        <v>Filled</v>
      </c>
      <c r="N1308" s="3" t="str">
        <f t="shared" si="192"/>
        <v>DnGap</v>
      </c>
      <c r="O1308">
        <v>287005</v>
      </c>
      <c r="T1308"/>
    </row>
    <row r="1309" spans="1:20" x14ac:dyDescent="0.25">
      <c r="A1309" s="1">
        <v>40204</v>
      </c>
      <c r="B1309" s="1" t="str">
        <f t="shared" si="184"/>
        <v>Tue</v>
      </c>
      <c r="C1309" s="1" t="str">
        <f t="shared" si="185"/>
        <v>Jan</v>
      </c>
      <c r="D1309" s="1" t="str">
        <f t="shared" si="186"/>
        <v>1ST QTR</v>
      </c>
      <c r="E1309" s="1" t="str">
        <f t="shared" si="187"/>
        <v>2010</v>
      </c>
      <c r="F1309" s="26">
        <v>116.04</v>
      </c>
      <c r="G1309" s="2">
        <v>116.13500000000001</v>
      </c>
      <c r="H1309" s="2">
        <v>116.02</v>
      </c>
      <c r="I1309" s="26">
        <v>116.05200000000001</v>
      </c>
      <c r="J1309" s="3">
        <f t="shared" si="188"/>
        <v>47</v>
      </c>
      <c r="K1309" s="3" t="str">
        <f t="shared" si="189"/>
        <v>OIR</v>
      </c>
      <c r="L1309" s="3" t="str">
        <f t="shared" si="190"/>
        <v>NoGap</v>
      </c>
      <c r="M1309" s="3" t="str">
        <f t="shared" si="191"/>
        <v>NoGap</v>
      </c>
      <c r="N1309" s="3" t="str">
        <f t="shared" si="192"/>
        <v>NoGap</v>
      </c>
      <c r="O1309">
        <v>332500</v>
      </c>
      <c r="T1309"/>
    </row>
    <row r="1310" spans="1:20" x14ac:dyDescent="0.25">
      <c r="A1310" s="1">
        <v>40205</v>
      </c>
      <c r="B1310" s="1" t="str">
        <f t="shared" si="184"/>
        <v>Wed</v>
      </c>
      <c r="C1310" s="1" t="str">
        <f t="shared" si="185"/>
        <v>Jan</v>
      </c>
      <c r="D1310" s="1" t="str">
        <f t="shared" si="186"/>
        <v>1ST QTR</v>
      </c>
      <c r="E1310" s="1" t="str">
        <f t="shared" si="187"/>
        <v>2010</v>
      </c>
      <c r="F1310" s="26">
        <v>116.065</v>
      </c>
      <c r="G1310" s="2">
        <v>116.15</v>
      </c>
      <c r="H1310" s="2">
        <v>115.307</v>
      </c>
      <c r="I1310" s="26">
        <v>116.012</v>
      </c>
      <c r="J1310" s="3">
        <f t="shared" si="188"/>
        <v>66</v>
      </c>
      <c r="K1310" s="3" t="str">
        <f t="shared" si="189"/>
        <v>OIR</v>
      </c>
      <c r="L1310" s="3" t="str">
        <f t="shared" si="190"/>
        <v>OIRUpGapFill</v>
      </c>
      <c r="M1310" s="3" t="str">
        <f t="shared" si="191"/>
        <v>Filled</v>
      </c>
      <c r="N1310" s="3" t="str">
        <f t="shared" si="192"/>
        <v>UpGap</v>
      </c>
      <c r="O1310">
        <v>503777</v>
      </c>
      <c r="T1310"/>
    </row>
    <row r="1311" spans="1:20" x14ac:dyDescent="0.25">
      <c r="A1311" s="1">
        <v>40206</v>
      </c>
      <c r="B1311" s="1" t="str">
        <f t="shared" si="184"/>
        <v>Thu</v>
      </c>
      <c r="C1311" s="1" t="str">
        <f t="shared" si="185"/>
        <v>Jan</v>
      </c>
      <c r="D1311" s="1" t="str">
        <f t="shared" si="186"/>
        <v>1ST QTR</v>
      </c>
      <c r="E1311" s="1" t="str">
        <f t="shared" si="187"/>
        <v>2010</v>
      </c>
      <c r="F1311" s="26">
        <v>115.295</v>
      </c>
      <c r="G1311" s="2">
        <v>116.1</v>
      </c>
      <c r="H1311" s="2">
        <v>115.242</v>
      </c>
      <c r="I1311" s="26">
        <v>116.05500000000001</v>
      </c>
      <c r="J1311" s="3">
        <f t="shared" si="188"/>
        <v>71</v>
      </c>
      <c r="K1311" s="3" t="str">
        <f t="shared" si="189"/>
        <v>OOR</v>
      </c>
      <c r="L1311" s="3" t="str">
        <f t="shared" si="190"/>
        <v>OORDnGapFill</v>
      </c>
      <c r="M1311" s="3" t="str">
        <f t="shared" si="191"/>
        <v>Filled</v>
      </c>
      <c r="N1311" s="3" t="str">
        <f t="shared" si="192"/>
        <v>DnGap</v>
      </c>
      <c r="O1311">
        <v>541693</v>
      </c>
      <c r="T1311"/>
    </row>
    <row r="1312" spans="1:20" x14ac:dyDescent="0.25">
      <c r="A1312" s="1">
        <v>40207</v>
      </c>
      <c r="B1312" s="1" t="str">
        <f t="shared" si="184"/>
        <v>Fri</v>
      </c>
      <c r="C1312" s="1" t="str">
        <f t="shared" si="185"/>
        <v>Jan</v>
      </c>
      <c r="D1312" s="1" t="str">
        <f t="shared" si="186"/>
        <v>1ST QTR</v>
      </c>
      <c r="E1312" s="1" t="str">
        <f t="shared" si="187"/>
        <v>2010</v>
      </c>
      <c r="F1312" s="26">
        <v>116.087</v>
      </c>
      <c r="G1312" s="2">
        <v>116.19199999999999</v>
      </c>
      <c r="H1312" s="2">
        <v>115.28700000000001</v>
      </c>
      <c r="I1312" s="26">
        <v>116.14700000000001</v>
      </c>
      <c r="J1312" s="3">
        <f t="shared" si="188"/>
        <v>90</v>
      </c>
      <c r="K1312" s="3" t="str">
        <f t="shared" si="189"/>
        <v>OIR</v>
      </c>
      <c r="L1312" s="3" t="str">
        <f t="shared" si="190"/>
        <v>OIRUpGapFill</v>
      </c>
      <c r="M1312" s="3" t="str">
        <f t="shared" si="191"/>
        <v>Filled</v>
      </c>
      <c r="N1312" s="3" t="str">
        <f t="shared" si="192"/>
        <v>UpGap</v>
      </c>
      <c r="O1312">
        <v>499663</v>
      </c>
      <c r="T1312"/>
    </row>
    <row r="1313" spans="1:20" x14ac:dyDescent="0.25">
      <c r="A1313" s="1">
        <v>40210</v>
      </c>
      <c r="B1313" s="1" t="str">
        <f t="shared" si="184"/>
        <v>Mon</v>
      </c>
      <c r="C1313" s="1" t="str">
        <f t="shared" si="185"/>
        <v>Feb</v>
      </c>
      <c r="D1313" s="1" t="str">
        <f t="shared" si="186"/>
        <v>1ST QTR</v>
      </c>
      <c r="E1313" s="1" t="str">
        <f t="shared" si="187"/>
        <v>2010</v>
      </c>
      <c r="F1313" s="26">
        <v>116.167</v>
      </c>
      <c r="G1313" s="2">
        <v>116.17</v>
      </c>
      <c r="H1313" s="2">
        <v>116.07</v>
      </c>
      <c r="I1313" s="26">
        <v>116.102</v>
      </c>
      <c r="J1313" s="3">
        <f t="shared" si="188"/>
        <v>41</v>
      </c>
      <c r="K1313" s="3" t="str">
        <f t="shared" si="189"/>
        <v>OIR</v>
      </c>
      <c r="L1313" s="3" t="str">
        <f t="shared" si="190"/>
        <v>OIRUpGapFill</v>
      </c>
      <c r="M1313" s="3" t="str">
        <f t="shared" si="191"/>
        <v>Filled</v>
      </c>
      <c r="N1313" s="3" t="str">
        <f t="shared" si="192"/>
        <v>UpGap</v>
      </c>
      <c r="O1313">
        <v>316497</v>
      </c>
      <c r="T1313"/>
    </row>
    <row r="1314" spans="1:20" x14ac:dyDescent="0.25">
      <c r="A1314" s="1">
        <v>40211</v>
      </c>
      <c r="B1314" s="1" t="str">
        <f t="shared" si="184"/>
        <v>Tue</v>
      </c>
      <c r="C1314" s="1" t="str">
        <f t="shared" si="185"/>
        <v>Feb</v>
      </c>
      <c r="D1314" s="1" t="str">
        <f t="shared" si="186"/>
        <v>1ST QTR</v>
      </c>
      <c r="E1314" s="1" t="str">
        <f t="shared" si="187"/>
        <v>2010</v>
      </c>
      <c r="F1314" s="26">
        <v>116.1</v>
      </c>
      <c r="G1314" s="2">
        <v>116.14</v>
      </c>
      <c r="H1314" s="2">
        <v>116.065</v>
      </c>
      <c r="I1314" s="26">
        <v>116.127</v>
      </c>
      <c r="J1314" s="3">
        <f t="shared" si="188"/>
        <v>31</v>
      </c>
      <c r="K1314" s="3" t="str">
        <f t="shared" si="189"/>
        <v>OIR</v>
      </c>
      <c r="L1314" s="3" t="str">
        <f t="shared" si="190"/>
        <v>OIRDnGapFill</v>
      </c>
      <c r="M1314" s="3" t="str">
        <f t="shared" si="191"/>
        <v>Filled</v>
      </c>
      <c r="N1314" s="3" t="str">
        <f t="shared" si="192"/>
        <v>DnGap</v>
      </c>
      <c r="O1314">
        <v>294302</v>
      </c>
      <c r="T1314"/>
    </row>
    <row r="1315" spans="1:20" x14ac:dyDescent="0.25">
      <c r="A1315" s="1">
        <v>40212</v>
      </c>
      <c r="B1315" s="1" t="str">
        <f t="shared" si="184"/>
        <v>Wed</v>
      </c>
      <c r="C1315" s="1" t="str">
        <f t="shared" si="185"/>
        <v>Feb</v>
      </c>
      <c r="D1315" s="1" t="str">
        <f t="shared" si="186"/>
        <v>1ST QTR</v>
      </c>
      <c r="E1315" s="1" t="str">
        <f t="shared" si="187"/>
        <v>2010</v>
      </c>
      <c r="F1315" s="26">
        <v>116.13</v>
      </c>
      <c r="G1315" s="2">
        <v>116.13</v>
      </c>
      <c r="H1315" s="2">
        <v>116.045</v>
      </c>
      <c r="I1315" s="26">
        <v>116.062</v>
      </c>
      <c r="J1315" s="3">
        <f t="shared" si="188"/>
        <v>34</v>
      </c>
      <c r="K1315" s="3" t="str">
        <f t="shared" si="189"/>
        <v>OIR</v>
      </c>
      <c r="L1315" s="3" t="str">
        <f t="shared" si="190"/>
        <v>OIRUpGapFill</v>
      </c>
      <c r="M1315" s="3" t="str">
        <f t="shared" si="191"/>
        <v>Filled</v>
      </c>
      <c r="N1315" s="3" t="str">
        <f t="shared" si="192"/>
        <v>UpGap</v>
      </c>
      <c r="O1315">
        <v>415871</v>
      </c>
      <c r="T1315"/>
    </row>
    <row r="1316" spans="1:20" x14ac:dyDescent="0.25">
      <c r="A1316" s="1">
        <v>40213</v>
      </c>
      <c r="B1316" s="1" t="str">
        <f t="shared" si="184"/>
        <v>Thu</v>
      </c>
      <c r="C1316" s="1" t="str">
        <f t="shared" si="185"/>
        <v>Feb</v>
      </c>
      <c r="D1316" s="1" t="str">
        <f t="shared" si="186"/>
        <v>1ST QTR</v>
      </c>
      <c r="E1316" s="1" t="str">
        <f t="shared" si="187"/>
        <v>2010</v>
      </c>
      <c r="F1316" s="26">
        <v>116.06</v>
      </c>
      <c r="G1316" s="2">
        <v>116.247</v>
      </c>
      <c r="H1316" s="2">
        <v>116.05500000000001</v>
      </c>
      <c r="I1316" s="26">
        <v>116.212</v>
      </c>
      <c r="J1316" s="3">
        <f t="shared" si="188"/>
        <v>77</v>
      </c>
      <c r="K1316" s="3" t="str">
        <f t="shared" si="189"/>
        <v>OIR</v>
      </c>
      <c r="L1316" s="3" t="str">
        <f t="shared" si="190"/>
        <v>OIRDnGapFill</v>
      </c>
      <c r="M1316" s="3" t="str">
        <f t="shared" si="191"/>
        <v>Filled</v>
      </c>
      <c r="N1316" s="3" t="str">
        <f t="shared" si="192"/>
        <v>DnGap</v>
      </c>
      <c r="O1316">
        <v>615278</v>
      </c>
      <c r="T1316"/>
    </row>
    <row r="1317" spans="1:20" x14ac:dyDescent="0.25">
      <c r="A1317" s="1">
        <v>40214</v>
      </c>
      <c r="B1317" s="1" t="str">
        <f t="shared" si="184"/>
        <v>Fri</v>
      </c>
      <c r="C1317" s="1" t="str">
        <f t="shared" si="185"/>
        <v>Feb</v>
      </c>
      <c r="D1317" s="1" t="str">
        <f t="shared" si="186"/>
        <v>1ST QTR</v>
      </c>
      <c r="E1317" s="1" t="str">
        <f t="shared" si="187"/>
        <v>2010</v>
      </c>
      <c r="F1317" s="26">
        <v>116.215</v>
      </c>
      <c r="G1317" s="2">
        <v>117.057</v>
      </c>
      <c r="H1317" s="2">
        <v>116.18</v>
      </c>
      <c r="I1317" s="26">
        <v>117.02500000000001</v>
      </c>
      <c r="J1317" s="3">
        <f t="shared" si="188"/>
        <v>78</v>
      </c>
      <c r="K1317" s="3" t="str">
        <f t="shared" si="189"/>
        <v>OIR</v>
      </c>
      <c r="L1317" s="3" t="str">
        <f t="shared" si="190"/>
        <v>OIRUpGapFill</v>
      </c>
      <c r="M1317" s="3" t="str">
        <f t="shared" si="191"/>
        <v>Filled</v>
      </c>
      <c r="N1317" s="3" t="str">
        <f t="shared" si="192"/>
        <v>UpGap</v>
      </c>
      <c r="O1317">
        <v>784075</v>
      </c>
      <c r="T1317"/>
    </row>
    <row r="1318" spans="1:20" x14ac:dyDescent="0.25">
      <c r="A1318" s="1">
        <v>40217</v>
      </c>
      <c r="B1318" s="1" t="str">
        <f t="shared" si="184"/>
        <v>Mon</v>
      </c>
      <c r="C1318" s="1" t="str">
        <f t="shared" si="185"/>
        <v>Feb</v>
      </c>
      <c r="D1318" s="1" t="str">
        <f t="shared" si="186"/>
        <v>1ST QTR</v>
      </c>
      <c r="E1318" s="1" t="str">
        <f t="shared" si="187"/>
        <v>2010</v>
      </c>
      <c r="F1318" s="26">
        <v>117</v>
      </c>
      <c r="G1318" s="2">
        <v>117.017</v>
      </c>
      <c r="H1318" s="2">
        <v>116.25</v>
      </c>
      <c r="I1318" s="26">
        <v>116.277</v>
      </c>
      <c r="J1318" s="3">
        <f t="shared" si="188"/>
        <v>35</v>
      </c>
      <c r="K1318" s="3" t="str">
        <f t="shared" si="189"/>
        <v>OIR</v>
      </c>
      <c r="L1318" s="3" t="str">
        <f t="shared" si="190"/>
        <v>NotFilled</v>
      </c>
      <c r="M1318" s="3" t="str">
        <f t="shared" si="191"/>
        <v>NotFilled</v>
      </c>
      <c r="N1318" s="3" t="str">
        <f t="shared" si="192"/>
        <v>DnGap</v>
      </c>
      <c r="O1318">
        <v>321474</v>
      </c>
      <c r="T1318"/>
    </row>
    <row r="1319" spans="1:20" x14ac:dyDescent="0.25">
      <c r="A1319" s="1">
        <v>40218</v>
      </c>
      <c r="B1319" s="1" t="str">
        <f t="shared" si="184"/>
        <v>Tue</v>
      </c>
      <c r="C1319" s="1" t="str">
        <f t="shared" si="185"/>
        <v>Feb</v>
      </c>
      <c r="D1319" s="1" t="str">
        <f t="shared" si="186"/>
        <v>1ST QTR</v>
      </c>
      <c r="E1319" s="1" t="str">
        <f t="shared" si="187"/>
        <v>2010</v>
      </c>
      <c r="F1319" s="26">
        <v>117.012</v>
      </c>
      <c r="G1319" s="2">
        <v>117.015</v>
      </c>
      <c r="H1319" s="2">
        <v>116.19499999999999</v>
      </c>
      <c r="I1319" s="26">
        <v>116.22</v>
      </c>
      <c r="J1319" s="3">
        <f t="shared" si="188"/>
        <v>57</v>
      </c>
      <c r="K1319" s="3" t="str">
        <f t="shared" si="189"/>
        <v>OIR</v>
      </c>
      <c r="L1319" s="3" t="str">
        <f t="shared" si="190"/>
        <v>OIRUpGapFill</v>
      </c>
      <c r="M1319" s="3" t="str">
        <f t="shared" si="191"/>
        <v>Filled</v>
      </c>
      <c r="N1319" s="3" t="str">
        <f t="shared" si="192"/>
        <v>UpGap</v>
      </c>
      <c r="O1319">
        <v>519487</v>
      </c>
      <c r="T1319"/>
    </row>
    <row r="1320" spans="1:20" x14ac:dyDescent="0.25">
      <c r="A1320" s="1">
        <v>40219</v>
      </c>
      <c r="B1320" s="1" t="str">
        <f t="shared" si="184"/>
        <v>Wed</v>
      </c>
      <c r="C1320" s="1" t="str">
        <f t="shared" si="185"/>
        <v>Feb</v>
      </c>
      <c r="D1320" s="1" t="str">
        <f t="shared" si="186"/>
        <v>1ST QTR</v>
      </c>
      <c r="E1320" s="1" t="str">
        <f t="shared" si="187"/>
        <v>2010</v>
      </c>
      <c r="F1320" s="26">
        <v>116.212</v>
      </c>
      <c r="G1320" s="2">
        <v>116.27</v>
      </c>
      <c r="H1320" s="2">
        <v>116.105</v>
      </c>
      <c r="I1320" s="26">
        <v>116.13500000000001</v>
      </c>
      <c r="J1320" s="3">
        <f t="shared" si="188"/>
        <v>66</v>
      </c>
      <c r="K1320" s="3" t="str">
        <f t="shared" si="189"/>
        <v>OIR</v>
      </c>
      <c r="L1320" s="3" t="str">
        <f t="shared" si="190"/>
        <v>OIRDnGapFill</v>
      </c>
      <c r="M1320" s="3" t="str">
        <f t="shared" si="191"/>
        <v>Filled</v>
      </c>
      <c r="N1320" s="3" t="str">
        <f t="shared" si="192"/>
        <v>DnGap</v>
      </c>
      <c r="O1320">
        <v>526187</v>
      </c>
      <c r="T1320"/>
    </row>
    <row r="1321" spans="1:20" x14ac:dyDescent="0.25">
      <c r="A1321" s="1">
        <v>40220</v>
      </c>
      <c r="B1321" s="1" t="str">
        <f t="shared" si="184"/>
        <v>Thu</v>
      </c>
      <c r="C1321" s="1" t="str">
        <f t="shared" si="185"/>
        <v>Feb</v>
      </c>
      <c r="D1321" s="1" t="str">
        <f t="shared" si="186"/>
        <v>1ST QTR</v>
      </c>
      <c r="E1321" s="1" t="str">
        <f t="shared" si="187"/>
        <v>2010</v>
      </c>
      <c r="F1321" s="26">
        <v>116.137</v>
      </c>
      <c r="G1321" s="2">
        <v>116.167</v>
      </c>
      <c r="H1321" s="2">
        <v>116.065</v>
      </c>
      <c r="I1321" s="26">
        <v>116.13</v>
      </c>
      <c r="J1321" s="3">
        <f t="shared" si="188"/>
        <v>41</v>
      </c>
      <c r="K1321" s="3" t="str">
        <f t="shared" si="189"/>
        <v>OIR</v>
      </c>
      <c r="L1321" s="3" t="str">
        <f t="shared" si="190"/>
        <v>OIRUpGapFill</v>
      </c>
      <c r="M1321" s="3" t="str">
        <f t="shared" si="191"/>
        <v>Filled</v>
      </c>
      <c r="N1321" s="3" t="str">
        <f t="shared" si="192"/>
        <v>UpGap</v>
      </c>
      <c r="O1321">
        <v>458914</v>
      </c>
      <c r="T1321"/>
    </row>
    <row r="1322" spans="1:20" x14ac:dyDescent="0.25">
      <c r="A1322" s="1">
        <v>40221</v>
      </c>
      <c r="B1322" s="1" t="str">
        <f t="shared" si="184"/>
        <v>Fri</v>
      </c>
      <c r="C1322" s="1" t="str">
        <f t="shared" si="185"/>
        <v>Feb</v>
      </c>
      <c r="D1322" s="1" t="str">
        <f t="shared" si="186"/>
        <v>1ST QTR</v>
      </c>
      <c r="E1322" s="1" t="str">
        <f t="shared" si="187"/>
        <v>2010</v>
      </c>
      <c r="F1322" s="26">
        <v>116.14</v>
      </c>
      <c r="G1322" s="2">
        <v>116.227</v>
      </c>
      <c r="H1322" s="2">
        <v>116.13200000000001</v>
      </c>
      <c r="I1322" s="26">
        <v>116.19499999999999</v>
      </c>
      <c r="J1322" s="3">
        <f t="shared" si="188"/>
        <v>38</v>
      </c>
      <c r="K1322" s="3" t="str">
        <f t="shared" si="189"/>
        <v>OIR</v>
      </c>
      <c r="L1322" s="3" t="str">
        <f t="shared" si="190"/>
        <v>NotFilled</v>
      </c>
      <c r="M1322" s="3" t="str">
        <f t="shared" si="191"/>
        <v>NotFilled</v>
      </c>
      <c r="N1322" s="3" t="str">
        <f t="shared" si="192"/>
        <v>UpGap</v>
      </c>
      <c r="O1322">
        <v>421101</v>
      </c>
      <c r="T1322"/>
    </row>
    <row r="1323" spans="1:20" x14ac:dyDescent="0.25">
      <c r="A1323" s="1">
        <v>40225</v>
      </c>
      <c r="B1323" s="1" t="str">
        <f t="shared" si="184"/>
        <v>Tue</v>
      </c>
      <c r="C1323" s="1" t="str">
        <f t="shared" si="185"/>
        <v>Feb</v>
      </c>
      <c r="D1323" s="1" t="str">
        <f t="shared" si="186"/>
        <v>1ST QTR</v>
      </c>
      <c r="E1323" s="1" t="str">
        <f t="shared" si="187"/>
        <v>2010</v>
      </c>
      <c r="F1323" s="26">
        <v>116.185</v>
      </c>
      <c r="G1323" s="2">
        <v>116.265</v>
      </c>
      <c r="H1323" s="2">
        <v>116.142</v>
      </c>
      <c r="I1323" s="26">
        <v>116.252</v>
      </c>
      <c r="J1323" s="3">
        <f t="shared" si="188"/>
        <v>50</v>
      </c>
      <c r="K1323" s="3" t="str">
        <f t="shared" si="189"/>
        <v>OIR</v>
      </c>
      <c r="L1323" s="3" t="str">
        <f t="shared" si="190"/>
        <v>OIRDnGapFill</v>
      </c>
      <c r="M1323" s="3" t="str">
        <f t="shared" si="191"/>
        <v>Filled</v>
      </c>
      <c r="N1323" s="3" t="str">
        <f t="shared" si="192"/>
        <v>DnGap</v>
      </c>
      <c r="O1323">
        <v>322394</v>
      </c>
      <c r="T1323"/>
    </row>
    <row r="1324" spans="1:20" x14ac:dyDescent="0.25">
      <c r="A1324" s="1">
        <v>40226</v>
      </c>
      <c r="B1324" s="1" t="str">
        <f t="shared" si="184"/>
        <v>Wed</v>
      </c>
      <c r="C1324" s="1" t="str">
        <f t="shared" si="185"/>
        <v>Feb</v>
      </c>
      <c r="D1324" s="1" t="str">
        <f t="shared" si="186"/>
        <v>1ST QTR</v>
      </c>
      <c r="E1324" s="1" t="str">
        <f t="shared" si="187"/>
        <v>2010</v>
      </c>
      <c r="F1324" s="26">
        <v>116.245</v>
      </c>
      <c r="G1324" s="2">
        <v>116.245</v>
      </c>
      <c r="H1324" s="2">
        <v>116.08199999999999</v>
      </c>
      <c r="I1324" s="26">
        <v>116.11199999999999</v>
      </c>
      <c r="J1324" s="3">
        <f t="shared" si="188"/>
        <v>66</v>
      </c>
      <c r="K1324" s="3" t="str">
        <f t="shared" si="189"/>
        <v>OIR</v>
      </c>
      <c r="L1324" s="3" t="str">
        <f t="shared" si="190"/>
        <v>NotFilled</v>
      </c>
      <c r="M1324" s="3" t="str">
        <f t="shared" si="191"/>
        <v>NotFilled</v>
      </c>
      <c r="N1324" s="3" t="str">
        <f t="shared" si="192"/>
        <v>DnGap</v>
      </c>
      <c r="O1324">
        <v>431571</v>
      </c>
      <c r="T1324"/>
    </row>
    <row r="1325" spans="1:20" x14ac:dyDescent="0.25">
      <c r="A1325" s="1">
        <v>40227</v>
      </c>
      <c r="B1325" s="1" t="str">
        <f t="shared" si="184"/>
        <v>Thu</v>
      </c>
      <c r="C1325" s="1" t="str">
        <f t="shared" si="185"/>
        <v>Feb</v>
      </c>
      <c r="D1325" s="1" t="str">
        <f t="shared" si="186"/>
        <v>1ST QTR</v>
      </c>
      <c r="E1325" s="1" t="str">
        <f t="shared" si="187"/>
        <v>2010</v>
      </c>
      <c r="F1325" s="26">
        <v>116.11199999999999</v>
      </c>
      <c r="G1325" s="2">
        <v>116.16</v>
      </c>
      <c r="H1325" s="2">
        <v>115.28700000000001</v>
      </c>
      <c r="I1325" s="26">
        <v>116.035</v>
      </c>
      <c r="J1325" s="3">
        <f t="shared" si="188"/>
        <v>77</v>
      </c>
      <c r="K1325" s="3" t="str">
        <f t="shared" si="189"/>
        <v>OIR</v>
      </c>
      <c r="L1325" s="3" t="str">
        <f t="shared" si="190"/>
        <v>NoGap</v>
      </c>
      <c r="M1325" s="3" t="str">
        <f t="shared" si="191"/>
        <v>NoGap</v>
      </c>
      <c r="N1325" s="3" t="str">
        <f t="shared" si="192"/>
        <v>NoGap</v>
      </c>
      <c r="O1325">
        <v>601111</v>
      </c>
      <c r="T1325"/>
    </row>
    <row r="1326" spans="1:20" x14ac:dyDescent="0.25">
      <c r="A1326" s="1">
        <v>40228</v>
      </c>
      <c r="B1326" s="1" t="str">
        <f t="shared" si="184"/>
        <v>Fri</v>
      </c>
      <c r="C1326" s="1" t="str">
        <f t="shared" si="185"/>
        <v>Feb</v>
      </c>
      <c r="D1326" s="1" t="str">
        <f t="shared" si="186"/>
        <v>1ST QTR</v>
      </c>
      <c r="E1326" s="1" t="str">
        <f t="shared" si="187"/>
        <v>2010</v>
      </c>
      <c r="F1326" s="26">
        <v>115.29</v>
      </c>
      <c r="G1326" s="2">
        <v>116.042</v>
      </c>
      <c r="H1326" s="2">
        <v>115.252</v>
      </c>
      <c r="I1326" s="26">
        <v>115.312</v>
      </c>
      <c r="J1326" s="3">
        <f t="shared" si="188"/>
        <v>44</v>
      </c>
      <c r="K1326" s="3" t="str">
        <f t="shared" si="189"/>
        <v>OIR</v>
      </c>
      <c r="L1326" s="3" t="str">
        <f t="shared" si="190"/>
        <v>OIRDnGapFill</v>
      </c>
      <c r="M1326" s="3" t="str">
        <f t="shared" si="191"/>
        <v>Filled</v>
      </c>
      <c r="N1326" s="3" t="str">
        <f t="shared" si="192"/>
        <v>DnGap</v>
      </c>
      <c r="O1326">
        <v>622341</v>
      </c>
      <c r="T1326"/>
    </row>
    <row r="1327" spans="1:20" x14ac:dyDescent="0.25">
      <c r="A1327" s="1">
        <v>40231</v>
      </c>
      <c r="B1327" s="1" t="str">
        <f t="shared" si="184"/>
        <v>Mon</v>
      </c>
      <c r="C1327" s="1" t="str">
        <f t="shared" si="185"/>
        <v>Feb</v>
      </c>
      <c r="D1327" s="1" t="str">
        <f t="shared" si="186"/>
        <v>1ST QTR</v>
      </c>
      <c r="E1327" s="1" t="str">
        <f t="shared" si="187"/>
        <v>2010</v>
      </c>
      <c r="F1327" s="26">
        <v>115.315</v>
      </c>
      <c r="G1327" s="2">
        <v>116.03700000000001</v>
      </c>
      <c r="H1327" s="2">
        <v>115.3</v>
      </c>
      <c r="I1327" s="26">
        <v>116.015</v>
      </c>
      <c r="J1327" s="3">
        <f t="shared" si="188"/>
        <v>23</v>
      </c>
      <c r="K1327" s="3" t="str">
        <f t="shared" si="189"/>
        <v>OIR</v>
      </c>
      <c r="L1327" s="3" t="str">
        <f t="shared" si="190"/>
        <v>OIRUpGapFill</v>
      </c>
      <c r="M1327" s="3" t="str">
        <f t="shared" si="191"/>
        <v>Filled</v>
      </c>
      <c r="N1327" s="3" t="str">
        <f t="shared" si="192"/>
        <v>UpGap</v>
      </c>
      <c r="O1327">
        <v>421823</v>
      </c>
      <c r="T1327"/>
    </row>
    <row r="1328" spans="1:20" x14ac:dyDescent="0.25">
      <c r="A1328" s="1">
        <v>40232</v>
      </c>
      <c r="B1328" s="1" t="str">
        <f t="shared" si="184"/>
        <v>Tue</v>
      </c>
      <c r="C1328" s="1" t="str">
        <f t="shared" si="185"/>
        <v>Feb</v>
      </c>
      <c r="D1328" s="1" t="str">
        <f t="shared" si="186"/>
        <v>1ST QTR</v>
      </c>
      <c r="E1328" s="1" t="str">
        <f t="shared" si="187"/>
        <v>2010</v>
      </c>
      <c r="F1328" s="26">
        <v>116.012</v>
      </c>
      <c r="G1328" s="2">
        <v>116.187</v>
      </c>
      <c r="H1328" s="2">
        <v>116.005</v>
      </c>
      <c r="I1328" s="26">
        <v>116.16200000000001</v>
      </c>
      <c r="J1328" s="3">
        <f t="shared" si="188"/>
        <v>73</v>
      </c>
      <c r="K1328" s="3" t="str">
        <f t="shared" si="189"/>
        <v>OIR</v>
      </c>
      <c r="L1328" s="3" t="str">
        <f t="shared" si="190"/>
        <v>OIRDnGapFill</v>
      </c>
      <c r="M1328" s="3" t="str">
        <f t="shared" si="191"/>
        <v>Filled</v>
      </c>
      <c r="N1328" s="3" t="str">
        <f t="shared" si="192"/>
        <v>DnGap</v>
      </c>
      <c r="O1328">
        <v>861801</v>
      </c>
      <c r="T1328"/>
    </row>
    <row r="1329" spans="1:20" x14ac:dyDescent="0.25">
      <c r="A1329" s="1">
        <v>40233</v>
      </c>
      <c r="B1329" s="1" t="str">
        <f t="shared" si="184"/>
        <v>Wed</v>
      </c>
      <c r="C1329" s="1" t="str">
        <f t="shared" si="185"/>
        <v>Feb</v>
      </c>
      <c r="D1329" s="1" t="str">
        <f t="shared" si="186"/>
        <v>1ST QTR</v>
      </c>
      <c r="E1329" s="1" t="str">
        <f t="shared" si="187"/>
        <v>2010</v>
      </c>
      <c r="F1329" s="26">
        <v>116.167</v>
      </c>
      <c r="G1329" s="2">
        <v>116.217</v>
      </c>
      <c r="H1329" s="2">
        <v>116.125</v>
      </c>
      <c r="I1329" s="26">
        <v>116.152</v>
      </c>
      <c r="J1329" s="3">
        <f t="shared" si="188"/>
        <v>37</v>
      </c>
      <c r="K1329" s="3" t="str">
        <f t="shared" si="189"/>
        <v>OIR</v>
      </c>
      <c r="L1329" s="3" t="str">
        <f t="shared" si="190"/>
        <v>OIRUpGapFill</v>
      </c>
      <c r="M1329" s="3" t="str">
        <f t="shared" si="191"/>
        <v>Filled</v>
      </c>
      <c r="N1329" s="3" t="str">
        <f t="shared" si="192"/>
        <v>UpGap</v>
      </c>
      <c r="O1329">
        <v>987756</v>
      </c>
      <c r="T1329"/>
    </row>
    <row r="1330" spans="1:20" x14ac:dyDescent="0.25">
      <c r="A1330" s="1">
        <v>40234</v>
      </c>
      <c r="B1330" s="1" t="str">
        <f t="shared" si="184"/>
        <v>Thu</v>
      </c>
      <c r="C1330" s="1" t="str">
        <f t="shared" si="185"/>
        <v>Feb</v>
      </c>
      <c r="D1330" s="1" t="str">
        <f t="shared" si="186"/>
        <v>1ST QTR</v>
      </c>
      <c r="E1330" s="1" t="str">
        <f t="shared" si="187"/>
        <v>2010</v>
      </c>
      <c r="F1330" s="26">
        <v>116.157</v>
      </c>
      <c r="G1330" s="2">
        <v>116.28700000000001</v>
      </c>
      <c r="H1330" s="2">
        <v>116.14700000000001</v>
      </c>
      <c r="I1330" s="26">
        <v>116.262</v>
      </c>
      <c r="J1330" s="3">
        <f t="shared" si="188"/>
        <v>57</v>
      </c>
      <c r="K1330" s="3" t="str">
        <f t="shared" si="189"/>
        <v>OIR</v>
      </c>
      <c r="L1330" s="3" t="str">
        <f t="shared" si="190"/>
        <v>OIRUpGapFill</v>
      </c>
      <c r="M1330" s="3" t="str">
        <f t="shared" si="191"/>
        <v>Filled</v>
      </c>
      <c r="N1330" s="3" t="str">
        <f t="shared" si="192"/>
        <v>UpGap</v>
      </c>
      <c r="O1330">
        <v>717831</v>
      </c>
      <c r="T1330"/>
    </row>
    <row r="1331" spans="1:20" x14ac:dyDescent="0.25">
      <c r="A1331" s="1">
        <v>40235</v>
      </c>
      <c r="B1331" s="1" t="str">
        <f t="shared" si="184"/>
        <v>Fri</v>
      </c>
      <c r="C1331" s="1" t="str">
        <f t="shared" si="185"/>
        <v>Feb</v>
      </c>
      <c r="D1331" s="1" t="str">
        <f t="shared" si="186"/>
        <v>1ST QTR</v>
      </c>
      <c r="E1331" s="1" t="str">
        <f t="shared" si="187"/>
        <v>2010</v>
      </c>
      <c r="F1331" s="26">
        <v>115.217</v>
      </c>
      <c r="G1331" s="2">
        <v>115.307</v>
      </c>
      <c r="H1331" s="2">
        <v>115.19499999999999</v>
      </c>
      <c r="I1331" s="26">
        <v>115.3</v>
      </c>
      <c r="J1331" s="3">
        <f t="shared" si="188"/>
        <v>45</v>
      </c>
      <c r="K1331" s="3" t="str">
        <f t="shared" si="189"/>
        <v>OOR</v>
      </c>
      <c r="L1331" s="3" t="str">
        <f t="shared" si="190"/>
        <v>NotFilled</v>
      </c>
      <c r="M1331" s="3" t="str">
        <f t="shared" si="191"/>
        <v>NotFilled</v>
      </c>
      <c r="N1331" s="3" t="str">
        <f t="shared" si="192"/>
        <v>DnGap</v>
      </c>
      <c r="O1331">
        <v>413352</v>
      </c>
      <c r="T1331"/>
    </row>
    <row r="1332" spans="1:20" x14ac:dyDescent="0.25">
      <c r="A1332" s="1">
        <v>40238</v>
      </c>
      <c r="B1332" s="1" t="str">
        <f t="shared" si="184"/>
        <v>Mon</v>
      </c>
      <c r="C1332" s="1" t="str">
        <f t="shared" si="185"/>
        <v>Mar</v>
      </c>
      <c r="D1332" s="1" t="str">
        <f t="shared" si="186"/>
        <v>1ST QTR</v>
      </c>
      <c r="E1332" s="1" t="str">
        <f t="shared" si="187"/>
        <v>2010</v>
      </c>
      <c r="F1332" s="26">
        <v>115.25</v>
      </c>
      <c r="G1332" s="2">
        <v>115.312</v>
      </c>
      <c r="H1332" s="2">
        <v>115.23</v>
      </c>
      <c r="I1332" s="26">
        <v>115.295</v>
      </c>
      <c r="J1332" s="3">
        <f t="shared" si="188"/>
        <v>33</v>
      </c>
      <c r="K1332" s="3" t="str">
        <f t="shared" si="189"/>
        <v>OIR</v>
      </c>
      <c r="L1332" s="3" t="str">
        <f t="shared" si="190"/>
        <v>OIRDnGapFill</v>
      </c>
      <c r="M1332" s="3" t="str">
        <f t="shared" si="191"/>
        <v>Filled</v>
      </c>
      <c r="N1332" s="3" t="str">
        <f t="shared" si="192"/>
        <v>DnGap</v>
      </c>
      <c r="O1332">
        <v>355312</v>
      </c>
      <c r="T1332"/>
    </row>
    <row r="1333" spans="1:20" x14ac:dyDescent="0.25">
      <c r="A1333" s="1">
        <v>40239</v>
      </c>
      <c r="B1333" s="1" t="str">
        <f t="shared" si="184"/>
        <v>Tue</v>
      </c>
      <c r="C1333" s="1" t="str">
        <f t="shared" si="185"/>
        <v>Mar</v>
      </c>
      <c r="D1333" s="1" t="str">
        <f t="shared" si="186"/>
        <v>1ST QTR</v>
      </c>
      <c r="E1333" s="1" t="str">
        <f t="shared" si="187"/>
        <v>2010</v>
      </c>
      <c r="F1333" s="26">
        <v>115.292</v>
      </c>
      <c r="G1333" s="2">
        <v>116.01</v>
      </c>
      <c r="H1333" s="2">
        <v>115.23699999999999</v>
      </c>
      <c r="I1333" s="26">
        <v>115.315</v>
      </c>
      <c r="J1333" s="3">
        <f t="shared" si="188"/>
        <v>38</v>
      </c>
      <c r="K1333" s="3" t="str">
        <f t="shared" si="189"/>
        <v>OIR</v>
      </c>
      <c r="L1333" s="3" t="str">
        <f t="shared" si="190"/>
        <v>OIRDnGapFill</v>
      </c>
      <c r="M1333" s="3" t="str">
        <f t="shared" si="191"/>
        <v>Filled</v>
      </c>
      <c r="N1333" s="3" t="str">
        <f t="shared" si="192"/>
        <v>DnGap</v>
      </c>
      <c r="O1333">
        <v>333488</v>
      </c>
      <c r="T1333"/>
    </row>
    <row r="1334" spans="1:20" x14ac:dyDescent="0.25">
      <c r="A1334" s="1">
        <v>40240</v>
      </c>
      <c r="B1334" s="1" t="str">
        <f t="shared" si="184"/>
        <v>Wed</v>
      </c>
      <c r="C1334" s="1" t="str">
        <f t="shared" si="185"/>
        <v>Mar</v>
      </c>
      <c r="D1334" s="1" t="str">
        <f t="shared" si="186"/>
        <v>1ST QTR</v>
      </c>
      <c r="E1334" s="1" t="str">
        <f t="shared" si="187"/>
        <v>2010</v>
      </c>
      <c r="F1334" s="26">
        <v>116.002</v>
      </c>
      <c r="G1334" s="2">
        <v>116.02</v>
      </c>
      <c r="H1334" s="2">
        <v>115.265</v>
      </c>
      <c r="I1334" s="26">
        <v>115.31699999999999</v>
      </c>
      <c r="J1334" s="3">
        <f t="shared" si="188"/>
        <v>30</v>
      </c>
      <c r="K1334" s="3" t="str">
        <f t="shared" si="189"/>
        <v>OIR</v>
      </c>
      <c r="L1334" s="3" t="str">
        <f t="shared" si="190"/>
        <v>OIRUpGapFill</v>
      </c>
      <c r="M1334" s="3" t="str">
        <f t="shared" si="191"/>
        <v>Filled</v>
      </c>
      <c r="N1334" s="3" t="str">
        <f t="shared" si="192"/>
        <v>UpGap</v>
      </c>
      <c r="O1334">
        <v>366359</v>
      </c>
      <c r="T1334"/>
    </row>
    <row r="1335" spans="1:20" x14ac:dyDescent="0.25">
      <c r="A1335" s="1">
        <v>40241</v>
      </c>
      <c r="B1335" s="1" t="str">
        <f t="shared" si="184"/>
        <v>Thu</v>
      </c>
      <c r="C1335" s="1" t="str">
        <f t="shared" si="185"/>
        <v>Mar</v>
      </c>
      <c r="D1335" s="1" t="str">
        <f t="shared" si="186"/>
        <v>1ST QTR</v>
      </c>
      <c r="E1335" s="1" t="str">
        <f t="shared" si="187"/>
        <v>2010</v>
      </c>
      <c r="F1335" s="26">
        <v>115.31699999999999</v>
      </c>
      <c r="G1335" s="2">
        <v>116.047</v>
      </c>
      <c r="H1335" s="2">
        <v>115.235</v>
      </c>
      <c r="I1335" s="26">
        <v>115.295</v>
      </c>
      <c r="J1335" s="3">
        <f t="shared" si="188"/>
        <v>53</v>
      </c>
      <c r="K1335" s="3" t="str">
        <f t="shared" si="189"/>
        <v>OIR</v>
      </c>
      <c r="L1335" s="3" t="str">
        <f t="shared" si="190"/>
        <v>NoGap</v>
      </c>
      <c r="M1335" s="3" t="str">
        <f t="shared" si="191"/>
        <v>NoGap</v>
      </c>
      <c r="N1335" s="3" t="str">
        <f t="shared" si="192"/>
        <v>NoGap</v>
      </c>
      <c r="O1335">
        <v>477886</v>
      </c>
      <c r="T1335"/>
    </row>
    <row r="1336" spans="1:20" x14ac:dyDescent="0.25">
      <c r="A1336" s="1">
        <v>40242</v>
      </c>
      <c r="B1336" s="1" t="str">
        <f t="shared" si="184"/>
        <v>Fri</v>
      </c>
      <c r="C1336" s="1" t="str">
        <f t="shared" si="185"/>
        <v>Mar</v>
      </c>
      <c r="D1336" s="1" t="str">
        <f t="shared" si="186"/>
        <v>1ST QTR</v>
      </c>
      <c r="E1336" s="1" t="str">
        <f t="shared" si="187"/>
        <v>2010</v>
      </c>
      <c r="F1336" s="26">
        <v>115.3</v>
      </c>
      <c r="G1336" s="2">
        <v>115.31699999999999</v>
      </c>
      <c r="H1336" s="2">
        <v>115.15</v>
      </c>
      <c r="I1336" s="26">
        <v>115.2</v>
      </c>
      <c r="J1336" s="3">
        <f t="shared" si="188"/>
        <v>67</v>
      </c>
      <c r="K1336" s="3" t="str">
        <f t="shared" si="189"/>
        <v>OIR</v>
      </c>
      <c r="L1336" s="3" t="str">
        <f t="shared" si="190"/>
        <v>OIRUpGapFill</v>
      </c>
      <c r="M1336" s="3" t="str">
        <f t="shared" si="191"/>
        <v>Filled</v>
      </c>
      <c r="N1336" s="3" t="str">
        <f t="shared" si="192"/>
        <v>UpGap</v>
      </c>
      <c r="O1336">
        <v>564058</v>
      </c>
      <c r="T1336"/>
    </row>
    <row r="1337" spans="1:20" x14ac:dyDescent="0.25">
      <c r="A1337" s="1">
        <v>40245</v>
      </c>
      <c r="B1337" s="1" t="str">
        <f t="shared" si="184"/>
        <v>Mon</v>
      </c>
      <c r="C1337" s="1" t="str">
        <f t="shared" si="185"/>
        <v>Mar</v>
      </c>
      <c r="D1337" s="1" t="str">
        <f t="shared" si="186"/>
        <v>1ST QTR</v>
      </c>
      <c r="E1337" s="1" t="str">
        <f t="shared" si="187"/>
        <v>2010</v>
      </c>
      <c r="F1337" s="26">
        <v>115.21</v>
      </c>
      <c r="G1337" s="2">
        <v>115.21</v>
      </c>
      <c r="H1337" s="2">
        <v>115.142</v>
      </c>
      <c r="I1337" s="26">
        <v>115.185</v>
      </c>
      <c r="J1337" s="3">
        <f t="shared" si="188"/>
        <v>28</v>
      </c>
      <c r="K1337" s="3" t="str">
        <f t="shared" si="189"/>
        <v>OIR</v>
      </c>
      <c r="L1337" s="3" t="str">
        <f t="shared" si="190"/>
        <v>OIRUpGapFill</v>
      </c>
      <c r="M1337" s="3" t="str">
        <f t="shared" si="191"/>
        <v>Filled</v>
      </c>
      <c r="N1337" s="3" t="str">
        <f t="shared" si="192"/>
        <v>UpGap</v>
      </c>
      <c r="O1337">
        <v>283842</v>
      </c>
      <c r="T1337"/>
    </row>
    <row r="1338" spans="1:20" x14ac:dyDescent="0.25">
      <c r="A1338" s="1">
        <v>40246</v>
      </c>
      <c r="B1338" s="1" t="str">
        <f t="shared" si="184"/>
        <v>Tue</v>
      </c>
      <c r="C1338" s="1" t="str">
        <f t="shared" si="185"/>
        <v>Mar</v>
      </c>
      <c r="D1338" s="1" t="str">
        <f t="shared" si="186"/>
        <v>1ST QTR</v>
      </c>
      <c r="E1338" s="1" t="str">
        <f t="shared" si="187"/>
        <v>2010</v>
      </c>
      <c r="F1338" s="26">
        <v>115.16</v>
      </c>
      <c r="G1338" s="2">
        <v>115.24</v>
      </c>
      <c r="H1338" s="2">
        <v>115.16</v>
      </c>
      <c r="I1338" s="26">
        <v>115.21</v>
      </c>
      <c r="J1338" s="3">
        <f t="shared" si="188"/>
        <v>32</v>
      </c>
      <c r="K1338" s="3" t="str">
        <f t="shared" si="189"/>
        <v>OIR</v>
      </c>
      <c r="L1338" s="3" t="str">
        <f t="shared" si="190"/>
        <v>OIRDnGapFill</v>
      </c>
      <c r="M1338" s="3" t="str">
        <f t="shared" si="191"/>
        <v>Filled</v>
      </c>
      <c r="N1338" s="3" t="str">
        <f t="shared" si="192"/>
        <v>DnGap</v>
      </c>
      <c r="O1338">
        <v>351926</v>
      </c>
      <c r="T1338"/>
    </row>
    <row r="1339" spans="1:20" x14ac:dyDescent="0.25">
      <c r="A1339" s="1">
        <v>40247</v>
      </c>
      <c r="B1339" s="1" t="str">
        <f t="shared" si="184"/>
        <v>Wed</v>
      </c>
      <c r="C1339" s="1" t="str">
        <f t="shared" si="185"/>
        <v>Mar</v>
      </c>
      <c r="D1339" s="1" t="str">
        <f t="shared" si="186"/>
        <v>1ST QTR</v>
      </c>
      <c r="E1339" s="1" t="str">
        <f t="shared" si="187"/>
        <v>2010</v>
      </c>
      <c r="F1339" s="26">
        <v>115.21</v>
      </c>
      <c r="G1339" s="2">
        <v>115.22499999999999</v>
      </c>
      <c r="H1339" s="2">
        <v>115.122</v>
      </c>
      <c r="I1339" s="26">
        <v>115.142</v>
      </c>
      <c r="J1339" s="3">
        <f t="shared" si="188"/>
        <v>42</v>
      </c>
      <c r="K1339" s="3" t="str">
        <f t="shared" si="189"/>
        <v>OIR</v>
      </c>
      <c r="L1339" s="3" t="str">
        <f t="shared" si="190"/>
        <v>NoGap</v>
      </c>
      <c r="M1339" s="3" t="str">
        <f t="shared" si="191"/>
        <v>NoGap</v>
      </c>
      <c r="N1339" s="3" t="str">
        <f t="shared" si="192"/>
        <v>NoGap</v>
      </c>
      <c r="O1339">
        <v>434896</v>
      </c>
      <c r="T1339"/>
    </row>
    <row r="1340" spans="1:20" x14ac:dyDescent="0.25">
      <c r="A1340" s="1">
        <v>40248</v>
      </c>
      <c r="B1340" s="1" t="str">
        <f t="shared" si="184"/>
        <v>Thu</v>
      </c>
      <c r="C1340" s="1" t="str">
        <f t="shared" si="185"/>
        <v>Mar</v>
      </c>
      <c r="D1340" s="1" t="str">
        <f t="shared" si="186"/>
        <v>1ST QTR</v>
      </c>
      <c r="E1340" s="1" t="str">
        <f t="shared" si="187"/>
        <v>2010</v>
      </c>
      <c r="F1340" s="26">
        <v>115.14</v>
      </c>
      <c r="G1340" s="2">
        <v>115.155</v>
      </c>
      <c r="H1340" s="2">
        <v>115.06699999999999</v>
      </c>
      <c r="I1340" s="26">
        <v>115.09</v>
      </c>
      <c r="J1340" s="3">
        <f t="shared" si="188"/>
        <v>36</v>
      </c>
      <c r="K1340" s="3" t="str">
        <f t="shared" si="189"/>
        <v>OIR</v>
      </c>
      <c r="L1340" s="3" t="str">
        <f t="shared" si="190"/>
        <v>OIRDnGapFill</v>
      </c>
      <c r="M1340" s="3" t="str">
        <f t="shared" si="191"/>
        <v>Filled</v>
      </c>
      <c r="N1340" s="3" t="str">
        <f t="shared" si="192"/>
        <v>DnGap</v>
      </c>
      <c r="O1340">
        <v>459580</v>
      </c>
      <c r="T1340"/>
    </row>
    <row r="1341" spans="1:20" x14ac:dyDescent="0.25">
      <c r="A1341" s="1">
        <v>40249</v>
      </c>
      <c r="B1341" s="1" t="str">
        <f t="shared" si="184"/>
        <v>Fri</v>
      </c>
      <c r="C1341" s="1" t="str">
        <f t="shared" si="185"/>
        <v>Mar</v>
      </c>
      <c r="D1341" s="1" t="str">
        <f t="shared" si="186"/>
        <v>1ST QTR</v>
      </c>
      <c r="E1341" s="1" t="str">
        <f t="shared" si="187"/>
        <v>2010</v>
      </c>
      <c r="F1341" s="26">
        <v>115.08199999999999</v>
      </c>
      <c r="G1341" s="2">
        <v>115.13200000000001</v>
      </c>
      <c r="H1341" s="2">
        <v>114.285</v>
      </c>
      <c r="I1341" s="26">
        <v>115.08</v>
      </c>
      <c r="J1341" s="3">
        <f t="shared" si="188"/>
        <v>67</v>
      </c>
      <c r="K1341" s="3" t="str">
        <f t="shared" si="189"/>
        <v>OIR</v>
      </c>
      <c r="L1341" s="3" t="str">
        <f t="shared" si="190"/>
        <v>OIRDnGapFill</v>
      </c>
      <c r="M1341" s="3" t="str">
        <f t="shared" si="191"/>
        <v>Filled</v>
      </c>
      <c r="N1341" s="3" t="str">
        <f t="shared" si="192"/>
        <v>DnGap</v>
      </c>
      <c r="O1341">
        <v>585668</v>
      </c>
      <c r="T1341"/>
    </row>
    <row r="1342" spans="1:20" x14ac:dyDescent="0.25">
      <c r="A1342" s="1">
        <v>40252</v>
      </c>
      <c r="B1342" s="1" t="str">
        <f t="shared" si="184"/>
        <v>Mon</v>
      </c>
      <c r="C1342" s="1" t="str">
        <f t="shared" si="185"/>
        <v>Mar</v>
      </c>
      <c r="D1342" s="1" t="str">
        <f t="shared" si="186"/>
        <v>1ST QTR</v>
      </c>
      <c r="E1342" s="1" t="str">
        <f t="shared" si="187"/>
        <v>2010</v>
      </c>
      <c r="F1342" s="26">
        <v>115.09699999999999</v>
      </c>
      <c r="G1342" s="2">
        <v>115.127</v>
      </c>
      <c r="H1342" s="2">
        <v>115.06</v>
      </c>
      <c r="I1342" s="26">
        <v>115.105</v>
      </c>
      <c r="J1342" s="3">
        <f t="shared" si="188"/>
        <v>27</v>
      </c>
      <c r="K1342" s="3" t="str">
        <f t="shared" si="189"/>
        <v>OIR</v>
      </c>
      <c r="L1342" s="3" t="str">
        <f t="shared" si="190"/>
        <v>OIRUpGapFill</v>
      </c>
      <c r="M1342" s="3" t="str">
        <f t="shared" si="191"/>
        <v>Filled</v>
      </c>
      <c r="N1342" s="3" t="str">
        <f t="shared" si="192"/>
        <v>UpGap</v>
      </c>
      <c r="O1342">
        <v>296470</v>
      </c>
      <c r="T1342"/>
    </row>
    <row r="1343" spans="1:20" x14ac:dyDescent="0.25">
      <c r="A1343" s="1">
        <v>40253</v>
      </c>
      <c r="B1343" s="1" t="str">
        <f t="shared" si="184"/>
        <v>Tue</v>
      </c>
      <c r="C1343" s="1" t="str">
        <f t="shared" si="185"/>
        <v>Mar</v>
      </c>
      <c r="D1343" s="1" t="str">
        <f t="shared" si="186"/>
        <v>1ST QTR</v>
      </c>
      <c r="E1343" s="1" t="str">
        <f t="shared" si="187"/>
        <v>2010</v>
      </c>
      <c r="F1343" s="26">
        <v>115.11199999999999</v>
      </c>
      <c r="G1343" s="2">
        <v>115.22</v>
      </c>
      <c r="H1343" s="2">
        <v>115.075</v>
      </c>
      <c r="I1343" s="26">
        <v>115.197</v>
      </c>
      <c r="J1343" s="3">
        <f t="shared" si="188"/>
        <v>58</v>
      </c>
      <c r="K1343" s="3" t="str">
        <f t="shared" si="189"/>
        <v>OIR</v>
      </c>
      <c r="L1343" s="3" t="str">
        <f t="shared" si="190"/>
        <v>OIRUpGapFill</v>
      </c>
      <c r="M1343" s="3" t="str">
        <f t="shared" si="191"/>
        <v>Filled</v>
      </c>
      <c r="N1343" s="3" t="str">
        <f t="shared" si="192"/>
        <v>UpGap</v>
      </c>
      <c r="O1343">
        <v>449423</v>
      </c>
      <c r="T1343"/>
    </row>
    <row r="1344" spans="1:20" x14ac:dyDescent="0.25">
      <c r="A1344" s="1">
        <v>40254</v>
      </c>
      <c r="B1344" s="1" t="str">
        <f t="shared" si="184"/>
        <v>Wed</v>
      </c>
      <c r="C1344" s="1" t="str">
        <f t="shared" si="185"/>
        <v>Mar</v>
      </c>
      <c r="D1344" s="1" t="str">
        <f t="shared" si="186"/>
        <v>1ST QTR</v>
      </c>
      <c r="E1344" s="1" t="str">
        <f t="shared" si="187"/>
        <v>2010</v>
      </c>
      <c r="F1344" s="26">
        <v>115.187</v>
      </c>
      <c r="G1344" s="2">
        <v>115.202</v>
      </c>
      <c r="H1344" s="2">
        <v>115.14</v>
      </c>
      <c r="I1344" s="26">
        <v>115.16200000000001</v>
      </c>
      <c r="J1344" s="3">
        <f t="shared" si="188"/>
        <v>25</v>
      </c>
      <c r="K1344" s="3" t="str">
        <f t="shared" si="189"/>
        <v>OIR</v>
      </c>
      <c r="L1344" s="3" t="str">
        <f t="shared" si="190"/>
        <v>OIRDnGapFill</v>
      </c>
      <c r="M1344" s="3" t="str">
        <f t="shared" si="191"/>
        <v>Filled</v>
      </c>
      <c r="N1344" s="3" t="str">
        <f t="shared" si="192"/>
        <v>DnGap</v>
      </c>
      <c r="O1344">
        <v>350853</v>
      </c>
      <c r="T1344"/>
    </row>
    <row r="1345" spans="1:20" x14ac:dyDescent="0.25">
      <c r="A1345" s="1">
        <v>40255</v>
      </c>
      <c r="B1345" s="1" t="str">
        <f t="shared" si="184"/>
        <v>Thu</v>
      </c>
      <c r="C1345" s="1" t="str">
        <f t="shared" si="185"/>
        <v>Mar</v>
      </c>
      <c r="D1345" s="1" t="str">
        <f t="shared" si="186"/>
        <v>1ST QTR</v>
      </c>
      <c r="E1345" s="1" t="str">
        <f t="shared" si="187"/>
        <v>2010</v>
      </c>
      <c r="F1345" s="26">
        <v>115.16200000000001</v>
      </c>
      <c r="G1345" s="2">
        <v>115.197</v>
      </c>
      <c r="H1345" s="2">
        <v>115.08</v>
      </c>
      <c r="I1345" s="26">
        <v>115.09</v>
      </c>
      <c r="J1345" s="3">
        <f t="shared" si="188"/>
        <v>47</v>
      </c>
      <c r="K1345" s="3" t="str">
        <f t="shared" si="189"/>
        <v>OIR</v>
      </c>
      <c r="L1345" s="3" t="str">
        <f t="shared" si="190"/>
        <v>NoGap</v>
      </c>
      <c r="M1345" s="3" t="str">
        <f t="shared" si="191"/>
        <v>NoGap</v>
      </c>
      <c r="N1345" s="3" t="str">
        <f t="shared" si="192"/>
        <v>NoGap</v>
      </c>
      <c r="O1345">
        <v>433136</v>
      </c>
      <c r="T1345"/>
    </row>
    <row r="1346" spans="1:20" x14ac:dyDescent="0.25">
      <c r="A1346" s="1">
        <v>40256</v>
      </c>
      <c r="B1346" s="1" t="str">
        <f t="shared" si="184"/>
        <v>Fri</v>
      </c>
      <c r="C1346" s="1" t="str">
        <f t="shared" si="185"/>
        <v>Mar</v>
      </c>
      <c r="D1346" s="1" t="str">
        <f t="shared" si="186"/>
        <v>1ST QTR</v>
      </c>
      <c r="E1346" s="1" t="str">
        <f t="shared" si="187"/>
        <v>2010</v>
      </c>
      <c r="F1346" s="26">
        <v>115.08199999999999</v>
      </c>
      <c r="G1346" s="2">
        <v>115.107</v>
      </c>
      <c r="H1346" s="2">
        <v>115.015</v>
      </c>
      <c r="I1346" s="26">
        <v>115.03</v>
      </c>
      <c r="J1346" s="3">
        <f t="shared" si="188"/>
        <v>37</v>
      </c>
      <c r="K1346" s="3" t="str">
        <f t="shared" si="189"/>
        <v>OIR</v>
      </c>
      <c r="L1346" s="3" t="str">
        <f t="shared" si="190"/>
        <v>OIRDnGapFill</v>
      </c>
      <c r="M1346" s="3" t="str">
        <f t="shared" si="191"/>
        <v>Filled</v>
      </c>
      <c r="N1346" s="3" t="str">
        <f t="shared" si="192"/>
        <v>DnGap</v>
      </c>
      <c r="O1346">
        <v>399855</v>
      </c>
    </row>
    <row r="1347" spans="1:20" x14ac:dyDescent="0.25">
      <c r="A1347" s="1">
        <v>40259</v>
      </c>
      <c r="B1347" s="1" t="str">
        <f t="shared" si="184"/>
        <v>Mon</v>
      </c>
      <c r="C1347" s="1" t="str">
        <f t="shared" si="185"/>
        <v>Mar</v>
      </c>
      <c r="D1347" s="1" t="str">
        <f t="shared" si="186"/>
        <v>1ST QTR</v>
      </c>
      <c r="E1347" s="1" t="str">
        <f t="shared" si="187"/>
        <v>2010</v>
      </c>
      <c r="F1347" s="26">
        <v>115.017</v>
      </c>
      <c r="G1347" s="2">
        <v>115.12</v>
      </c>
      <c r="H1347" s="2">
        <v>115.015</v>
      </c>
      <c r="I1347" s="26">
        <v>115.095</v>
      </c>
      <c r="J1347" s="3">
        <f t="shared" si="188"/>
        <v>43</v>
      </c>
      <c r="K1347" s="3" t="str">
        <f t="shared" si="189"/>
        <v>OIR</v>
      </c>
      <c r="L1347" s="3" t="str">
        <f t="shared" si="190"/>
        <v>OIRDnGapFill</v>
      </c>
      <c r="M1347" s="3" t="str">
        <f t="shared" si="191"/>
        <v>Filled</v>
      </c>
      <c r="N1347" s="3" t="str">
        <f t="shared" si="192"/>
        <v>DnGap</v>
      </c>
      <c r="O1347">
        <v>353261</v>
      </c>
    </row>
    <row r="1348" spans="1:20" x14ac:dyDescent="0.25">
      <c r="A1348" s="1">
        <v>40260</v>
      </c>
      <c r="B1348" s="1" t="str">
        <f t="shared" si="184"/>
        <v>Tue</v>
      </c>
      <c r="C1348" s="1" t="str">
        <f t="shared" si="185"/>
        <v>Mar</v>
      </c>
      <c r="D1348" s="1" t="str">
        <f t="shared" si="186"/>
        <v>1ST QTR</v>
      </c>
      <c r="E1348" s="1" t="str">
        <f t="shared" si="187"/>
        <v>2010</v>
      </c>
      <c r="F1348" s="26">
        <v>115.1</v>
      </c>
      <c r="G1348" s="2">
        <v>115.15</v>
      </c>
      <c r="H1348" s="2">
        <v>115.08199999999999</v>
      </c>
      <c r="I1348" s="26">
        <v>115.1</v>
      </c>
      <c r="J1348" s="3">
        <f t="shared" si="188"/>
        <v>28</v>
      </c>
      <c r="K1348" s="3" t="str">
        <f t="shared" si="189"/>
        <v>OIR</v>
      </c>
      <c r="L1348" s="3" t="str">
        <f t="shared" si="190"/>
        <v>OIRUpGapFill</v>
      </c>
      <c r="M1348" s="3" t="str">
        <f t="shared" si="191"/>
        <v>Filled</v>
      </c>
      <c r="N1348" s="3" t="str">
        <f t="shared" si="192"/>
        <v>UpGap</v>
      </c>
      <c r="O1348">
        <v>317874</v>
      </c>
    </row>
    <row r="1349" spans="1:20" x14ac:dyDescent="0.25">
      <c r="A1349" s="1">
        <v>40261</v>
      </c>
      <c r="B1349" s="1" t="str">
        <f t="shared" si="184"/>
        <v>Wed</v>
      </c>
      <c r="C1349" s="1" t="str">
        <f t="shared" si="185"/>
        <v>Mar</v>
      </c>
      <c r="D1349" s="1" t="str">
        <f t="shared" si="186"/>
        <v>1ST QTR</v>
      </c>
      <c r="E1349" s="1" t="str">
        <f t="shared" si="187"/>
        <v>2010</v>
      </c>
      <c r="F1349" s="26">
        <v>115.087</v>
      </c>
      <c r="G1349" s="2">
        <v>115.102</v>
      </c>
      <c r="H1349" s="2">
        <v>114.13500000000001</v>
      </c>
      <c r="I1349" s="26">
        <v>114.182</v>
      </c>
      <c r="J1349" s="3">
        <f t="shared" si="188"/>
        <v>114</v>
      </c>
      <c r="K1349" s="3" t="str">
        <f t="shared" si="189"/>
        <v>OIR</v>
      </c>
      <c r="L1349" s="3" t="str">
        <f t="shared" si="190"/>
        <v>OIRDnGapFill</v>
      </c>
      <c r="M1349" s="3" t="str">
        <f t="shared" si="191"/>
        <v>Filled</v>
      </c>
      <c r="N1349" s="3" t="str">
        <f t="shared" si="192"/>
        <v>DnGap</v>
      </c>
      <c r="O1349">
        <v>814547</v>
      </c>
    </row>
    <row r="1350" spans="1:20" x14ac:dyDescent="0.25">
      <c r="A1350" s="1">
        <v>40262</v>
      </c>
      <c r="B1350" s="1" t="str">
        <f t="shared" si="184"/>
        <v>Thu</v>
      </c>
      <c r="C1350" s="1" t="str">
        <f t="shared" si="185"/>
        <v>Mar</v>
      </c>
      <c r="D1350" s="1" t="str">
        <f t="shared" si="186"/>
        <v>1ST QTR</v>
      </c>
      <c r="E1350" s="1" t="str">
        <f t="shared" si="187"/>
        <v>2010</v>
      </c>
      <c r="F1350" s="26">
        <v>114.16500000000001</v>
      </c>
      <c r="G1350" s="2">
        <v>114.20699999999999</v>
      </c>
      <c r="H1350" s="2">
        <v>114.072</v>
      </c>
      <c r="I1350" s="26">
        <v>114.127</v>
      </c>
      <c r="J1350" s="3">
        <f t="shared" si="188"/>
        <v>54</v>
      </c>
      <c r="K1350" s="3" t="str">
        <f t="shared" si="189"/>
        <v>OIR</v>
      </c>
      <c r="L1350" s="3" t="str">
        <f t="shared" si="190"/>
        <v>OIRDnGapFill</v>
      </c>
      <c r="M1350" s="3" t="str">
        <f t="shared" si="191"/>
        <v>Filled</v>
      </c>
      <c r="N1350" s="3" t="str">
        <f t="shared" si="192"/>
        <v>DnGap</v>
      </c>
      <c r="O1350">
        <v>624158</v>
      </c>
    </row>
    <row r="1351" spans="1:20" x14ac:dyDescent="0.25">
      <c r="A1351" s="1">
        <v>40263</v>
      </c>
      <c r="B1351" s="1" t="str">
        <f t="shared" si="184"/>
        <v>Fri</v>
      </c>
      <c r="C1351" s="1" t="str">
        <f t="shared" si="185"/>
        <v>Mar</v>
      </c>
      <c r="D1351" s="1" t="str">
        <f t="shared" si="186"/>
        <v>1ST QTR</v>
      </c>
      <c r="E1351" s="1" t="str">
        <f t="shared" si="187"/>
        <v>2010</v>
      </c>
      <c r="F1351" s="26">
        <v>114.16500000000001</v>
      </c>
      <c r="G1351" s="2">
        <v>114.23</v>
      </c>
      <c r="H1351" s="2">
        <v>114.11</v>
      </c>
      <c r="I1351" s="26">
        <v>114.212</v>
      </c>
      <c r="J1351" s="3">
        <f t="shared" si="188"/>
        <v>49</v>
      </c>
      <c r="K1351" s="3" t="str">
        <f t="shared" si="189"/>
        <v>OIR</v>
      </c>
      <c r="L1351" s="3" t="str">
        <f t="shared" si="190"/>
        <v>OIRUpGapFill</v>
      </c>
      <c r="M1351" s="3" t="str">
        <f t="shared" si="191"/>
        <v>Filled</v>
      </c>
      <c r="N1351" s="3" t="str">
        <f t="shared" si="192"/>
        <v>UpGap</v>
      </c>
      <c r="O1351">
        <v>397742</v>
      </c>
    </row>
    <row r="1352" spans="1:20" x14ac:dyDescent="0.25">
      <c r="A1352" s="1">
        <v>40266</v>
      </c>
      <c r="B1352" s="1" t="str">
        <f t="shared" si="184"/>
        <v>Mon</v>
      </c>
      <c r="C1352" s="1" t="str">
        <f t="shared" si="185"/>
        <v>Mar</v>
      </c>
      <c r="D1352" s="1" t="str">
        <f t="shared" si="186"/>
        <v>1ST QTR</v>
      </c>
      <c r="E1352" s="1" t="str">
        <f t="shared" si="187"/>
        <v>2010</v>
      </c>
      <c r="F1352" s="26">
        <v>114.21</v>
      </c>
      <c r="G1352" s="2">
        <v>114.247</v>
      </c>
      <c r="H1352" s="2">
        <v>114.16200000000001</v>
      </c>
      <c r="I1352" s="26">
        <v>114.212</v>
      </c>
      <c r="J1352" s="3">
        <f t="shared" si="188"/>
        <v>34</v>
      </c>
      <c r="K1352" s="3" t="str">
        <f t="shared" si="189"/>
        <v>OIR</v>
      </c>
      <c r="L1352" s="3" t="str">
        <f t="shared" si="190"/>
        <v>OIRDnGapFill</v>
      </c>
      <c r="M1352" s="3" t="str">
        <f t="shared" si="191"/>
        <v>Filled</v>
      </c>
      <c r="N1352" s="3" t="str">
        <f t="shared" si="192"/>
        <v>DnGap</v>
      </c>
      <c r="O1352">
        <v>297951</v>
      </c>
    </row>
    <row r="1353" spans="1:20" x14ac:dyDescent="0.25">
      <c r="A1353" s="1">
        <v>40267</v>
      </c>
      <c r="B1353" s="1" t="str">
        <f t="shared" si="184"/>
        <v>Tue</v>
      </c>
      <c r="C1353" s="1" t="str">
        <f t="shared" si="185"/>
        <v>Mar</v>
      </c>
      <c r="D1353" s="1" t="str">
        <f t="shared" si="186"/>
        <v>1ST QTR</v>
      </c>
      <c r="E1353" s="1" t="str">
        <f t="shared" si="187"/>
        <v>2010</v>
      </c>
      <c r="F1353" s="26">
        <v>114.20699999999999</v>
      </c>
      <c r="G1353" s="2">
        <v>114.23</v>
      </c>
      <c r="H1353" s="2">
        <v>114.155</v>
      </c>
      <c r="I1353" s="26">
        <v>114.197</v>
      </c>
      <c r="J1353" s="3">
        <f t="shared" si="188"/>
        <v>31</v>
      </c>
      <c r="K1353" s="3" t="str">
        <f t="shared" si="189"/>
        <v>OIR</v>
      </c>
      <c r="L1353" s="3" t="str">
        <f t="shared" si="190"/>
        <v>OIRDnGapFill</v>
      </c>
      <c r="M1353" s="3" t="str">
        <f t="shared" si="191"/>
        <v>Filled</v>
      </c>
      <c r="N1353" s="3" t="str">
        <f t="shared" si="192"/>
        <v>DnGap</v>
      </c>
      <c r="O1353">
        <v>377598</v>
      </c>
    </row>
    <row r="1354" spans="1:20" x14ac:dyDescent="0.25">
      <c r="A1354" s="1">
        <v>40268</v>
      </c>
      <c r="B1354" s="1" t="str">
        <f t="shared" ref="B1354:B1417" si="193">TEXT(A1354,"ddd")</f>
        <v>Wed</v>
      </c>
      <c r="C1354" s="1" t="str">
        <f t="shared" ref="C1354:C1417" si="194">TEXT(A1354,"mmm")</f>
        <v>Mar</v>
      </c>
      <c r="D1354" s="1" t="str">
        <f t="shared" ref="D1354:D1417" si="195">IF(OR(C1354="Jan",C1354="Feb",C1354="Mar"),"1ST QTR",IF(OR(C1354="Apr",C1354="May",C1354="Jun"),"2nd QTR",IF(OR(C1354="Jul",C1354="Aug",C1354="Sep"),"3rd QTR",IF(OR(C1354="Oct",C1354="Nov",C1354="Dec"),"4th QTR",""))))</f>
        <v>1ST QTR</v>
      </c>
      <c r="E1354" s="1" t="str">
        <f t="shared" ref="E1354:E1417" si="196">TEXT(A1354,"yyyy")</f>
        <v>2010</v>
      </c>
      <c r="F1354" s="26">
        <v>114.197</v>
      </c>
      <c r="G1354" s="2">
        <v>114.282</v>
      </c>
      <c r="H1354" s="2">
        <v>114.17</v>
      </c>
      <c r="I1354" s="26">
        <v>114.27</v>
      </c>
      <c r="J1354" s="3">
        <f t="shared" ref="J1354:J1417" si="197">IF(TRUNC(G1354)-TRUNC(H1354)=0,ROUNDUP((G1354-H1354)/0.25*100,0),IF(TRUNC(G1354)-TRUNC(H1354)=1,ROUNDUP(((G1354-TRUNC(G1354))*1000/320)*128,0)+128-ROUNDUP(((H1354-TRUNC(H1354))*1000/320)*128,0),IF(TRUNC(G1354)-TRUNC(H1354)=2,128+ROUNDUP(((G1354-TRUNC(G1354))*1000/320)*128,0)+128-ROUNDUP(((H1354-TRUNC(H1354))*1000/320)*128,0),IF(TRUNC(G1354)-TRUNC(H1354)=3,256+ROUNDUP(((G1354-TRUNC(G1354))*1000/320)*128,0)+128-ROUNDUP(((H1354-TRUNC(H1354))*1000/320)*128,0)))))</f>
        <v>45</v>
      </c>
      <c r="K1354" s="3" t="str">
        <f t="shared" ref="K1354:K1417" si="198">IF(AND(F1354&lt;=G1353,F1354&gt;=H1353),"OIR","OOR")</f>
        <v>OIR</v>
      </c>
      <c r="L1354" s="3" t="str">
        <f t="shared" ref="L1354:L1417" si="199">IF(F1354=I1353,"NoGap",IF(AND(K1354="OIR",F1354&gt;I1353,H1354&lt;=I1353),"OIRUpGapFill",IF(AND(K1354="OIR",F1354&lt;I1353,G1354&gt;=I1353),"OIRDnGapFill",IF(AND(K1354="OOR",F1354&gt;I1353,H1354&lt;=I1353),"OORUpGapFill",IF(AND(K1354="OOR",F1354&lt;I1353,G1354&gt;=I1353),"OORDnGapFill","NotFilled")))))</f>
        <v>NoGap</v>
      </c>
      <c r="M1354" s="3" t="str">
        <f t="shared" ref="M1354:M1417" si="200">IF(OR(L1354="OIRUpGapFill",L1354="OIRDnGapFill",L1354="OORUpGapFill",L1354="OORDnGapFill"),"Filled",IF(L1354="NotFilled","NotFilled",IF(L1354="NoGap","NoGap")))</f>
        <v>NoGap</v>
      </c>
      <c r="N1354" s="3" t="str">
        <f t="shared" ref="N1354:N1417" si="201">IF(F1354-I1353&lt;0,"DnGap",IF(F1354-I1353&gt;0,"UpGap",IF(M1354="NoGap","NoGap")))</f>
        <v>NoGap</v>
      </c>
      <c r="O1354">
        <v>496586</v>
      </c>
    </row>
    <row r="1355" spans="1:20" x14ac:dyDescent="0.25">
      <c r="A1355" s="1">
        <v>40269</v>
      </c>
      <c r="B1355" s="1" t="str">
        <f t="shared" si="193"/>
        <v>Thu</v>
      </c>
      <c r="C1355" s="1" t="str">
        <f t="shared" si="194"/>
        <v>Apr</v>
      </c>
      <c r="D1355" s="1" t="str">
        <f t="shared" si="195"/>
        <v>2nd QTR</v>
      </c>
      <c r="E1355" s="1" t="str">
        <f t="shared" si="196"/>
        <v>2010</v>
      </c>
      <c r="F1355" s="26">
        <v>114.262</v>
      </c>
      <c r="G1355" s="2">
        <v>114.282</v>
      </c>
      <c r="H1355" s="2">
        <v>114.205</v>
      </c>
      <c r="I1355" s="26">
        <v>114.232</v>
      </c>
      <c r="J1355" s="3">
        <f t="shared" si="197"/>
        <v>31</v>
      </c>
      <c r="K1355" s="3" t="str">
        <f t="shared" si="198"/>
        <v>OIR</v>
      </c>
      <c r="L1355" s="3" t="str">
        <f t="shared" si="199"/>
        <v>OIRDnGapFill</v>
      </c>
      <c r="M1355" s="3" t="str">
        <f t="shared" si="200"/>
        <v>Filled</v>
      </c>
      <c r="N1355" s="3" t="str">
        <f t="shared" si="201"/>
        <v>DnGap</v>
      </c>
      <c r="O1355">
        <v>351924</v>
      </c>
    </row>
    <row r="1356" spans="1:20" x14ac:dyDescent="0.25">
      <c r="A1356" s="1">
        <v>40270</v>
      </c>
      <c r="B1356" s="1" t="str">
        <f t="shared" si="193"/>
        <v>Fri</v>
      </c>
      <c r="C1356" s="1" t="str">
        <f t="shared" si="194"/>
        <v>Apr</v>
      </c>
      <c r="D1356" s="1" t="str">
        <f t="shared" si="195"/>
        <v>2nd QTR</v>
      </c>
      <c r="E1356" s="1" t="str">
        <f t="shared" si="196"/>
        <v>2010</v>
      </c>
      <c r="F1356" s="26">
        <v>114.217</v>
      </c>
      <c r="G1356" s="2">
        <v>114.28</v>
      </c>
      <c r="H1356" s="2">
        <v>114.08</v>
      </c>
      <c r="I1356" s="26">
        <v>114.08499999999999</v>
      </c>
      <c r="J1356" s="3">
        <f t="shared" si="197"/>
        <v>81</v>
      </c>
      <c r="K1356" s="3" t="str">
        <f t="shared" si="198"/>
        <v>OIR</v>
      </c>
      <c r="L1356" s="3" t="str">
        <f t="shared" si="199"/>
        <v>OIRDnGapFill</v>
      </c>
      <c r="M1356" s="3" t="str">
        <f t="shared" si="200"/>
        <v>Filled</v>
      </c>
      <c r="N1356" s="3" t="str">
        <f t="shared" si="201"/>
        <v>DnGap</v>
      </c>
      <c r="O1356">
        <v>173653</v>
      </c>
    </row>
    <row r="1357" spans="1:20" x14ac:dyDescent="0.25">
      <c r="A1357" s="1">
        <v>40273</v>
      </c>
      <c r="B1357" s="1" t="str">
        <f t="shared" si="193"/>
        <v>Mon</v>
      </c>
      <c r="C1357" s="1" t="str">
        <f t="shared" si="194"/>
        <v>Apr</v>
      </c>
      <c r="D1357" s="1" t="str">
        <f t="shared" si="195"/>
        <v>2nd QTR</v>
      </c>
      <c r="E1357" s="1" t="str">
        <f t="shared" si="196"/>
        <v>2010</v>
      </c>
      <c r="F1357" s="26">
        <v>114.077</v>
      </c>
      <c r="G1357" s="2">
        <v>114.102</v>
      </c>
      <c r="H1357" s="2">
        <v>113.28</v>
      </c>
      <c r="I1357" s="26">
        <v>113.30200000000001</v>
      </c>
      <c r="J1357" s="3">
        <f t="shared" si="197"/>
        <v>57</v>
      </c>
      <c r="K1357" s="3" t="str">
        <f t="shared" si="198"/>
        <v>OOR</v>
      </c>
      <c r="L1357" s="3" t="str">
        <f t="shared" si="199"/>
        <v>OORDnGapFill</v>
      </c>
      <c r="M1357" s="3" t="str">
        <f t="shared" si="200"/>
        <v>Filled</v>
      </c>
      <c r="N1357" s="3" t="str">
        <f t="shared" si="201"/>
        <v>DnGap</v>
      </c>
      <c r="O1357">
        <v>374183</v>
      </c>
    </row>
    <row r="1358" spans="1:20" x14ac:dyDescent="0.25">
      <c r="A1358" s="1">
        <v>40274</v>
      </c>
      <c r="B1358" s="1" t="str">
        <f t="shared" si="193"/>
        <v>Tue</v>
      </c>
      <c r="C1358" s="1" t="str">
        <f t="shared" si="194"/>
        <v>Apr</v>
      </c>
      <c r="D1358" s="1" t="str">
        <f t="shared" si="195"/>
        <v>2nd QTR</v>
      </c>
      <c r="E1358" s="1" t="str">
        <f t="shared" si="196"/>
        <v>2010</v>
      </c>
      <c r="F1358" s="26">
        <v>113.31</v>
      </c>
      <c r="G1358" s="2">
        <v>114.075</v>
      </c>
      <c r="H1358" s="2">
        <v>113.31</v>
      </c>
      <c r="I1358" s="26">
        <v>114.035</v>
      </c>
      <c r="J1358" s="3">
        <f t="shared" si="197"/>
        <v>34</v>
      </c>
      <c r="K1358" s="3" t="str">
        <f t="shared" si="198"/>
        <v>OIR</v>
      </c>
      <c r="L1358" s="3" t="str">
        <f t="shared" si="199"/>
        <v>NotFilled</v>
      </c>
      <c r="M1358" s="3" t="str">
        <f t="shared" si="200"/>
        <v>NotFilled</v>
      </c>
      <c r="N1358" s="3" t="str">
        <f t="shared" si="201"/>
        <v>UpGap</v>
      </c>
      <c r="O1358">
        <v>476331</v>
      </c>
    </row>
    <row r="1359" spans="1:20" x14ac:dyDescent="0.25">
      <c r="A1359" s="1">
        <v>40275</v>
      </c>
      <c r="B1359" s="1" t="str">
        <f t="shared" si="193"/>
        <v>Wed</v>
      </c>
      <c r="C1359" s="1" t="str">
        <f t="shared" si="194"/>
        <v>Apr</v>
      </c>
      <c r="D1359" s="1" t="str">
        <f t="shared" si="195"/>
        <v>2nd QTR</v>
      </c>
      <c r="E1359" s="1" t="str">
        <f t="shared" si="196"/>
        <v>2010</v>
      </c>
      <c r="F1359" s="26">
        <v>114.057</v>
      </c>
      <c r="G1359" s="2">
        <v>114.20699999999999</v>
      </c>
      <c r="H1359" s="2">
        <v>114.05</v>
      </c>
      <c r="I1359" s="26">
        <v>114.19199999999999</v>
      </c>
      <c r="J1359" s="3">
        <f t="shared" si="197"/>
        <v>63</v>
      </c>
      <c r="K1359" s="3" t="str">
        <f t="shared" si="198"/>
        <v>OIR</v>
      </c>
      <c r="L1359" s="3" t="str">
        <f t="shared" si="199"/>
        <v>NotFilled</v>
      </c>
      <c r="M1359" s="3" t="str">
        <f t="shared" si="200"/>
        <v>NotFilled</v>
      </c>
      <c r="N1359" s="3" t="str">
        <f t="shared" si="201"/>
        <v>UpGap</v>
      </c>
      <c r="O1359">
        <v>509786</v>
      </c>
    </row>
    <row r="1360" spans="1:20" x14ac:dyDescent="0.25">
      <c r="A1360" s="1">
        <v>40276</v>
      </c>
      <c r="B1360" s="1" t="str">
        <f t="shared" si="193"/>
        <v>Thu</v>
      </c>
      <c r="C1360" s="1" t="str">
        <f t="shared" si="194"/>
        <v>Apr</v>
      </c>
      <c r="D1360" s="1" t="str">
        <f t="shared" si="195"/>
        <v>2nd QTR</v>
      </c>
      <c r="E1360" s="1" t="str">
        <f t="shared" si="196"/>
        <v>2010</v>
      </c>
      <c r="F1360" s="26">
        <v>114.2</v>
      </c>
      <c r="G1360" s="2">
        <v>114.25</v>
      </c>
      <c r="H1360" s="2">
        <v>114.15</v>
      </c>
      <c r="I1360" s="26">
        <v>114.16500000000001</v>
      </c>
      <c r="J1360" s="3">
        <f t="shared" si="197"/>
        <v>40</v>
      </c>
      <c r="K1360" s="3" t="str">
        <f t="shared" si="198"/>
        <v>OIR</v>
      </c>
      <c r="L1360" s="3" t="str">
        <f t="shared" si="199"/>
        <v>OIRUpGapFill</v>
      </c>
      <c r="M1360" s="3" t="str">
        <f t="shared" si="200"/>
        <v>Filled</v>
      </c>
      <c r="N1360" s="3" t="str">
        <f t="shared" si="201"/>
        <v>UpGap</v>
      </c>
      <c r="O1360">
        <v>453480</v>
      </c>
    </row>
    <row r="1361" spans="1:15" x14ac:dyDescent="0.25">
      <c r="A1361" s="1">
        <v>40277</v>
      </c>
      <c r="B1361" s="1" t="str">
        <f t="shared" si="193"/>
        <v>Fri</v>
      </c>
      <c r="C1361" s="1" t="str">
        <f t="shared" si="194"/>
        <v>Apr</v>
      </c>
      <c r="D1361" s="1" t="str">
        <f t="shared" si="195"/>
        <v>2nd QTR</v>
      </c>
      <c r="E1361" s="1" t="str">
        <f t="shared" si="196"/>
        <v>2010</v>
      </c>
      <c r="F1361" s="26">
        <v>114.16200000000001</v>
      </c>
      <c r="G1361" s="2">
        <v>114.187</v>
      </c>
      <c r="H1361" s="2">
        <v>114.1</v>
      </c>
      <c r="I1361" s="26">
        <v>114.16</v>
      </c>
      <c r="J1361" s="3">
        <f t="shared" si="197"/>
        <v>35</v>
      </c>
      <c r="K1361" s="3" t="str">
        <f t="shared" si="198"/>
        <v>OIR</v>
      </c>
      <c r="L1361" s="3" t="str">
        <f t="shared" si="199"/>
        <v>OIRDnGapFill</v>
      </c>
      <c r="M1361" s="3" t="str">
        <f t="shared" si="200"/>
        <v>Filled</v>
      </c>
      <c r="N1361" s="3" t="str">
        <f t="shared" si="201"/>
        <v>DnGap</v>
      </c>
      <c r="O1361">
        <v>331319</v>
      </c>
    </row>
    <row r="1362" spans="1:15" x14ac:dyDescent="0.25">
      <c r="A1362" s="1">
        <v>40280</v>
      </c>
      <c r="B1362" s="1" t="str">
        <f t="shared" si="193"/>
        <v>Mon</v>
      </c>
      <c r="C1362" s="1" t="str">
        <f t="shared" si="194"/>
        <v>Apr</v>
      </c>
      <c r="D1362" s="1" t="str">
        <f t="shared" si="195"/>
        <v>2nd QTR</v>
      </c>
      <c r="E1362" s="1" t="str">
        <f t="shared" si="196"/>
        <v>2010</v>
      </c>
      <c r="F1362" s="26">
        <v>114.145</v>
      </c>
      <c r="G1362" s="2">
        <v>114.265</v>
      </c>
      <c r="H1362" s="2">
        <v>114.1</v>
      </c>
      <c r="I1362" s="26">
        <v>114.23699999999999</v>
      </c>
      <c r="J1362" s="3">
        <f t="shared" si="197"/>
        <v>67</v>
      </c>
      <c r="K1362" s="3" t="str">
        <f t="shared" si="198"/>
        <v>OIR</v>
      </c>
      <c r="L1362" s="3" t="str">
        <f t="shared" si="199"/>
        <v>OIRDnGapFill</v>
      </c>
      <c r="M1362" s="3" t="str">
        <f t="shared" si="200"/>
        <v>Filled</v>
      </c>
      <c r="N1362" s="3" t="str">
        <f t="shared" si="201"/>
        <v>DnGap</v>
      </c>
      <c r="O1362">
        <v>396741</v>
      </c>
    </row>
    <row r="1363" spans="1:15" x14ac:dyDescent="0.25">
      <c r="A1363" s="1">
        <v>40281</v>
      </c>
      <c r="B1363" s="1" t="str">
        <f t="shared" si="193"/>
        <v>Tue</v>
      </c>
      <c r="C1363" s="1" t="str">
        <f t="shared" si="194"/>
        <v>Apr</v>
      </c>
      <c r="D1363" s="1" t="str">
        <f t="shared" si="195"/>
        <v>2nd QTR</v>
      </c>
      <c r="E1363" s="1" t="str">
        <f t="shared" si="196"/>
        <v>2010</v>
      </c>
      <c r="F1363" s="26">
        <v>114.242</v>
      </c>
      <c r="G1363" s="2">
        <v>114.31699999999999</v>
      </c>
      <c r="H1363" s="2">
        <v>114.217</v>
      </c>
      <c r="I1363" s="26">
        <v>114.277</v>
      </c>
      <c r="J1363" s="3">
        <f t="shared" si="197"/>
        <v>40</v>
      </c>
      <c r="K1363" s="3" t="str">
        <f t="shared" si="198"/>
        <v>OIR</v>
      </c>
      <c r="L1363" s="3" t="str">
        <f t="shared" si="199"/>
        <v>OIRUpGapFill</v>
      </c>
      <c r="M1363" s="3" t="str">
        <f t="shared" si="200"/>
        <v>Filled</v>
      </c>
      <c r="N1363" s="3" t="str">
        <f t="shared" si="201"/>
        <v>UpGap</v>
      </c>
      <c r="O1363">
        <v>495610</v>
      </c>
    </row>
    <row r="1364" spans="1:15" x14ac:dyDescent="0.25">
      <c r="A1364" s="1">
        <v>40282</v>
      </c>
      <c r="B1364" s="1" t="str">
        <f t="shared" si="193"/>
        <v>Wed</v>
      </c>
      <c r="C1364" s="1" t="str">
        <f t="shared" si="194"/>
        <v>Apr</v>
      </c>
      <c r="D1364" s="1" t="str">
        <f t="shared" si="195"/>
        <v>2nd QTR</v>
      </c>
      <c r="E1364" s="1" t="str">
        <f t="shared" si="196"/>
        <v>2010</v>
      </c>
      <c r="F1364" s="26">
        <v>114.255</v>
      </c>
      <c r="G1364" s="2">
        <v>114.292</v>
      </c>
      <c r="H1364" s="2">
        <v>114.217</v>
      </c>
      <c r="I1364" s="26">
        <v>114.235</v>
      </c>
      <c r="J1364" s="3">
        <f t="shared" si="197"/>
        <v>31</v>
      </c>
      <c r="K1364" s="3" t="str">
        <f t="shared" si="198"/>
        <v>OIR</v>
      </c>
      <c r="L1364" s="3" t="str">
        <f t="shared" si="199"/>
        <v>OIRDnGapFill</v>
      </c>
      <c r="M1364" s="3" t="str">
        <f t="shared" si="200"/>
        <v>Filled</v>
      </c>
      <c r="N1364" s="3" t="str">
        <f t="shared" si="201"/>
        <v>DnGap</v>
      </c>
      <c r="O1364">
        <v>404410</v>
      </c>
    </row>
    <row r="1365" spans="1:15" x14ac:dyDescent="0.25">
      <c r="A1365" s="1">
        <v>40283</v>
      </c>
      <c r="B1365" s="1" t="str">
        <f t="shared" si="193"/>
        <v>Thu</v>
      </c>
      <c r="C1365" s="1" t="str">
        <f t="shared" si="194"/>
        <v>Apr</v>
      </c>
      <c r="D1365" s="1" t="str">
        <f t="shared" si="195"/>
        <v>2nd QTR</v>
      </c>
      <c r="E1365" s="1" t="str">
        <f t="shared" si="196"/>
        <v>2010</v>
      </c>
      <c r="F1365" s="26">
        <v>114.227</v>
      </c>
      <c r="G1365" s="2">
        <v>114.31699999999999</v>
      </c>
      <c r="H1365" s="2">
        <v>114.21</v>
      </c>
      <c r="I1365" s="26">
        <v>114.292</v>
      </c>
      <c r="J1365" s="3">
        <f t="shared" si="197"/>
        <v>43</v>
      </c>
      <c r="K1365" s="3" t="str">
        <f t="shared" si="198"/>
        <v>OIR</v>
      </c>
      <c r="L1365" s="3" t="str">
        <f t="shared" si="199"/>
        <v>OIRDnGapFill</v>
      </c>
      <c r="M1365" s="3" t="str">
        <f t="shared" si="200"/>
        <v>Filled</v>
      </c>
      <c r="N1365" s="3" t="str">
        <f t="shared" si="201"/>
        <v>DnGap</v>
      </c>
      <c r="O1365">
        <v>404974</v>
      </c>
    </row>
    <row r="1366" spans="1:15" x14ac:dyDescent="0.25">
      <c r="A1366" s="1">
        <v>40284</v>
      </c>
      <c r="B1366" s="1" t="str">
        <f t="shared" si="193"/>
        <v>Fri</v>
      </c>
      <c r="C1366" s="1" t="str">
        <f t="shared" si="194"/>
        <v>Apr</v>
      </c>
      <c r="D1366" s="1" t="str">
        <f t="shared" si="195"/>
        <v>2nd QTR</v>
      </c>
      <c r="E1366" s="1" t="str">
        <f t="shared" si="196"/>
        <v>2010</v>
      </c>
      <c r="F1366" s="26">
        <v>114.312</v>
      </c>
      <c r="G1366" s="2">
        <v>115.157</v>
      </c>
      <c r="H1366" s="2">
        <v>114.312</v>
      </c>
      <c r="I1366" s="26">
        <v>115.125</v>
      </c>
      <c r="J1366" s="3">
        <f t="shared" si="197"/>
        <v>66</v>
      </c>
      <c r="K1366" s="3" t="str">
        <f t="shared" si="198"/>
        <v>OIR</v>
      </c>
      <c r="L1366" s="3" t="str">
        <f t="shared" si="199"/>
        <v>NotFilled</v>
      </c>
      <c r="M1366" s="3" t="str">
        <f t="shared" si="200"/>
        <v>NotFilled</v>
      </c>
      <c r="N1366" s="3" t="str">
        <f t="shared" si="201"/>
        <v>UpGap</v>
      </c>
      <c r="O1366">
        <v>595232</v>
      </c>
    </row>
    <row r="1367" spans="1:15" x14ac:dyDescent="0.25">
      <c r="A1367" s="1">
        <v>40287</v>
      </c>
      <c r="B1367" s="1" t="str">
        <f t="shared" si="193"/>
        <v>Mon</v>
      </c>
      <c r="C1367" s="1" t="str">
        <f t="shared" si="194"/>
        <v>Apr</v>
      </c>
      <c r="D1367" s="1" t="str">
        <f t="shared" si="195"/>
        <v>2nd QTR</v>
      </c>
      <c r="E1367" s="1" t="str">
        <f t="shared" si="196"/>
        <v>2010</v>
      </c>
      <c r="F1367" s="26">
        <v>115.14700000000001</v>
      </c>
      <c r="G1367" s="2">
        <v>115.2</v>
      </c>
      <c r="H1367" s="2">
        <v>115.045</v>
      </c>
      <c r="I1367" s="26">
        <v>115.047</v>
      </c>
      <c r="J1367" s="3">
        <f t="shared" si="197"/>
        <v>63</v>
      </c>
      <c r="K1367" s="3" t="str">
        <f t="shared" si="198"/>
        <v>OIR</v>
      </c>
      <c r="L1367" s="3" t="str">
        <f t="shared" si="199"/>
        <v>OIRUpGapFill</v>
      </c>
      <c r="M1367" s="3" t="str">
        <f t="shared" si="200"/>
        <v>Filled</v>
      </c>
      <c r="N1367" s="3" t="str">
        <f t="shared" si="201"/>
        <v>UpGap</v>
      </c>
      <c r="O1367">
        <v>377490</v>
      </c>
    </row>
    <row r="1368" spans="1:15" x14ac:dyDescent="0.25">
      <c r="A1368" s="1">
        <v>40288</v>
      </c>
      <c r="B1368" s="1" t="str">
        <f t="shared" si="193"/>
        <v>Tue</v>
      </c>
      <c r="C1368" s="1" t="str">
        <f t="shared" si="194"/>
        <v>Apr</v>
      </c>
      <c r="D1368" s="1" t="str">
        <f t="shared" si="195"/>
        <v>2nd QTR</v>
      </c>
      <c r="E1368" s="1" t="str">
        <f t="shared" si="196"/>
        <v>2010</v>
      </c>
      <c r="F1368" s="26">
        <v>115.05</v>
      </c>
      <c r="G1368" s="2">
        <v>115.072</v>
      </c>
      <c r="H1368" s="2">
        <v>114.3</v>
      </c>
      <c r="I1368" s="26">
        <v>115.02200000000001</v>
      </c>
      <c r="J1368" s="3">
        <f t="shared" si="197"/>
        <v>37</v>
      </c>
      <c r="K1368" s="3" t="str">
        <f t="shared" si="198"/>
        <v>OIR</v>
      </c>
      <c r="L1368" s="3" t="str">
        <f t="shared" si="199"/>
        <v>OIRUpGapFill</v>
      </c>
      <c r="M1368" s="3" t="str">
        <f t="shared" si="200"/>
        <v>Filled</v>
      </c>
      <c r="N1368" s="3" t="str">
        <f t="shared" si="201"/>
        <v>UpGap</v>
      </c>
      <c r="O1368">
        <v>394077</v>
      </c>
    </row>
    <row r="1369" spans="1:15" x14ac:dyDescent="0.25">
      <c r="A1369" s="1">
        <v>40289</v>
      </c>
      <c r="B1369" s="1" t="str">
        <f t="shared" si="193"/>
        <v>Wed</v>
      </c>
      <c r="C1369" s="1" t="str">
        <f t="shared" si="194"/>
        <v>Apr</v>
      </c>
      <c r="D1369" s="1" t="str">
        <f t="shared" si="195"/>
        <v>2nd QTR</v>
      </c>
      <c r="E1369" s="1" t="str">
        <f t="shared" si="196"/>
        <v>2010</v>
      </c>
      <c r="F1369" s="26">
        <v>115.02500000000001</v>
      </c>
      <c r="G1369" s="2">
        <v>115.092</v>
      </c>
      <c r="H1369" s="2">
        <v>114.30500000000001</v>
      </c>
      <c r="I1369" s="26">
        <v>115.087</v>
      </c>
      <c r="J1369" s="3">
        <f t="shared" si="197"/>
        <v>42</v>
      </c>
      <c r="K1369" s="3" t="str">
        <f t="shared" si="198"/>
        <v>OIR</v>
      </c>
      <c r="L1369" s="3" t="str">
        <f t="shared" si="199"/>
        <v>OIRUpGapFill</v>
      </c>
      <c r="M1369" s="3" t="str">
        <f t="shared" si="200"/>
        <v>Filled</v>
      </c>
      <c r="N1369" s="3" t="str">
        <f t="shared" si="201"/>
        <v>UpGap</v>
      </c>
      <c r="O1369">
        <v>393483</v>
      </c>
    </row>
    <row r="1370" spans="1:15" x14ac:dyDescent="0.25">
      <c r="A1370" s="1">
        <v>40290</v>
      </c>
      <c r="B1370" s="1" t="str">
        <f t="shared" si="193"/>
        <v>Thu</v>
      </c>
      <c r="C1370" s="1" t="str">
        <f t="shared" si="194"/>
        <v>Apr</v>
      </c>
      <c r="D1370" s="1" t="str">
        <f t="shared" si="195"/>
        <v>2nd QTR</v>
      </c>
      <c r="E1370" s="1" t="str">
        <f t="shared" si="196"/>
        <v>2010</v>
      </c>
      <c r="F1370" s="26">
        <v>115.09</v>
      </c>
      <c r="G1370" s="2">
        <v>115.16</v>
      </c>
      <c r="H1370" s="2">
        <v>115.00700000000001</v>
      </c>
      <c r="I1370" s="26">
        <v>115.02200000000001</v>
      </c>
      <c r="J1370" s="3">
        <f t="shared" si="197"/>
        <v>62</v>
      </c>
      <c r="K1370" s="3" t="str">
        <f t="shared" si="198"/>
        <v>OIR</v>
      </c>
      <c r="L1370" s="3" t="str">
        <f t="shared" si="199"/>
        <v>OIRUpGapFill</v>
      </c>
      <c r="M1370" s="3" t="str">
        <f t="shared" si="200"/>
        <v>Filled</v>
      </c>
      <c r="N1370" s="3" t="str">
        <f t="shared" si="201"/>
        <v>UpGap</v>
      </c>
      <c r="O1370">
        <v>493585</v>
      </c>
    </row>
    <row r="1371" spans="1:15" x14ac:dyDescent="0.25">
      <c r="A1371" s="1">
        <v>40291</v>
      </c>
      <c r="B1371" s="1" t="str">
        <f t="shared" si="193"/>
        <v>Fri</v>
      </c>
      <c r="C1371" s="1" t="str">
        <f t="shared" si="194"/>
        <v>Apr</v>
      </c>
      <c r="D1371" s="1" t="str">
        <f t="shared" si="195"/>
        <v>2nd QTR</v>
      </c>
      <c r="E1371" s="1" t="str">
        <f t="shared" si="196"/>
        <v>2010</v>
      </c>
      <c r="F1371" s="26">
        <v>115.03</v>
      </c>
      <c r="G1371" s="2">
        <v>115.057</v>
      </c>
      <c r="H1371" s="2">
        <v>114.23699999999999</v>
      </c>
      <c r="I1371" s="26">
        <v>114.267</v>
      </c>
      <c r="J1371" s="3">
        <f t="shared" si="197"/>
        <v>56</v>
      </c>
      <c r="K1371" s="3" t="str">
        <f t="shared" si="198"/>
        <v>OIR</v>
      </c>
      <c r="L1371" s="3" t="str">
        <f t="shared" si="199"/>
        <v>OIRUpGapFill</v>
      </c>
      <c r="M1371" s="3" t="str">
        <f t="shared" si="200"/>
        <v>Filled</v>
      </c>
      <c r="N1371" s="3" t="str">
        <f t="shared" si="201"/>
        <v>UpGap</v>
      </c>
      <c r="O1371">
        <v>457496</v>
      </c>
    </row>
    <row r="1372" spans="1:15" x14ac:dyDescent="0.25">
      <c r="A1372" s="1">
        <v>40294</v>
      </c>
      <c r="B1372" s="1" t="str">
        <f t="shared" si="193"/>
        <v>Mon</v>
      </c>
      <c r="C1372" s="1" t="str">
        <f t="shared" si="194"/>
        <v>Apr</v>
      </c>
      <c r="D1372" s="1" t="str">
        <f t="shared" si="195"/>
        <v>2nd QTR</v>
      </c>
      <c r="E1372" s="1" t="str">
        <f t="shared" si="196"/>
        <v>2010</v>
      </c>
      <c r="F1372" s="26">
        <v>114.277</v>
      </c>
      <c r="G1372" s="2">
        <v>115.02</v>
      </c>
      <c r="H1372" s="2">
        <v>114.235</v>
      </c>
      <c r="I1372" s="26">
        <v>114.3</v>
      </c>
      <c r="J1372" s="3">
        <f t="shared" si="197"/>
        <v>42</v>
      </c>
      <c r="K1372" s="3" t="str">
        <f t="shared" si="198"/>
        <v>OIR</v>
      </c>
      <c r="L1372" s="3" t="str">
        <f t="shared" si="199"/>
        <v>OIRUpGapFill</v>
      </c>
      <c r="M1372" s="3" t="str">
        <f t="shared" si="200"/>
        <v>Filled</v>
      </c>
      <c r="N1372" s="3" t="str">
        <f t="shared" si="201"/>
        <v>UpGap</v>
      </c>
      <c r="O1372">
        <v>335938</v>
      </c>
    </row>
    <row r="1373" spans="1:15" x14ac:dyDescent="0.25">
      <c r="A1373" s="1">
        <v>40295</v>
      </c>
      <c r="B1373" s="1" t="str">
        <f t="shared" si="193"/>
        <v>Tue</v>
      </c>
      <c r="C1373" s="1" t="str">
        <f t="shared" si="194"/>
        <v>Apr</v>
      </c>
      <c r="D1373" s="1" t="str">
        <f t="shared" si="195"/>
        <v>2nd QTR</v>
      </c>
      <c r="E1373" s="1" t="str">
        <f t="shared" si="196"/>
        <v>2010</v>
      </c>
      <c r="F1373" s="26">
        <v>114.312</v>
      </c>
      <c r="G1373" s="2">
        <v>115.23</v>
      </c>
      <c r="H1373" s="2">
        <v>114.30500000000001</v>
      </c>
      <c r="I1373" s="26">
        <v>115.187</v>
      </c>
      <c r="J1373" s="3">
        <f t="shared" si="197"/>
        <v>98</v>
      </c>
      <c r="K1373" s="3" t="str">
        <f t="shared" si="198"/>
        <v>OIR</v>
      </c>
      <c r="L1373" s="3" t="str">
        <f t="shared" si="199"/>
        <v>NotFilled</v>
      </c>
      <c r="M1373" s="3" t="str">
        <f t="shared" si="200"/>
        <v>NotFilled</v>
      </c>
      <c r="N1373" s="3" t="str">
        <f t="shared" si="201"/>
        <v>UpGap</v>
      </c>
      <c r="O1373">
        <v>678453</v>
      </c>
    </row>
    <row r="1374" spans="1:15" x14ac:dyDescent="0.25">
      <c r="A1374" s="1">
        <v>40296</v>
      </c>
      <c r="B1374" s="1" t="str">
        <f t="shared" si="193"/>
        <v>Wed</v>
      </c>
      <c r="C1374" s="1" t="str">
        <f t="shared" si="194"/>
        <v>Apr</v>
      </c>
      <c r="D1374" s="1" t="str">
        <f t="shared" si="195"/>
        <v>2nd QTR</v>
      </c>
      <c r="E1374" s="1" t="str">
        <f t="shared" si="196"/>
        <v>2010</v>
      </c>
      <c r="F1374" s="26">
        <v>115.202</v>
      </c>
      <c r="G1374" s="2">
        <v>115.27</v>
      </c>
      <c r="H1374" s="2">
        <v>115.05</v>
      </c>
      <c r="I1374" s="26">
        <v>115.06699999999999</v>
      </c>
      <c r="J1374" s="3">
        <f t="shared" si="197"/>
        <v>88</v>
      </c>
      <c r="K1374" s="3" t="str">
        <f t="shared" si="198"/>
        <v>OIR</v>
      </c>
      <c r="L1374" s="3" t="str">
        <f t="shared" si="199"/>
        <v>OIRUpGapFill</v>
      </c>
      <c r="M1374" s="3" t="str">
        <f t="shared" si="200"/>
        <v>Filled</v>
      </c>
      <c r="N1374" s="3" t="str">
        <f t="shared" si="201"/>
        <v>UpGap</v>
      </c>
      <c r="O1374">
        <v>616336</v>
      </c>
    </row>
    <row r="1375" spans="1:15" x14ac:dyDescent="0.25">
      <c r="A1375" s="1">
        <v>40297</v>
      </c>
      <c r="B1375" s="1" t="str">
        <f t="shared" si="193"/>
        <v>Thu</v>
      </c>
      <c r="C1375" s="1" t="str">
        <f t="shared" si="194"/>
        <v>Apr</v>
      </c>
      <c r="D1375" s="1" t="str">
        <f t="shared" si="195"/>
        <v>2nd QTR</v>
      </c>
      <c r="E1375" s="1" t="str">
        <f t="shared" si="196"/>
        <v>2010</v>
      </c>
      <c r="F1375" s="26">
        <v>115.09</v>
      </c>
      <c r="G1375" s="2">
        <v>115.172</v>
      </c>
      <c r="H1375" s="2">
        <v>115.047</v>
      </c>
      <c r="I1375" s="26">
        <v>115.17</v>
      </c>
      <c r="J1375" s="3">
        <f t="shared" si="197"/>
        <v>50</v>
      </c>
      <c r="K1375" s="3" t="str">
        <f t="shared" si="198"/>
        <v>OIR</v>
      </c>
      <c r="L1375" s="3" t="str">
        <f t="shared" si="199"/>
        <v>OIRUpGapFill</v>
      </c>
      <c r="M1375" s="3" t="str">
        <f t="shared" si="200"/>
        <v>Filled</v>
      </c>
      <c r="N1375" s="3" t="str">
        <f t="shared" si="201"/>
        <v>UpGap</v>
      </c>
      <c r="O1375">
        <v>407525</v>
      </c>
    </row>
    <row r="1376" spans="1:15" x14ac:dyDescent="0.25">
      <c r="A1376" s="1">
        <v>40298</v>
      </c>
      <c r="B1376" s="1" t="str">
        <f t="shared" si="193"/>
        <v>Fri</v>
      </c>
      <c r="C1376" s="1" t="str">
        <f t="shared" si="194"/>
        <v>Apr</v>
      </c>
      <c r="D1376" s="1" t="str">
        <f t="shared" si="195"/>
        <v>2nd QTR</v>
      </c>
      <c r="E1376" s="1" t="str">
        <f t="shared" si="196"/>
        <v>2010</v>
      </c>
      <c r="F1376" s="26">
        <v>115.17</v>
      </c>
      <c r="G1376" s="2">
        <v>115.292</v>
      </c>
      <c r="H1376" s="2">
        <v>115.137</v>
      </c>
      <c r="I1376" s="26">
        <v>115.27500000000001</v>
      </c>
      <c r="J1376" s="3">
        <f t="shared" si="197"/>
        <v>63</v>
      </c>
      <c r="K1376" s="3" t="str">
        <f t="shared" si="198"/>
        <v>OIR</v>
      </c>
      <c r="L1376" s="3" t="str">
        <f t="shared" si="199"/>
        <v>NoGap</v>
      </c>
      <c r="M1376" s="3" t="str">
        <f t="shared" si="200"/>
        <v>NoGap</v>
      </c>
      <c r="N1376" s="3" t="str">
        <f t="shared" si="201"/>
        <v>NoGap</v>
      </c>
      <c r="O1376">
        <v>484992</v>
      </c>
    </row>
    <row r="1377" spans="1:15" x14ac:dyDescent="0.25">
      <c r="A1377" s="1">
        <v>40301</v>
      </c>
      <c r="B1377" s="1" t="str">
        <f t="shared" si="193"/>
        <v>Mon</v>
      </c>
      <c r="C1377" s="1" t="str">
        <f t="shared" si="194"/>
        <v>May</v>
      </c>
      <c r="D1377" s="1" t="str">
        <f t="shared" si="195"/>
        <v>2nd QTR</v>
      </c>
      <c r="E1377" s="1" t="str">
        <f t="shared" si="196"/>
        <v>2010</v>
      </c>
      <c r="F1377" s="26">
        <v>115.265</v>
      </c>
      <c r="G1377" s="2">
        <v>115.265</v>
      </c>
      <c r="H1377" s="2">
        <v>115.17700000000001</v>
      </c>
      <c r="I1377" s="26">
        <v>115.182</v>
      </c>
      <c r="J1377" s="3">
        <f t="shared" si="197"/>
        <v>36</v>
      </c>
      <c r="K1377" s="3" t="str">
        <f t="shared" si="198"/>
        <v>OIR</v>
      </c>
      <c r="L1377" s="3" t="str">
        <f t="shared" si="199"/>
        <v>NotFilled</v>
      </c>
      <c r="M1377" s="3" t="str">
        <f t="shared" si="200"/>
        <v>NotFilled</v>
      </c>
      <c r="N1377" s="3" t="str">
        <f t="shared" si="201"/>
        <v>DnGap</v>
      </c>
      <c r="O1377">
        <v>327107</v>
      </c>
    </row>
    <row r="1378" spans="1:15" x14ac:dyDescent="0.25">
      <c r="A1378" s="1">
        <v>40302</v>
      </c>
      <c r="B1378" s="1" t="str">
        <f t="shared" si="193"/>
        <v>Tue</v>
      </c>
      <c r="C1378" s="1" t="str">
        <f t="shared" si="194"/>
        <v>May</v>
      </c>
      <c r="D1378" s="1" t="str">
        <f t="shared" si="195"/>
        <v>2nd QTR</v>
      </c>
      <c r="E1378" s="1" t="str">
        <f t="shared" si="196"/>
        <v>2010</v>
      </c>
      <c r="F1378" s="26">
        <v>115.20699999999999</v>
      </c>
      <c r="G1378" s="2">
        <v>116.03</v>
      </c>
      <c r="H1378" s="2">
        <v>115.19199999999999</v>
      </c>
      <c r="I1378" s="26">
        <v>115.30500000000001</v>
      </c>
      <c r="J1378" s="3">
        <f t="shared" si="197"/>
        <v>64</v>
      </c>
      <c r="K1378" s="3" t="str">
        <f t="shared" si="198"/>
        <v>OIR</v>
      </c>
      <c r="L1378" s="3" t="str">
        <f t="shared" si="199"/>
        <v>NotFilled</v>
      </c>
      <c r="M1378" s="3" t="str">
        <f t="shared" si="200"/>
        <v>NotFilled</v>
      </c>
      <c r="N1378" s="3" t="str">
        <f t="shared" si="201"/>
        <v>UpGap</v>
      </c>
      <c r="O1378">
        <v>648735</v>
      </c>
    </row>
    <row r="1379" spans="1:15" x14ac:dyDescent="0.25">
      <c r="A1379" s="1">
        <v>40303</v>
      </c>
      <c r="B1379" s="1" t="str">
        <f t="shared" si="193"/>
        <v>Wed</v>
      </c>
      <c r="C1379" s="1" t="str">
        <f t="shared" si="194"/>
        <v>May</v>
      </c>
      <c r="D1379" s="1" t="str">
        <f t="shared" si="195"/>
        <v>2nd QTR</v>
      </c>
      <c r="E1379" s="1" t="str">
        <f t="shared" si="196"/>
        <v>2010</v>
      </c>
      <c r="F1379" s="26">
        <v>115.315</v>
      </c>
      <c r="G1379" s="2">
        <v>116.217</v>
      </c>
      <c r="H1379" s="2">
        <v>115.3</v>
      </c>
      <c r="I1379" s="26">
        <v>116.11</v>
      </c>
      <c r="J1379" s="3">
        <f t="shared" si="197"/>
        <v>95</v>
      </c>
      <c r="K1379" s="3" t="str">
        <f t="shared" si="198"/>
        <v>OIR</v>
      </c>
      <c r="L1379" s="3" t="str">
        <f t="shared" si="199"/>
        <v>OIRUpGapFill</v>
      </c>
      <c r="M1379" s="3" t="str">
        <f t="shared" si="200"/>
        <v>Filled</v>
      </c>
      <c r="N1379" s="3" t="str">
        <f t="shared" si="201"/>
        <v>UpGap</v>
      </c>
      <c r="O1379">
        <v>729078</v>
      </c>
    </row>
    <row r="1380" spans="1:15" x14ac:dyDescent="0.25">
      <c r="A1380" s="1">
        <v>40304</v>
      </c>
      <c r="B1380" s="1" t="str">
        <f t="shared" si="193"/>
        <v>Thu</v>
      </c>
      <c r="C1380" s="1" t="str">
        <f t="shared" si="194"/>
        <v>May</v>
      </c>
      <c r="D1380" s="1" t="str">
        <f t="shared" si="195"/>
        <v>2nd QTR</v>
      </c>
      <c r="E1380" s="1" t="str">
        <f t="shared" si="196"/>
        <v>2010</v>
      </c>
      <c r="F1380" s="26">
        <v>116.12</v>
      </c>
      <c r="G1380" s="2">
        <v>117.167</v>
      </c>
      <c r="H1380" s="2">
        <v>116.062</v>
      </c>
      <c r="I1380" s="26">
        <v>116.28700000000001</v>
      </c>
      <c r="J1380" s="3">
        <f t="shared" si="197"/>
        <v>170</v>
      </c>
      <c r="K1380" s="3" t="str">
        <f t="shared" si="198"/>
        <v>OIR</v>
      </c>
      <c r="L1380" s="3" t="str">
        <f t="shared" si="199"/>
        <v>OIRUpGapFill</v>
      </c>
      <c r="M1380" s="3" t="str">
        <f t="shared" si="200"/>
        <v>Filled</v>
      </c>
      <c r="N1380" s="3" t="str">
        <f t="shared" si="201"/>
        <v>UpGap</v>
      </c>
      <c r="O1380">
        <v>946817</v>
      </c>
    </row>
    <row r="1381" spans="1:15" x14ac:dyDescent="0.25">
      <c r="A1381" s="1">
        <v>40305</v>
      </c>
      <c r="B1381" s="1" t="str">
        <f t="shared" si="193"/>
        <v>Fri</v>
      </c>
      <c r="C1381" s="1" t="str">
        <f t="shared" si="194"/>
        <v>May</v>
      </c>
      <c r="D1381" s="1" t="str">
        <f t="shared" si="195"/>
        <v>2nd QTR</v>
      </c>
      <c r="E1381" s="1" t="str">
        <f t="shared" si="196"/>
        <v>2010</v>
      </c>
      <c r="F1381" s="26">
        <v>116.30200000000001</v>
      </c>
      <c r="G1381" s="2">
        <v>117.137</v>
      </c>
      <c r="H1381" s="2">
        <v>116.08199999999999</v>
      </c>
      <c r="I1381" s="26">
        <v>116.28700000000001</v>
      </c>
      <c r="J1381" s="3">
        <f t="shared" si="197"/>
        <v>150</v>
      </c>
      <c r="K1381" s="3" t="str">
        <f t="shared" si="198"/>
        <v>OIR</v>
      </c>
      <c r="L1381" s="3" t="str">
        <f t="shared" si="199"/>
        <v>OIRUpGapFill</v>
      </c>
      <c r="M1381" s="3" t="str">
        <f t="shared" si="200"/>
        <v>Filled</v>
      </c>
      <c r="N1381" s="3" t="str">
        <f t="shared" si="201"/>
        <v>UpGap</v>
      </c>
      <c r="O1381">
        <v>857385</v>
      </c>
    </row>
    <row r="1382" spans="1:15" x14ac:dyDescent="0.25">
      <c r="A1382" s="1">
        <v>40308</v>
      </c>
      <c r="B1382" s="1" t="str">
        <f t="shared" si="193"/>
        <v>Mon</v>
      </c>
      <c r="C1382" s="1" t="str">
        <f t="shared" si="194"/>
        <v>May</v>
      </c>
      <c r="D1382" s="1" t="str">
        <f t="shared" si="195"/>
        <v>2nd QTR</v>
      </c>
      <c r="E1382" s="1" t="str">
        <f t="shared" si="196"/>
        <v>2010</v>
      </c>
      <c r="F1382" s="26">
        <v>116.167</v>
      </c>
      <c r="G1382" s="2">
        <v>116.22499999999999</v>
      </c>
      <c r="H1382" s="2">
        <v>116</v>
      </c>
      <c r="I1382" s="26">
        <v>116.19</v>
      </c>
      <c r="J1382" s="3">
        <f t="shared" si="197"/>
        <v>90</v>
      </c>
      <c r="K1382" s="3" t="str">
        <f t="shared" si="198"/>
        <v>OIR</v>
      </c>
      <c r="L1382" s="3" t="str">
        <f t="shared" si="199"/>
        <v>NotFilled</v>
      </c>
      <c r="M1382" s="3" t="str">
        <f t="shared" si="200"/>
        <v>NotFilled</v>
      </c>
      <c r="N1382" s="3" t="str">
        <f t="shared" si="201"/>
        <v>DnGap</v>
      </c>
      <c r="O1382">
        <v>597634</v>
      </c>
    </row>
    <row r="1383" spans="1:15" x14ac:dyDescent="0.25">
      <c r="A1383" s="1">
        <v>40309</v>
      </c>
      <c r="B1383" s="1" t="str">
        <f t="shared" si="193"/>
        <v>Tue</v>
      </c>
      <c r="C1383" s="1" t="str">
        <f t="shared" si="194"/>
        <v>May</v>
      </c>
      <c r="D1383" s="1" t="str">
        <f t="shared" si="195"/>
        <v>2nd QTR</v>
      </c>
      <c r="E1383" s="1" t="str">
        <f t="shared" si="196"/>
        <v>2010</v>
      </c>
      <c r="F1383" s="26">
        <v>116.17</v>
      </c>
      <c r="G1383" s="2">
        <v>116.31</v>
      </c>
      <c r="H1383" s="2">
        <v>116.14</v>
      </c>
      <c r="I1383" s="26">
        <v>116.2</v>
      </c>
      <c r="J1383" s="3">
        <f t="shared" si="197"/>
        <v>69</v>
      </c>
      <c r="K1383" s="3" t="str">
        <f t="shared" si="198"/>
        <v>OIR</v>
      </c>
      <c r="L1383" s="3" t="str">
        <f t="shared" si="199"/>
        <v>OIRDnGapFill</v>
      </c>
      <c r="M1383" s="3" t="str">
        <f t="shared" si="200"/>
        <v>Filled</v>
      </c>
      <c r="N1383" s="3" t="str">
        <f t="shared" si="201"/>
        <v>DnGap</v>
      </c>
      <c r="O1383">
        <v>486012</v>
      </c>
    </row>
    <row r="1384" spans="1:15" x14ac:dyDescent="0.25">
      <c r="A1384" s="1">
        <v>40310</v>
      </c>
      <c r="B1384" s="1" t="str">
        <f t="shared" si="193"/>
        <v>Wed</v>
      </c>
      <c r="C1384" s="1" t="str">
        <f t="shared" si="194"/>
        <v>May</v>
      </c>
      <c r="D1384" s="1" t="str">
        <f t="shared" si="195"/>
        <v>2nd QTR</v>
      </c>
      <c r="E1384" s="1" t="str">
        <f t="shared" si="196"/>
        <v>2010</v>
      </c>
      <c r="F1384" s="26">
        <v>116.22</v>
      </c>
      <c r="G1384" s="2">
        <v>116.282</v>
      </c>
      <c r="H1384" s="2">
        <v>116.155</v>
      </c>
      <c r="I1384" s="26">
        <v>116.172</v>
      </c>
      <c r="J1384" s="3">
        <f t="shared" si="197"/>
        <v>51</v>
      </c>
      <c r="K1384" s="3" t="str">
        <f t="shared" si="198"/>
        <v>OIR</v>
      </c>
      <c r="L1384" s="3" t="str">
        <f t="shared" si="199"/>
        <v>OIRUpGapFill</v>
      </c>
      <c r="M1384" s="3" t="str">
        <f t="shared" si="200"/>
        <v>Filled</v>
      </c>
      <c r="N1384" s="3" t="str">
        <f t="shared" si="201"/>
        <v>UpGap</v>
      </c>
      <c r="O1384">
        <v>471428</v>
      </c>
    </row>
    <row r="1385" spans="1:15" x14ac:dyDescent="0.25">
      <c r="A1385" s="1">
        <v>40311</v>
      </c>
      <c r="B1385" s="1" t="str">
        <f t="shared" si="193"/>
        <v>Thu</v>
      </c>
      <c r="C1385" s="1" t="str">
        <f t="shared" si="194"/>
        <v>May</v>
      </c>
      <c r="D1385" s="1" t="str">
        <f t="shared" si="195"/>
        <v>2nd QTR</v>
      </c>
      <c r="E1385" s="1" t="str">
        <f t="shared" si="196"/>
        <v>2010</v>
      </c>
      <c r="F1385" s="26">
        <v>116.167</v>
      </c>
      <c r="G1385" s="2">
        <v>116.227</v>
      </c>
      <c r="H1385" s="2">
        <v>116.117</v>
      </c>
      <c r="I1385" s="26">
        <v>116.182</v>
      </c>
      <c r="J1385" s="3">
        <f t="shared" si="197"/>
        <v>44</v>
      </c>
      <c r="K1385" s="3" t="str">
        <f t="shared" si="198"/>
        <v>OIR</v>
      </c>
      <c r="L1385" s="3" t="str">
        <f t="shared" si="199"/>
        <v>OIRDnGapFill</v>
      </c>
      <c r="M1385" s="3" t="str">
        <f t="shared" si="200"/>
        <v>Filled</v>
      </c>
      <c r="N1385" s="3" t="str">
        <f t="shared" si="201"/>
        <v>DnGap</v>
      </c>
      <c r="O1385">
        <v>457128</v>
      </c>
    </row>
    <row r="1386" spans="1:15" x14ac:dyDescent="0.25">
      <c r="A1386" s="1">
        <v>40312</v>
      </c>
      <c r="B1386" s="1" t="str">
        <f t="shared" si="193"/>
        <v>Fri</v>
      </c>
      <c r="C1386" s="1" t="str">
        <f t="shared" si="194"/>
        <v>May</v>
      </c>
      <c r="D1386" s="1" t="str">
        <f t="shared" si="195"/>
        <v>2nd QTR</v>
      </c>
      <c r="E1386" s="1" t="str">
        <f t="shared" si="196"/>
        <v>2010</v>
      </c>
      <c r="F1386" s="26">
        <v>116.22199999999999</v>
      </c>
      <c r="G1386" s="2">
        <v>117.117</v>
      </c>
      <c r="H1386" s="2">
        <v>116.20699999999999</v>
      </c>
      <c r="I1386" s="26">
        <v>117.065</v>
      </c>
      <c r="J1386" s="3">
        <f t="shared" si="197"/>
        <v>92</v>
      </c>
      <c r="K1386" s="3" t="str">
        <f t="shared" si="198"/>
        <v>OIR</v>
      </c>
      <c r="L1386" s="3" t="str">
        <f t="shared" si="199"/>
        <v>NotFilled</v>
      </c>
      <c r="M1386" s="3" t="str">
        <f t="shared" si="200"/>
        <v>NotFilled</v>
      </c>
      <c r="N1386" s="3" t="str">
        <f t="shared" si="201"/>
        <v>UpGap</v>
      </c>
      <c r="O1386">
        <v>718864</v>
      </c>
    </row>
    <row r="1387" spans="1:15" x14ac:dyDescent="0.25">
      <c r="A1387" s="1">
        <v>40315</v>
      </c>
      <c r="B1387" s="1" t="str">
        <f t="shared" si="193"/>
        <v>Mon</v>
      </c>
      <c r="C1387" s="1" t="str">
        <f t="shared" si="194"/>
        <v>May</v>
      </c>
      <c r="D1387" s="1" t="str">
        <f t="shared" si="195"/>
        <v>2nd QTR</v>
      </c>
      <c r="E1387" s="1" t="str">
        <f t="shared" si="196"/>
        <v>2010</v>
      </c>
      <c r="F1387" s="26">
        <v>117.047</v>
      </c>
      <c r="G1387" s="2">
        <v>117.157</v>
      </c>
      <c r="H1387" s="2">
        <v>116.30500000000001</v>
      </c>
      <c r="I1387" s="26">
        <v>117.02</v>
      </c>
      <c r="J1387" s="3">
        <f t="shared" si="197"/>
        <v>68</v>
      </c>
      <c r="K1387" s="3" t="str">
        <f t="shared" si="198"/>
        <v>OIR</v>
      </c>
      <c r="L1387" s="3" t="str">
        <f t="shared" si="199"/>
        <v>OIRDnGapFill</v>
      </c>
      <c r="M1387" s="3" t="str">
        <f t="shared" si="200"/>
        <v>Filled</v>
      </c>
      <c r="N1387" s="3" t="str">
        <f t="shared" si="201"/>
        <v>DnGap</v>
      </c>
      <c r="O1387">
        <v>488948</v>
      </c>
    </row>
    <row r="1388" spans="1:15" x14ac:dyDescent="0.25">
      <c r="A1388" s="1">
        <v>40316</v>
      </c>
      <c r="B1388" s="1" t="str">
        <f t="shared" si="193"/>
        <v>Tue</v>
      </c>
      <c r="C1388" s="1" t="str">
        <f t="shared" si="194"/>
        <v>May</v>
      </c>
      <c r="D1388" s="1" t="str">
        <f t="shared" si="195"/>
        <v>2nd QTR</v>
      </c>
      <c r="E1388" s="1" t="str">
        <f t="shared" si="196"/>
        <v>2010</v>
      </c>
      <c r="F1388" s="26">
        <v>116.31</v>
      </c>
      <c r="G1388" s="2">
        <v>117.187</v>
      </c>
      <c r="H1388" s="2">
        <v>116.282</v>
      </c>
      <c r="I1388" s="26">
        <v>117.14700000000001</v>
      </c>
      <c r="J1388" s="3">
        <f t="shared" si="197"/>
        <v>90</v>
      </c>
      <c r="K1388" s="3" t="str">
        <f t="shared" si="198"/>
        <v>OIR</v>
      </c>
      <c r="L1388" s="3" t="str">
        <f t="shared" si="199"/>
        <v>OIRDnGapFill</v>
      </c>
      <c r="M1388" s="3" t="str">
        <f t="shared" si="200"/>
        <v>Filled</v>
      </c>
      <c r="N1388" s="3" t="str">
        <f t="shared" si="201"/>
        <v>DnGap</v>
      </c>
      <c r="O1388">
        <v>595591</v>
      </c>
    </row>
    <row r="1389" spans="1:15" x14ac:dyDescent="0.25">
      <c r="A1389" s="1">
        <v>40317</v>
      </c>
      <c r="B1389" s="1" t="str">
        <f t="shared" si="193"/>
        <v>Wed</v>
      </c>
      <c r="C1389" s="1" t="str">
        <f t="shared" si="194"/>
        <v>May</v>
      </c>
      <c r="D1389" s="1" t="str">
        <f t="shared" si="195"/>
        <v>2nd QTR</v>
      </c>
      <c r="E1389" s="1" t="str">
        <f t="shared" si="196"/>
        <v>2010</v>
      </c>
      <c r="F1389" s="26">
        <v>117.182</v>
      </c>
      <c r="G1389" s="2">
        <v>117.242</v>
      </c>
      <c r="H1389" s="2">
        <v>117.08499999999999</v>
      </c>
      <c r="I1389" s="26">
        <v>117.107</v>
      </c>
      <c r="J1389" s="3">
        <f t="shared" si="197"/>
        <v>63</v>
      </c>
      <c r="K1389" s="3" t="str">
        <f t="shared" si="198"/>
        <v>OIR</v>
      </c>
      <c r="L1389" s="3" t="str">
        <f t="shared" si="199"/>
        <v>OIRUpGapFill</v>
      </c>
      <c r="M1389" s="3" t="str">
        <f t="shared" si="200"/>
        <v>Filled</v>
      </c>
      <c r="N1389" s="3" t="str">
        <f t="shared" si="201"/>
        <v>UpGap</v>
      </c>
      <c r="O1389">
        <v>741155</v>
      </c>
    </row>
    <row r="1390" spans="1:15" x14ac:dyDescent="0.25">
      <c r="A1390" s="1">
        <v>40318</v>
      </c>
      <c r="B1390" s="1" t="str">
        <f t="shared" si="193"/>
        <v>Thu</v>
      </c>
      <c r="C1390" s="1" t="str">
        <f t="shared" si="194"/>
        <v>May</v>
      </c>
      <c r="D1390" s="1" t="str">
        <f t="shared" si="195"/>
        <v>2nd QTR</v>
      </c>
      <c r="E1390" s="1" t="str">
        <f t="shared" si="196"/>
        <v>2010</v>
      </c>
      <c r="F1390" s="26">
        <v>117.08</v>
      </c>
      <c r="G1390" s="2">
        <v>118.012</v>
      </c>
      <c r="H1390" s="2">
        <v>117.077</v>
      </c>
      <c r="I1390" s="26">
        <v>117.235</v>
      </c>
      <c r="J1390" s="3">
        <f t="shared" si="197"/>
        <v>102</v>
      </c>
      <c r="K1390" s="3" t="str">
        <f t="shared" si="198"/>
        <v>OOR</v>
      </c>
      <c r="L1390" s="3" t="str">
        <f t="shared" si="199"/>
        <v>OORDnGapFill</v>
      </c>
      <c r="M1390" s="3" t="str">
        <f t="shared" si="200"/>
        <v>Filled</v>
      </c>
      <c r="N1390" s="3" t="str">
        <f t="shared" si="201"/>
        <v>DnGap</v>
      </c>
      <c r="O1390">
        <v>852078</v>
      </c>
    </row>
    <row r="1391" spans="1:15" x14ac:dyDescent="0.25">
      <c r="A1391" s="1">
        <v>40319</v>
      </c>
      <c r="B1391" s="1" t="str">
        <f t="shared" si="193"/>
        <v>Fri</v>
      </c>
      <c r="C1391" s="1" t="str">
        <f t="shared" si="194"/>
        <v>May</v>
      </c>
      <c r="D1391" s="1" t="str">
        <f t="shared" si="195"/>
        <v>2nd QTR</v>
      </c>
      <c r="E1391" s="1" t="str">
        <f t="shared" si="196"/>
        <v>2010</v>
      </c>
      <c r="F1391" s="26">
        <v>117.292</v>
      </c>
      <c r="G1391" s="2">
        <v>118.11</v>
      </c>
      <c r="H1391" s="2">
        <v>117.22199999999999</v>
      </c>
      <c r="I1391" s="26">
        <v>117.27</v>
      </c>
      <c r="J1391" s="3">
        <f t="shared" si="197"/>
        <v>83</v>
      </c>
      <c r="K1391" s="3" t="str">
        <f t="shared" si="198"/>
        <v>OIR</v>
      </c>
      <c r="L1391" s="3" t="str">
        <f t="shared" si="199"/>
        <v>OIRUpGapFill</v>
      </c>
      <c r="M1391" s="3" t="str">
        <f t="shared" si="200"/>
        <v>Filled</v>
      </c>
      <c r="N1391" s="3" t="str">
        <f t="shared" si="201"/>
        <v>UpGap</v>
      </c>
      <c r="O1391">
        <v>788294</v>
      </c>
    </row>
    <row r="1392" spans="1:15" x14ac:dyDescent="0.25">
      <c r="A1392" s="1">
        <v>40322</v>
      </c>
      <c r="B1392" s="1" t="str">
        <f t="shared" si="193"/>
        <v>Mon</v>
      </c>
      <c r="C1392" s="1" t="str">
        <f t="shared" si="194"/>
        <v>May</v>
      </c>
      <c r="D1392" s="1" t="str">
        <f t="shared" si="195"/>
        <v>2nd QTR</v>
      </c>
      <c r="E1392" s="1" t="str">
        <f t="shared" si="196"/>
        <v>2010</v>
      </c>
      <c r="F1392" s="26">
        <v>117.22499999999999</v>
      </c>
      <c r="G1392" s="2">
        <v>118.002</v>
      </c>
      <c r="H1392" s="2">
        <v>117.212</v>
      </c>
      <c r="I1392" s="26">
        <v>117.23</v>
      </c>
      <c r="J1392" s="3">
        <f t="shared" si="197"/>
        <v>44</v>
      </c>
      <c r="K1392" s="3" t="str">
        <f t="shared" si="198"/>
        <v>OIR</v>
      </c>
      <c r="L1392" s="3" t="str">
        <f t="shared" si="199"/>
        <v>OIRDnGapFill</v>
      </c>
      <c r="M1392" s="3" t="str">
        <f t="shared" si="200"/>
        <v>Filled</v>
      </c>
      <c r="N1392" s="3" t="str">
        <f t="shared" si="201"/>
        <v>DnGap</v>
      </c>
      <c r="O1392">
        <v>684524</v>
      </c>
    </row>
    <row r="1393" spans="1:15" x14ac:dyDescent="0.25">
      <c r="A1393" s="1">
        <v>40323</v>
      </c>
      <c r="B1393" s="1" t="str">
        <f t="shared" si="193"/>
        <v>Tue</v>
      </c>
      <c r="C1393" s="1" t="str">
        <f t="shared" si="194"/>
        <v>May</v>
      </c>
      <c r="D1393" s="1" t="str">
        <f t="shared" si="195"/>
        <v>2nd QTR</v>
      </c>
      <c r="E1393" s="1" t="str">
        <f t="shared" si="196"/>
        <v>2010</v>
      </c>
      <c r="F1393" s="26">
        <v>117.28</v>
      </c>
      <c r="G1393" s="2">
        <v>118.155</v>
      </c>
      <c r="H1393" s="2">
        <v>117.255</v>
      </c>
      <c r="I1393" s="26">
        <v>117.277</v>
      </c>
      <c r="J1393" s="3">
        <f t="shared" si="197"/>
        <v>89</v>
      </c>
      <c r="K1393" s="3" t="str">
        <f t="shared" si="198"/>
        <v>OIR</v>
      </c>
      <c r="L1393" s="3" t="str">
        <f t="shared" si="199"/>
        <v>NotFilled</v>
      </c>
      <c r="M1393" s="3" t="str">
        <f t="shared" si="200"/>
        <v>NotFilled</v>
      </c>
      <c r="N1393" s="3" t="str">
        <f t="shared" si="201"/>
        <v>UpGap</v>
      </c>
      <c r="O1393">
        <v>1008580</v>
      </c>
    </row>
    <row r="1394" spans="1:15" x14ac:dyDescent="0.25">
      <c r="A1394" s="1">
        <v>40324</v>
      </c>
      <c r="B1394" s="1" t="str">
        <f t="shared" si="193"/>
        <v>Wed</v>
      </c>
      <c r="C1394" s="1" t="str">
        <f t="shared" si="194"/>
        <v>May</v>
      </c>
      <c r="D1394" s="1" t="str">
        <f t="shared" si="195"/>
        <v>2nd QTR</v>
      </c>
      <c r="E1394" s="1" t="str">
        <f t="shared" si="196"/>
        <v>2010</v>
      </c>
      <c r="F1394" s="26">
        <v>117.26</v>
      </c>
      <c r="G1394" s="2">
        <v>117.28700000000001</v>
      </c>
      <c r="H1394" s="2">
        <v>117.08199999999999</v>
      </c>
      <c r="I1394" s="26">
        <v>117.157</v>
      </c>
      <c r="J1394" s="3">
        <f t="shared" si="197"/>
        <v>83</v>
      </c>
      <c r="K1394" s="3" t="str">
        <f t="shared" si="198"/>
        <v>OIR</v>
      </c>
      <c r="L1394" s="3" t="str">
        <f t="shared" si="199"/>
        <v>OIRDnGapFill</v>
      </c>
      <c r="M1394" s="3" t="str">
        <f t="shared" si="200"/>
        <v>Filled</v>
      </c>
      <c r="N1394" s="3" t="str">
        <f t="shared" si="201"/>
        <v>DnGap</v>
      </c>
      <c r="O1394">
        <v>1330361</v>
      </c>
    </row>
    <row r="1395" spans="1:15" x14ac:dyDescent="0.25">
      <c r="A1395" s="1">
        <v>40325</v>
      </c>
      <c r="B1395" s="1" t="str">
        <f t="shared" si="193"/>
        <v>Thu</v>
      </c>
      <c r="C1395" s="1" t="str">
        <f t="shared" si="194"/>
        <v>May</v>
      </c>
      <c r="D1395" s="1" t="str">
        <f t="shared" si="195"/>
        <v>2nd QTR</v>
      </c>
      <c r="E1395" s="1" t="str">
        <f t="shared" si="196"/>
        <v>2010</v>
      </c>
      <c r="F1395" s="26">
        <v>117.21</v>
      </c>
      <c r="G1395" s="2">
        <v>117.22199999999999</v>
      </c>
      <c r="H1395" s="2">
        <v>116.30200000000001</v>
      </c>
      <c r="I1395" s="26">
        <v>117.017</v>
      </c>
      <c r="J1395" s="3">
        <f t="shared" si="197"/>
        <v>96</v>
      </c>
      <c r="K1395" s="3" t="str">
        <f t="shared" si="198"/>
        <v>OIR</v>
      </c>
      <c r="L1395" s="3" t="str">
        <f t="shared" si="199"/>
        <v>OIRUpGapFill</v>
      </c>
      <c r="M1395" s="3" t="str">
        <f t="shared" si="200"/>
        <v>Filled</v>
      </c>
      <c r="N1395" s="3" t="str">
        <f t="shared" si="201"/>
        <v>UpGap</v>
      </c>
      <c r="O1395">
        <v>844097</v>
      </c>
    </row>
    <row r="1396" spans="1:15" x14ac:dyDescent="0.25">
      <c r="A1396" s="1">
        <v>40326</v>
      </c>
      <c r="B1396" s="1" t="str">
        <f t="shared" si="193"/>
        <v>Fri</v>
      </c>
      <c r="C1396" s="1" t="str">
        <f t="shared" si="194"/>
        <v>May</v>
      </c>
      <c r="D1396" s="1" t="str">
        <f t="shared" si="195"/>
        <v>2nd QTR</v>
      </c>
      <c r="E1396" s="1" t="str">
        <f t="shared" si="196"/>
        <v>2010</v>
      </c>
      <c r="F1396" s="26">
        <v>116.065</v>
      </c>
      <c r="G1396" s="2">
        <v>116.23699999999999</v>
      </c>
      <c r="H1396" s="2">
        <v>116.057</v>
      </c>
      <c r="I1396" s="26">
        <v>116.215</v>
      </c>
      <c r="J1396" s="3">
        <f t="shared" si="197"/>
        <v>72</v>
      </c>
      <c r="K1396" s="3" t="str">
        <f t="shared" si="198"/>
        <v>OOR</v>
      </c>
      <c r="L1396" s="3" t="str">
        <f t="shared" si="199"/>
        <v>NotFilled</v>
      </c>
      <c r="M1396" s="3" t="str">
        <f t="shared" si="200"/>
        <v>NotFilled</v>
      </c>
      <c r="N1396" s="3" t="str">
        <f t="shared" si="201"/>
        <v>DnGap</v>
      </c>
      <c r="O1396">
        <v>433493</v>
      </c>
    </row>
    <row r="1397" spans="1:15" x14ac:dyDescent="0.25">
      <c r="A1397" s="1">
        <v>40330</v>
      </c>
      <c r="B1397" s="1" t="str">
        <f t="shared" si="193"/>
        <v>Tue</v>
      </c>
      <c r="C1397" s="1" t="str">
        <f t="shared" si="194"/>
        <v>Jun</v>
      </c>
      <c r="D1397" s="1" t="str">
        <f t="shared" si="195"/>
        <v>2nd QTR</v>
      </c>
      <c r="E1397" s="1" t="str">
        <f t="shared" si="196"/>
        <v>2010</v>
      </c>
      <c r="F1397" s="26">
        <v>116.202</v>
      </c>
      <c r="G1397" s="2">
        <v>117.015</v>
      </c>
      <c r="H1397" s="2">
        <v>116.155</v>
      </c>
      <c r="I1397" s="26">
        <v>116.22</v>
      </c>
      <c r="J1397" s="3">
        <f t="shared" si="197"/>
        <v>72</v>
      </c>
      <c r="K1397" s="3" t="str">
        <f t="shared" si="198"/>
        <v>OIR</v>
      </c>
      <c r="L1397" s="3" t="str">
        <f t="shared" si="199"/>
        <v>OIRDnGapFill</v>
      </c>
      <c r="M1397" s="3" t="str">
        <f t="shared" si="200"/>
        <v>Filled</v>
      </c>
      <c r="N1397" s="3" t="str">
        <f t="shared" si="201"/>
        <v>DnGap</v>
      </c>
      <c r="O1397">
        <v>520400</v>
      </c>
    </row>
    <row r="1398" spans="1:15" x14ac:dyDescent="0.25">
      <c r="A1398" s="1">
        <v>40331</v>
      </c>
      <c r="B1398" s="1" t="str">
        <f t="shared" si="193"/>
        <v>Wed</v>
      </c>
      <c r="C1398" s="1" t="str">
        <f t="shared" si="194"/>
        <v>Jun</v>
      </c>
      <c r="D1398" s="1" t="str">
        <f t="shared" si="195"/>
        <v>2nd QTR</v>
      </c>
      <c r="E1398" s="1" t="str">
        <f t="shared" si="196"/>
        <v>2010</v>
      </c>
      <c r="F1398" s="26">
        <v>116.28</v>
      </c>
      <c r="G1398" s="2">
        <v>116.28700000000001</v>
      </c>
      <c r="H1398" s="2">
        <v>116.13200000000001</v>
      </c>
      <c r="I1398" s="26">
        <v>116.152</v>
      </c>
      <c r="J1398" s="3">
        <f t="shared" si="197"/>
        <v>63</v>
      </c>
      <c r="K1398" s="3" t="str">
        <f t="shared" si="198"/>
        <v>OIR</v>
      </c>
      <c r="L1398" s="3" t="str">
        <f t="shared" si="199"/>
        <v>OIRUpGapFill</v>
      </c>
      <c r="M1398" s="3" t="str">
        <f t="shared" si="200"/>
        <v>Filled</v>
      </c>
      <c r="N1398" s="3" t="str">
        <f t="shared" si="201"/>
        <v>UpGap</v>
      </c>
      <c r="O1398">
        <v>442302</v>
      </c>
    </row>
    <row r="1399" spans="1:15" x14ac:dyDescent="0.25">
      <c r="A1399" s="1">
        <v>40332</v>
      </c>
      <c r="B1399" s="1" t="str">
        <f t="shared" si="193"/>
        <v>Thu</v>
      </c>
      <c r="C1399" s="1" t="str">
        <f t="shared" si="194"/>
        <v>Jun</v>
      </c>
      <c r="D1399" s="1" t="str">
        <f t="shared" si="195"/>
        <v>2nd QTR</v>
      </c>
      <c r="E1399" s="1" t="str">
        <f t="shared" si="196"/>
        <v>2010</v>
      </c>
      <c r="F1399" s="26">
        <v>116.14700000000001</v>
      </c>
      <c r="G1399" s="2">
        <v>116.175</v>
      </c>
      <c r="H1399" s="2">
        <v>116.017</v>
      </c>
      <c r="I1399" s="26">
        <v>116.11199999999999</v>
      </c>
      <c r="J1399" s="3">
        <f t="shared" si="197"/>
        <v>64</v>
      </c>
      <c r="K1399" s="3" t="str">
        <f t="shared" si="198"/>
        <v>OIR</v>
      </c>
      <c r="L1399" s="3" t="str">
        <f t="shared" si="199"/>
        <v>OIRDnGapFill</v>
      </c>
      <c r="M1399" s="3" t="str">
        <f t="shared" si="200"/>
        <v>Filled</v>
      </c>
      <c r="N1399" s="3" t="str">
        <f t="shared" si="201"/>
        <v>DnGap</v>
      </c>
      <c r="O1399">
        <v>473011</v>
      </c>
    </row>
    <row r="1400" spans="1:15" x14ac:dyDescent="0.25">
      <c r="A1400" s="1">
        <v>40333</v>
      </c>
      <c r="B1400" s="1" t="str">
        <f t="shared" si="193"/>
        <v>Fri</v>
      </c>
      <c r="C1400" s="1" t="str">
        <f t="shared" si="194"/>
        <v>Jun</v>
      </c>
      <c r="D1400" s="1" t="str">
        <f t="shared" si="195"/>
        <v>2nd QTR</v>
      </c>
      <c r="E1400" s="1" t="str">
        <f t="shared" si="196"/>
        <v>2010</v>
      </c>
      <c r="F1400" s="26">
        <v>116.117</v>
      </c>
      <c r="G1400" s="2">
        <v>117.08499999999999</v>
      </c>
      <c r="H1400" s="2">
        <v>116.107</v>
      </c>
      <c r="I1400" s="26">
        <v>117.075</v>
      </c>
      <c r="J1400" s="3">
        <f t="shared" si="197"/>
        <v>119</v>
      </c>
      <c r="K1400" s="3" t="str">
        <f t="shared" si="198"/>
        <v>OIR</v>
      </c>
      <c r="L1400" s="3" t="str">
        <f t="shared" si="199"/>
        <v>OIRUpGapFill</v>
      </c>
      <c r="M1400" s="3" t="str">
        <f t="shared" si="200"/>
        <v>Filled</v>
      </c>
      <c r="N1400" s="3" t="str">
        <f t="shared" si="201"/>
        <v>UpGap</v>
      </c>
      <c r="O1400">
        <v>667101</v>
      </c>
    </row>
    <row r="1401" spans="1:15" x14ac:dyDescent="0.25">
      <c r="A1401" s="1">
        <v>40336</v>
      </c>
      <c r="B1401" s="1" t="str">
        <f t="shared" si="193"/>
        <v>Mon</v>
      </c>
      <c r="C1401" s="1" t="str">
        <f t="shared" si="194"/>
        <v>Jun</v>
      </c>
      <c r="D1401" s="1" t="str">
        <f t="shared" si="195"/>
        <v>2nd QTR</v>
      </c>
      <c r="E1401" s="1" t="str">
        <f t="shared" si="196"/>
        <v>2010</v>
      </c>
      <c r="F1401" s="26">
        <v>117.13500000000001</v>
      </c>
      <c r="G1401" s="2">
        <v>117.14700000000001</v>
      </c>
      <c r="H1401" s="2">
        <v>117.00700000000001</v>
      </c>
      <c r="I1401" s="26">
        <v>117.08</v>
      </c>
      <c r="J1401" s="3">
        <f t="shared" si="197"/>
        <v>57</v>
      </c>
      <c r="K1401" s="3" t="str">
        <f t="shared" si="198"/>
        <v>OOR</v>
      </c>
      <c r="L1401" s="3" t="str">
        <f t="shared" si="199"/>
        <v>OORUpGapFill</v>
      </c>
      <c r="M1401" s="3" t="str">
        <f t="shared" si="200"/>
        <v>Filled</v>
      </c>
      <c r="N1401" s="3" t="str">
        <f t="shared" si="201"/>
        <v>UpGap</v>
      </c>
      <c r="O1401">
        <v>398913</v>
      </c>
    </row>
    <row r="1402" spans="1:15" x14ac:dyDescent="0.25">
      <c r="A1402" s="1">
        <v>40337</v>
      </c>
      <c r="B1402" s="1" t="str">
        <f t="shared" si="193"/>
        <v>Tue</v>
      </c>
      <c r="C1402" s="1" t="str">
        <f t="shared" si="194"/>
        <v>Jun</v>
      </c>
      <c r="D1402" s="1" t="str">
        <f t="shared" si="195"/>
        <v>2nd QTR</v>
      </c>
      <c r="E1402" s="1" t="str">
        <f t="shared" si="196"/>
        <v>2010</v>
      </c>
      <c r="F1402" s="26">
        <v>117.13500000000001</v>
      </c>
      <c r="G1402" s="2">
        <v>117.145</v>
      </c>
      <c r="H1402" s="2">
        <v>117.047</v>
      </c>
      <c r="I1402" s="26">
        <v>117.1</v>
      </c>
      <c r="J1402" s="3">
        <f t="shared" si="197"/>
        <v>40</v>
      </c>
      <c r="K1402" s="3" t="str">
        <f t="shared" si="198"/>
        <v>OIR</v>
      </c>
      <c r="L1402" s="3" t="str">
        <f t="shared" si="199"/>
        <v>OIRUpGapFill</v>
      </c>
      <c r="M1402" s="3" t="str">
        <f t="shared" si="200"/>
        <v>Filled</v>
      </c>
      <c r="N1402" s="3" t="str">
        <f t="shared" si="201"/>
        <v>UpGap</v>
      </c>
      <c r="O1402">
        <v>386226</v>
      </c>
    </row>
    <row r="1403" spans="1:15" x14ac:dyDescent="0.25">
      <c r="A1403" s="1">
        <v>40338</v>
      </c>
      <c r="B1403" s="1" t="str">
        <f t="shared" si="193"/>
        <v>Wed</v>
      </c>
      <c r="C1403" s="1" t="str">
        <f t="shared" si="194"/>
        <v>Jun</v>
      </c>
      <c r="D1403" s="1" t="str">
        <f t="shared" si="195"/>
        <v>2nd QTR</v>
      </c>
      <c r="E1403" s="1" t="str">
        <f t="shared" si="196"/>
        <v>2010</v>
      </c>
      <c r="F1403" s="26">
        <v>117.07</v>
      </c>
      <c r="G1403" s="2">
        <v>117.102</v>
      </c>
      <c r="H1403" s="2">
        <v>117.005</v>
      </c>
      <c r="I1403" s="26">
        <v>117.087</v>
      </c>
      <c r="J1403" s="3">
        <f t="shared" si="197"/>
        <v>39</v>
      </c>
      <c r="K1403" s="3" t="str">
        <f t="shared" si="198"/>
        <v>OIR</v>
      </c>
      <c r="L1403" s="3" t="str">
        <f t="shared" si="199"/>
        <v>OIRDnGapFill</v>
      </c>
      <c r="M1403" s="3" t="str">
        <f t="shared" si="200"/>
        <v>Filled</v>
      </c>
      <c r="N1403" s="3" t="str">
        <f t="shared" si="201"/>
        <v>DnGap</v>
      </c>
      <c r="O1403">
        <v>425481</v>
      </c>
    </row>
    <row r="1404" spans="1:15" x14ac:dyDescent="0.25">
      <c r="A1404" s="1">
        <v>40339</v>
      </c>
      <c r="B1404" s="1" t="str">
        <f t="shared" si="193"/>
        <v>Thu</v>
      </c>
      <c r="C1404" s="1" t="str">
        <f t="shared" si="194"/>
        <v>Jun</v>
      </c>
      <c r="D1404" s="1" t="str">
        <f t="shared" si="195"/>
        <v>2nd QTR</v>
      </c>
      <c r="E1404" s="1" t="str">
        <f t="shared" si="196"/>
        <v>2010</v>
      </c>
      <c r="F1404" s="26">
        <v>117.105</v>
      </c>
      <c r="G1404" s="2">
        <v>117.11</v>
      </c>
      <c r="H1404" s="2">
        <v>116.202</v>
      </c>
      <c r="I1404" s="26">
        <v>116.217</v>
      </c>
      <c r="J1404" s="3">
        <f t="shared" si="197"/>
        <v>91</v>
      </c>
      <c r="K1404" s="3" t="str">
        <f t="shared" si="198"/>
        <v>OOR</v>
      </c>
      <c r="L1404" s="3" t="str">
        <f t="shared" si="199"/>
        <v>OORUpGapFill</v>
      </c>
      <c r="M1404" s="3" t="str">
        <f t="shared" si="200"/>
        <v>Filled</v>
      </c>
      <c r="N1404" s="3" t="str">
        <f t="shared" si="201"/>
        <v>UpGap</v>
      </c>
      <c r="O1404">
        <v>495549</v>
      </c>
    </row>
    <row r="1405" spans="1:15" x14ac:dyDescent="0.25">
      <c r="A1405" s="1">
        <v>40340</v>
      </c>
      <c r="B1405" s="1" t="str">
        <f t="shared" si="193"/>
        <v>Fri</v>
      </c>
      <c r="C1405" s="1" t="str">
        <f t="shared" si="194"/>
        <v>Jun</v>
      </c>
      <c r="D1405" s="1" t="str">
        <f t="shared" si="195"/>
        <v>2nd QTR</v>
      </c>
      <c r="E1405" s="1" t="str">
        <f t="shared" si="196"/>
        <v>2010</v>
      </c>
      <c r="F1405" s="26">
        <v>116.21</v>
      </c>
      <c r="G1405" s="2">
        <v>117.05</v>
      </c>
      <c r="H1405" s="2">
        <v>116.20699999999999</v>
      </c>
      <c r="I1405" s="26">
        <v>117.047</v>
      </c>
      <c r="J1405" s="3">
        <f t="shared" si="197"/>
        <v>65</v>
      </c>
      <c r="K1405" s="3" t="str">
        <f t="shared" si="198"/>
        <v>OIR</v>
      </c>
      <c r="L1405" s="3" t="str">
        <f t="shared" si="199"/>
        <v>OIRDnGapFill</v>
      </c>
      <c r="M1405" s="3" t="str">
        <f t="shared" si="200"/>
        <v>Filled</v>
      </c>
      <c r="N1405" s="3" t="str">
        <f t="shared" si="201"/>
        <v>DnGap</v>
      </c>
      <c r="O1405">
        <v>429726</v>
      </c>
    </row>
    <row r="1406" spans="1:15" x14ac:dyDescent="0.25">
      <c r="A1406" s="1">
        <v>40343</v>
      </c>
      <c r="B1406" s="1" t="str">
        <f t="shared" si="193"/>
        <v>Mon</v>
      </c>
      <c r="C1406" s="1" t="str">
        <f t="shared" si="194"/>
        <v>Jun</v>
      </c>
      <c r="D1406" s="1" t="str">
        <f t="shared" si="195"/>
        <v>2nd QTR</v>
      </c>
      <c r="E1406" s="1" t="str">
        <f t="shared" si="196"/>
        <v>2010</v>
      </c>
      <c r="F1406" s="26">
        <v>117</v>
      </c>
      <c r="G1406" s="2">
        <v>117.032</v>
      </c>
      <c r="H1406" s="2">
        <v>116.21</v>
      </c>
      <c r="I1406" s="26">
        <v>116.31699999999999</v>
      </c>
      <c r="J1406" s="3">
        <f t="shared" si="197"/>
        <v>57</v>
      </c>
      <c r="K1406" s="3" t="str">
        <f t="shared" si="198"/>
        <v>OIR</v>
      </c>
      <c r="L1406" s="3" t="str">
        <f t="shared" si="199"/>
        <v>NotFilled</v>
      </c>
      <c r="M1406" s="3" t="str">
        <f t="shared" si="200"/>
        <v>NotFilled</v>
      </c>
      <c r="N1406" s="3" t="str">
        <f t="shared" si="201"/>
        <v>DnGap</v>
      </c>
      <c r="O1406">
        <v>340826</v>
      </c>
    </row>
    <row r="1407" spans="1:15" x14ac:dyDescent="0.25">
      <c r="A1407" s="1">
        <v>40344</v>
      </c>
      <c r="B1407" s="1" t="str">
        <f t="shared" si="193"/>
        <v>Tue</v>
      </c>
      <c r="C1407" s="1" t="str">
        <f t="shared" si="194"/>
        <v>Jun</v>
      </c>
      <c r="D1407" s="1" t="str">
        <f t="shared" si="195"/>
        <v>2nd QTR</v>
      </c>
      <c r="E1407" s="1" t="str">
        <f t="shared" si="196"/>
        <v>2010</v>
      </c>
      <c r="F1407" s="26">
        <v>117.015</v>
      </c>
      <c r="G1407" s="2">
        <v>117.06699999999999</v>
      </c>
      <c r="H1407" s="2">
        <v>116.242</v>
      </c>
      <c r="I1407" s="26">
        <v>116.267</v>
      </c>
      <c r="J1407" s="3">
        <f t="shared" si="197"/>
        <v>58</v>
      </c>
      <c r="K1407" s="3" t="str">
        <f t="shared" si="198"/>
        <v>OIR</v>
      </c>
      <c r="L1407" s="3" t="str">
        <f t="shared" si="199"/>
        <v>OIRUpGapFill</v>
      </c>
      <c r="M1407" s="3" t="str">
        <f t="shared" si="200"/>
        <v>Filled</v>
      </c>
      <c r="N1407" s="3" t="str">
        <f t="shared" si="201"/>
        <v>UpGap</v>
      </c>
      <c r="O1407">
        <v>364091</v>
      </c>
    </row>
    <row r="1408" spans="1:15" x14ac:dyDescent="0.25">
      <c r="A1408" s="1">
        <v>40345</v>
      </c>
      <c r="B1408" s="1" t="str">
        <f t="shared" si="193"/>
        <v>Wed</v>
      </c>
      <c r="C1408" s="1" t="str">
        <f t="shared" si="194"/>
        <v>Jun</v>
      </c>
      <c r="D1408" s="1" t="str">
        <f t="shared" si="195"/>
        <v>2nd QTR</v>
      </c>
      <c r="E1408" s="1" t="str">
        <f t="shared" si="196"/>
        <v>2010</v>
      </c>
      <c r="F1408" s="26">
        <v>116.267</v>
      </c>
      <c r="G1408" s="2">
        <v>117.06</v>
      </c>
      <c r="H1408" s="2">
        <v>116.252</v>
      </c>
      <c r="I1408" s="26">
        <v>116.3</v>
      </c>
      <c r="J1408" s="3">
        <f t="shared" si="197"/>
        <v>52</v>
      </c>
      <c r="K1408" s="3" t="str">
        <f t="shared" si="198"/>
        <v>OIR</v>
      </c>
      <c r="L1408" s="3" t="str">
        <f t="shared" si="199"/>
        <v>NoGap</v>
      </c>
      <c r="M1408" s="3" t="str">
        <f t="shared" si="200"/>
        <v>NoGap</v>
      </c>
      <c r="N1408" s="3" t="str">
        <f t="shared" si="201"/>
        <v>NoGap</v>
      </c>
      <c r="O1408">
        <v>360359</v>
      </c>
    </row>
    <row r="1409" spans="1:15" x14ac:dyDescent="0.25">
      <c r="A1409" s="1">
        <v>40346</v>
      </c>
      <c r="B1409" s="1" t="str">
        <f t="shared" si="193"/>
        <v>Thu</v>
      </c>
      <c r="C1409" s="1" t="str">
        <f t="shared" si="194"/>
        <v>Jun</v>
      </c>
      <c r="D1409" s="1" t="str">
        <f t="shared" si="195"/>
        <v>2nd QTR</v>
      </c>
      <c r="E1409" s="1" t="str">
        <f t="shared" si="196"/>
        <v>2010</v>
      </c>
      <c r="F1409" s="26">
        <v>117.00700000000001</v>
      </c>
      <c r="G1409" s="2">
        <v>117.13</v>
      </c>
      <c r="H1409" s="2">
        <v>116.282</v>
      </c>
      <c r="I1409" s="26">
        <v>117.1</v>
      </c>
      <c r="J1409" s="3">
        <f t="shared" si="197"/>
        <v>67</v>
      </c>
      <c r="K1409" s="3" t="str">
        <f t="shared" si="198"/>
        <v>OIR</v>
      </c>
      <c r="L1409" s="3" t="str">
        <f t="shared" si="199"/>
        <v>OIRUpGapFill</v>
      </c>
      <c r="M1409" s="3" t="str">
        <f t="shared" si="200"/>
        <v>Filled</v>
      </c>
      <c r="N1409" s="3" t="str">
        <f t="shared" si="201"/>
        <v>UpGap</v>
      </c>
      <c r="O1409">
        <v>460891</v>
      </c>
    </row>
    <row r="1410" spans="1:15" x14ac:dyDescent="0.25">
      <c r="A1410" s="1">
        <v>40347</v>
      </c>
      <c r="B1410" s="1" t="str">
        <f t="shared" si="193"/>
        <v>Fri</v>
      </c>
      <c r="C1410" s="1" t="str">
        <f t="shared" si="194"/>
        <v>Jun</v>
      </c>
      <c r="D1410" s="1" t="str">
        <f t="shared" si="195"/>
        <v>2nd QTR</v>
      </c>
      <c r="E1410" s="1" t="str">
        <f t="shared" si="196"/>
        <v>2010</v>
      </c>
      <c r="F1410" s="26">
        <v>117.102</v>
      </c>
      <c r="G1410" s="2">
        <v>117.11499999999999</v>
      </c>
      <c r="H1410" s="2">
        <v>117.032</v>
      </c>
      <c r="I1410" s="26">
        <v>117.05</v>
      </c>
      <c r="J1410" s="3">
        <f t="shared" si="197"/>
        <v>34</v>
      </c>
      <c r="K1410" s="3" t="str">
        <f t="shared" si="198"/>
        <v>OIR</v>
      </c>
      <c r="L1410" s="3" t="str">
        <f t="shared" si="199"/>
        <v>OIRUpGapFill</v>
      </c>
      <c r="M1410" s="3" t="str">
        <f t="shared" si="200"/>
        <v>Filled</v>
      </c>
      <c r="N1410" s="3" t="str">
        <f t="shared" si="201"/>
        <v>UpGap</v>
      </c>
      <c r="O1410">
        <v>279529</v>
      </c>
    </row>
    <row r="1411" spans="1:15" x14ac:dyDescent="0.25">
      <c r="A1411" s="1">
        <v>40350</v>
      </c>
      <c r="B1411" s="1" t="str">
        <f t="shared" si="193"/>
        <v>Mon</v>
      </c>
      <c r="C1411" s="1" t="str">
        <f t="shared" si="194"/>
        <v>Jun</v>
      </c>
      <c r="D1411" s="1" t="str">
        <f t="shared" si="195"/>
        <v>2nd QTR</v>
      </c>
      <c r="E1411" s="1" t="str">
        <f t="shared" si="196"/>
        <v>2010</v>
      </c>
      <c r="F1411" s="26">
        <v>116.30200000000001</v>
      </c>
      <c r="G1411" s="2">
        <v>117.05200000000001</v>
      </c>
      <c r="H1411" s="2">
        <v>116.235</v>
      </c>
      <c r="I1411" s="26">
        <v>117.03700000000001</v>
      </c>
      <c r="J1411" s="3">
        <f t="shared" si="197"/>
        <v>55</v>
      </c>
      <c r="K1411" s="3" t="str">
        <f t="shared" si="198"/>
        <v>OOR</v>
      </c>
      <c r="L1411" s="3" t="str">
        <f t="shared" si="199"/>
        <v>OORDnGapFill</v>
      </c>
      <c r="M1411" s="3" t="str">
        <f t="shared" si="200"/>
        <v>Filled</v>
      </c>
      <c r="N1411" s="3" t="str">
        <f t="shared" si="201"/>
        <v>DnGap</v>
      </c>
      <c r="O1411">
        <v>438221</v>
      </c>
    </row>
    <row r="1412" spans="1:15" x14ac:dyDescent="0.25">
      <c r="A1412" s="1">
        <v>40351</v>
      </c>
      <c r="B1412" s="1" t="str">
        <f t="shared" si="193"/>
        <v>Tue</v>
      </c>
      <c r="C1412" s="1" t="str">
        <f t="shared" si="194"/>
        <v>Jun</v>
      </c>
      <c r="D1412" s="1" t="str">
        <f t="shared" si="195"/>
        <v>2nd QTR</v>
      </c>
      <c r="E1412" s="1" t="str">
        <f t="shared" si="196"/>
        <v>2010</v>
      </c>
      <c r="F1412" s="26">
        <v>117.032</v>
      </c>
      <c r="G1412" s="2">
        <v>117.16</v>
      </c>
      <c r="H1412" s="2">
        <v>117.002</v>
      </c>
      <c r="I1412" s="26">
        <v>117.142</v>
      </c>
      <c r="J1412" s="3">
        <f t="shared" si="197"/>
        <v>64</v>
      </c>
      <c r="K1412" s="3" t="str">
        <f t="shared" si="198"/>
        <v>OIR</v>
      </c>
      <c r="L1412" s="3" t="str">
        <f t="shared" si="199"/>
        <v>OIRDnGapFill</v>
      </c>
      <c r="M1412" s="3" t="str">
        <f t="shared" si="200"/>
        <v>Filled</v>
      </c>
      <c r="N1412" s="3" t="str">
        <f t="shared" si="201"/>
        <v>DnGap</v>
      </c>
      <c r="O1412">
        <v>433583</v>
      </c>
    </row>
    <row r="1413" spans="1:15" x14ac:dyDescent="0.25">
      <c r="A1413" s="1">
        <v>40352</v>
      </c>
      <c r="B1413" s="1" t="str">
        <f t="shared" si="193"/>
        <v>Wed</v>
      </c>
      <c r="C1413" s="1" t="str">
        <f t="shared" si="194"/>
        <v>Jun</v>
      </c>
      <c r="D1413" s="1" t="str">
        <f t="shared" si="195"/>
        <v>2nd QTR</v>
      </c>
      <c r="E1413" s="1" t="str">
        <f t="shared" si="196"/>
        <v>2010</v>
      </c>
      <c r="F1413" s="26">
        <v>117.14</v>
      </c>
      <c r="G1413" s="2">
        <v>117.245</v>
      </c>
      <c r="H1413" s="2">
        <v>117.117</v>
      </c>
      <c r="I1413" s="26">
        <v>117.22</v>
      </c>
      <c r="J1413" s="3">
        <f t="shared" si="197"/>
        <v>52</v>
      </c>
      <c r="K1413" s="3" t="str">
        <f t="shared" si="198"/>
        <v>OIR</v>
      </c>
      <c r="L1413" s="3" t="str">
        <f t="shared" si="199"/>
        <v>OIRDnGapFill</v>
      </c>
      <c r="M1413" s="3" t="str">
        <f t="shared" si="200"/>
        <v>Filled</v>
      </c>
      <c r="N1413" s="3" t="str">
        <f t="shared" si="201"/>
        <v>DnGap</v>
      </c>
      <c r="O1413">
        <v>576864</v>
      </c>
    </row>
    <row r="1414" spans="1:15" x14ac:dyDescent="0.25">
      <c r="A1414" s="1">
        <v>40353</v>
      </c>
      <c r="B1414" s="1" t="str">
        <f t="shared" si="193"/>
        <v>Thu</v>
      </c>
      <c r="C1414" s="1" t="str">
        <f t="shared" si="194"/>
        <v>Jun</v>
      </c>
      <c r="D1414" s="1" t="str">
        <f t="shared" si="195"/>
        <v>2nd QTR</v>
      </c>
      <c r="E1414" s="1" t="str">
        <f t="shared" si="196"/>
        <v>2010</v>
      </c>
      <c r="F1414" s="26">
        <v>117.217</v>
      </c>
      <c r="G1414" s="2">
        <v>117.31699999999999</v>
      </c>
      <c r="H1414" s="2">
        <v>117.202</v>
      </c>
      <c r="I1414" s="26">
        <v>117.23699999999999</v>
      </c>
      <c r="J1414" s="3">
        <f t="shared" si="197"/>
        <v>46</v>
      </c>
      <c r="K1414" s="3" t="str">
        <f t="shared" si="198"/>
        <v>OIR</v>
      </c>
      <c r="L1414" s="3" t="str">
        <f t="shared" si="199"/>
        <v>OIRDnGapFill</v>
      </c>
      <c r="M1414" s="3" t="str">
        <f t="shared" si="200"/>
        <v>Filled</v>
      </c>
      <c r="N1414" s="3" t="str">
        <f t="shared" si="201"/>
        <v>DnGap</v>
      </c>
      <c r="O1414">
        <v>478383</v>
      </c>
    </row>
    <row r="1415" spans="1:15" x14ac:dyDescent="0.25">
      <c r="A1415" s="1">
        <v>40354</v>
      </c>
      <c r="B1415" s="1" t="str">
        <f t="shared" si="193"/>
        <v>Fri</v>
      </c>
      <c r="C1415" s="1" t="str">
        <f t="shared" si="194"/>
        <v>Jun</v>
      </c>
      <c r="D1415" s="1" t="str">
        <f t="shared" si="195"/>
        <v>2nd QTR</v>
      </c>
      <c r="E1415" s="1" t="str">
        <f t="shared" si="196"/>
        <v>2010</v>
      </c>
      <c r="F1415" s="26">
        <v>117.22499999999999</v>
      </c>
      <c r="G1415" s="2">
        <v>118.015</v>
      </c>
      <c r="H1415" s="2">
        <v>117.2</v>
      </c>
      <c r="I1415" s="26">
        <v>117.277</v>
      </c>
      <c r="J1415" s="3">
        <f t="shared" si="197"/>
        <v>54</v>
      </c>
      <c r="K1415" s="3" t="str">
        <f t="shared" si="198"/>
        <v>OIR</v>
      </c>
      <c r="L1415" s="3" t="str">
        <f t="shared" si="199"/>
        <v>OIRDnGapFill</v>
      </c>
      <c r="M1415" s="3" t="str">
        <f t="shared" si="200"/>
        <v>Filled</v>
      </c>
      <c r="N1415" s="3" t="str">
        <f t="shared" si="201"/>
        <v>DnGap</v>
      </c>
      <c r="O1415">
        <v>420030</v>
      </c>
    </row>
    <row r="1416" spans="1:15" x14ac:dyDescent="0.25">
      <c r="A1416" s="1">
        <v>40357</v>
      </c>
      <c r="B1416" s="1" t="str">
        <f t="shared" si="193"/>
        <v>Mon</v>
      </c>
      <c r="C1416" s="1" t="str">
        <f t="shared" si="194"/>
        <v>Jun</v>
      </c>
      <c r="D1416" s="1" t="str">
        <f t="shared" si="195"/>
        <v>2nd QTR</v>
      </c>
      <c r="E1416" s="1" t="str">
        <f t="shared" si="196"/>
        <v>2010</v>
      </c>
      <c r="F1416" s="26">
        <v>117.30500000000001</v>
      </c>
      <c r="G1416" s="2">
        <v>118.09</v>
      </c>
      <c r="H1416" s="2">
        <v>117.277</v>
      </c>
      <c r="I1416" s="26">
        <v>118.07</v>
      </c>
      <c r="J1416" s="3">
        <f t="shared" si="197"/>
        <v>54</v>
      </c>
      <c r="K1416" s="3" t="str">
        <f t="shared" si="198"/>
        <v>OIR</v>
      </c>
      <c r="L1416" s="3" t="str">
        <f t="shared" si="199"/>
        <v>OIRUpGapFill</v>
      </c>
      <c r="M1416" s="3" t="str">
        <f t="shared" si="200"/>
        <v>Filled</v>
      </c>
      <c r="N1416" s="3" t="str">
        <f t="shared" si="201"/>
        <v>UpGap</v>
      </c>
      <c r="O1416">
        <v>347966</v>
      </c>
    </row>
    <row r="1417" spans="1:15" x14ac:dyDescent="0.25">
      <c r="A1417" s="1">
        <v>40358</v>
      </c>
      <c r="B1417" s="1" t="str">
        <f t="shared" si="193"/>
        <v>Tue</v>
      </c>
      <c r="C1417" s="1" t="str">
        <f t="shared" si="194"/>
        <v>Jun</v>
      </c>
      <c r="D1417" s="1" t="str">
        <f t="shared" si="195"/>
        <v>2nd QTR</v>
      </c>
      <c r="E1417" s="1" t="str">
        <f t="shared" si="196"/>
        <v>2010</v>
      </c>
      <c r="F1417" s="26">
        <v>118.08</v>
      </c>
      <c r="G1417" s="2">
        <v>118.175</v>
      </c>
      <c r="H1417" s="2">
        <v>118.057</v>
      </c>
      <c r="I1417" s="26">
        <v>118.137</v>
      </c>
      <c r="J1417" s="3">
        <f t="shared" si="197"/>
        <v>48</v>
      </c>
      <c r="K1417" s="3" t="str">
        <f t="shared" si="198"/>
        <v>OIR</v>
      </c>
      <c r="L1417" s="3" t="str">
        <f t="shared" si="199"/>
        <v>OIRUpGapFill</v>
      </c>
      <c r="M1417" s="3" t="str">
        <f t="shared" si="200"/>
        <v>Filled</v>
      </c>
      <c r="N1417" s="3" t="str">
        <f t="shared" si="201"/>
        <v>UpGap</v>
      </c>
      <c r="O1417">
        <v>533434</v>
      </c>
    </row>
    <row r="1418" spans="1:15" x14ac:dyDescent="0.25">
      <c r="A1418" s="1">
        <v>40359</v>
      </c>
      <c r="B1418" s="1" t="str">
        <f t="shared" ref="B1418:B1481" si="202">TEXT(A1418,"ddd")</f>
        <v>Wed</v>
      </c>
      <c r="C1418" s="1" t="str">
        <f t="shared" ref="C1418:C1481" si="203">TEXT(A1418,"mmm")</f>
        <v>Jun</v>
      </c>
      <c r="D1418" s="1" t="str">
        <f t="shared" ref="D1418:D1481" si="204">IF(OR(C1418="Jan",C1418="Feb",C1418="Mar"),"1ST QTR",IF(OR(C1418="Apr",C1418="May",C1418="Jun"),"2nd QTR",IF(OR(C1418="Jul",C1418="Aug",C1418="Sep"),"3rd QTR",IF(OR(C1418="Oct",C1418="Nov",C1418="Dec"),"4th QTR",""))))</f>
        <v>2nd QTR</v>
      </c>
      <c r="E1418" s="1" t="str">
        <f t="shared" ref="E1418:E1481" si="205">TEXT(A1418,"yyyy")</f>
        <v>2010</v>
      </c>
      <c r="F1418" s="26">
        <v>118.155</v>
      </c>
      <c r="G1418" s="2">
        <v>118.19</v>
      </c>
      <c r="H1418" s="2">
        <v>118.047</v>
      </c>
      <c r="I1418" s="26">
        <v>118.11199999999999</v>
      </c>
      <c r="J1418" s="3">
        <f t="shared" ref="J1418:J1481" si="206">IF(TRUNC(G1418)-TRUNC(H1418)=0,ROUNDUP((G1418-H1418)/0.25*100,0),IF(TRUNC(G1418)-TRUNC(H1418)=1,ROUNDUP(((G1418-TRUNC(G1418))*1000/320)*128,0)+128-ROUNDUP(((H1418-TRUNC(H1418))*1000/320)*128,0),IF(TRUNC(G1418)-TRUNC(H1418)=2,128+ROUNDUP(((G1418-TRUNC(G1418))*1000/320)*128,0)+128-ROUNDUP(((H1418-TRUNC(H1418))*1000/320)*128,0),IF(TRUNC(G1418)-TRUNC(H1418)=3,256+ROUNDUP(((G1418-TRUNC(G1418))*1000/320)*128,0)+128-ROUNDUP(((H1418-TRUNC(H1418))*1000/320)*128,0)))))</f>
        <v>58</v>
      </c>
      <c r="K1418" s="3" t="str">
        <f t="shared" ref="K1418:K1481" si="207">IF(AND(F1418&lt;=G1417,F1418&gt;=H1417),"OIR","OOR")</f>
        <v>OIR</v>
      </c>
      <c r="L1418" s="3" t="str">
        <f t="shared" ref="L1418:L1481" si="208">IF(F1418=I1417,"NoGap",IF(AND(K1418="OIR",F1418&gt;I1417,H1418&lt;=I1417),"OIRUpGapFill",IF(AND(K1418="OIR",F1418&lt;I1417,G1418&gt;=I1417),"OIRDnGapFill",IF(AND(K1418="OOR",F1418&gt;I1417,H1418&lt;=I1417),"OORUpGapFill",IF(AND(K1418="OOR",F1418&lt;I1417,G1418&gt;=I1417),"OORDnGapFill","NotFilled")))))</f>
        <v>OIRUpGapFill</v>
      </c>
      <c r="M1418" s="3" t="str">
        <f t="shared" ref="M1418:M1481" si="209">IF(OR(L1418="OIRUpGapFill",L1418="OIRDnGapFill",L1418="OORUpGapFill",L1418="OORDnGapFill"),"Filled",IF(L1418="NotFilled","NotFilled",IF(L1418="NoGap","NoGap")))</f>
        <v>Filled</v>
      </c>
      <c r="N1418" s="3" t="str">
        <f t="shared" ref="N1418:N1481" si="210">IF(F1418-I1417&lt;0,"DnGap",IF(F1418-I1417&gt;0,"UpGap",IF(M1418="NoGap","NoGap")))</f>
        <v>UpGap</v>
      </c>
      <c r="O1418">
        <v>592089</v>
      </c>
    </row>
    <row r="1419" spans="1:15" x14ac:dyDescent="0.25">
      <c r="A1419" s="1">
        <v>40360</v>
      </c>
      <c r="B1419" s="1" t="str">
        <f t="shared" si="202"/>
        <v>Thu</v>
      </c>
      <c r="C1419" s="1" t="str">
        <f t="shared" si="203"/>
        <v>Jul</v>
      </c>
      <c r="D1419" s="1" t="str">
        <f t="shared" si="204"/>
        <v>3rd QTR</v>
      </c>
      <c r="E1419" s="1" t="str">
        <f t="shared" si="205"/>
        <v>2010</v>
      </c>
      <c r="F1419" s="26">
        <v>118.14</v>
      </c>
      <c r="G1419" s="2">
        <v>118.187</v>
      </c>
      <c r="H1419" s="2">
        <v>118.08</v>
      </c>
      <c r="I1419" s="26">
        <v>118.11</v>
      </c>
      <c r="J1419" s="3">
        <f t="shared" si="206"/>
        <v>43</v>
      </c>
      <c r="K1419" s="3" t="str">
        <f t="shared" si="207"/>
        <v>OIR</v>
      </c>
      <c r="L1419" s="3" t="str">
        <f t="shared" si="208"/>
        <v>OIRUpGapFill</v>
      </c>
      <c r="M1419" s="3" t="str">
        <f t="shared" si="209"/>
        <v>Filled</v>
      </c>
      <c r="N1419" s="3" t="str">
        <f t="shared" si="210"/>
        <v>UpGap</v>
      </c>
      <c r="O1419">
        <v>554819</v>
      </c>
    </row>
    <row r="1420" spans="1:15" x14ac:dyDescent="0.25">
      <c r="A1420" s="1">
        <v>40361</v>
      </c>
      <c r="B1420" s="1" t="str">
        <f t="shared" si="202"/>
        <v>Fri</v>
      </c>
      <c r="C1420" s="1" t="str">
        <f t="shared" si="203"/>
        <v>Jul</v>
      </c>
      <c r="D1420" s="1" t="str">
        <f t="shared" si="204"/>
        <v>3rd QTR</v>
      </c>
      <c r="E1420" s="1" t="str">
        <f t="shared" si="205"/>
        <v>2010</v>
      </c>
      <c r="F1420" s="26">
        <v>118.092</v>
      </c>
      <c r="G1420" s="2">
        <v>118.157</v>
      </c>
      <c r="H1420" s="2">
        <v>118.03</v>
      </c>
      <c r="I1420" s="26">
        <v>118.107</v>
      </c>
      <c r="J1420" s="3">
        <f t="shared" si="206"/>
        <v>51</v>
      </c>
      <c r="K1420" s="3" t="str">
        <f t="shared" si="207"/>
        <v>OIR</v>
      </c>
      <c r="L1420" s="3" t="str">
        <f t="shared" si="208"/>
        <v>OIRDnGapFill</v>
      </c>
      <c r="M1420" s="3" t="str">
        <f t="shared" si="209"/>
        <v>Filled</v>
      </c>
      <c r="N1420" s="3" t="str">
        <f t="shared" si="210"/>
        <v>DnGap</v>
      </c>
      <c r="O1420">
        <v>472591</v>
      </c>
    </row>
    <row r="1421" spans="1:15" x14ac:dyDescent="0.25">
      <c r="A1421" s="1">
        <v>40365</v>
      </c>
      <c r="B1421" s="1" t="str">
        <f t="shared" si="202"/>
        <v>Tue</v>
      </c>
      <c r="C1421" s="1" t="str">
        <f t="shared" si="203"/>
        <v>Jul</v>
      </c>
      <c r="D1421" s="1" t="str">
        <f t="shared" si="204"/>
        <v>3rd QTR</v>
      </c>
      <c r="E1421" s="1" t="str">
        <f t="shared" si="205"/>
        <v>2010</v>
      </c>
      <c r="F1421" s="26">
        <v>118.11499999999999</v>
      </c>
      <c r="G1421" s="2">
        <v>118.20699999999999</v>
      </c>
      <c r="H1421" s="2">
        <v>118.09</v>
      </c>
      <c r="I1421" s="26">
        <v>118.19199999999999</v>
      </c>
      <c r="J1421" s="3">
        <f t="shared" si="206"/>
        <v>47</v>
      </c>
      <c r="K1421" s="3" t="str">
        <f t="shared" si="207"/>
        <v>OIR</v>
      </c>
      <c r="L1421" s="3" t="str">
        <f t="shared" si="208"/>
        <v>OIRUpGapFill</v>
      </c>
      <c r="M1421" s="3" t="str">
        <f t="shared" si="209"/>
        <v>Filled</v>
      </c>
      <c r="N1421" s="3" t="str">
        <f t="shared" si="210"/>
        <v>UpGap</v>
      </c>
      <c r="O1421">
        <v>396494</v>
      </c>
    </row>
    <row r="1422" spans="1:15" x14ac:dyDescent="0.25">
      <c r="A1422" s="1">
        <v>40366</v>
      </c>
      <c r="B1422" s="1" t="str">
        <f t="shared" si="202"/>
        <v>Wed</v>
      </c>
      <c r="C1422" s="1" t="str">
        <f t="shared" si="203"/>
        <v>Jul</v>
      </c>
      <c r="D1422" s="1" t="str">
        <f t="shared" si="204"/>
        <v>3rd QTR</v>
      </c>
      <c r="E1422" s="1" t="str">
        <f t="shared" si="205"/>
        <v>2010</v>
      </c>
      <c r="F1422" s="26">
        <v>118.2</v>
      </c>
      <c r="G1422" s="2">
        <v>118.235</v>
      </c>
      <c r="H1422" s="2">
        <v>118.155</v>
      </c>
      <c r="I1422" s="26">
        <v>118.17700000000001</v>
      </c>
      <c r="J1422" s="3">
        <f t="shared" si="206"/>
        <v>32</v>
      </c>
      <c r="K1422" s="3" t="str">
        <f t="shared" si="207"/>
        <v>OIR</v>
      </c>
      <c r="L1422" s="3" t="str">
        <f t="shared" si="208"/>
        <v>OIRUpGapFill</v>
      </c>
      <c r="M1422" s="3" t="str">
        <f t="shared" si="209"/>
        <v>Filled</v>
      </c>
      <c r="N1422" s="3" t="str">
        <f t="shared" si="210"/>
        <v>UpGap</v>
      </c>
      <c r="O1422">
        <v>422473</v>
      </c>
    </row>
    <row r="1423" spans="1:15" x14ac:dyDescent="0.25">
      <c r="A1423" s="1">
        <v>40367</v>
      </c>
      <c r="B1423" s="1" t="str">
        <f t="shared" si="202"/>
        <v>Thu</v>
      </c>
      <c r="C1423" s="1" t="str">
        <f t="shared" si="203"/>
        <v>Jul</v>
      </c>
      <c r="D1423" s="1" t="str">
        <f t="shared" si="204"/>
        <v>3rd QTR</v>
      </c>
      <c r="E1423" s="1" t="str">
        <f t="shared" si="205"/>
        <v>2010</v>
      </c>
      <c r="F1423" s="26">
        <v>118.16</v>
      </c>
      <c r="G1423" s="2">
        <v>118.182</v>
      </c>
      <c r="H1423" s="2">
        <v>118.072</v>
      </c>
      <c r="I1423" s="26">
        <v>118.145</v>
      </c>
      <c r="J1423" s="3">
        <f t="shared" si="206"/>
        <v>44</v>
      </c>
      <c r="K1423" s="3" t="str">
        <f t="shared" si="207"/>
        <v>OIR</v>
      </c>
      <c r="L1423" s="3" t="str">
        <f t="shared" si="208"/>
        <v>OIRDnGapFill</v>
      </c>
      <c r="M1423" s="3" t="str">
        <f t="shared" si="209"/>
        <v>Filled</v>
      </c>
      <c r="N1423" s="3" t="str">
        <f t="shared" si="210"/>
        <v>DnGap</v>
      </c>
      <c r="O1423">
        <v>418851</v>
      </c>
    </row>
    <row r="1424" spans="1:15" x14ac:dyDescent="0.25">
      <c r="A1424" s="1">
        <v>40368</v>
      </c>
      <c r="B1424" s="1" t="str">
        <f t="shared" si="202"/>
        <v>Fri</v>
      </c>
      <c r="C1424" s="1" t="str">
        <f t="shared" si="203"/>
        <v>Jul</v>
      </c>
      <c r="D1424" s="1" t="str">
        <f t="shared" si="204"/>
        <v>3rd QTR</v>
      </c>
      <c r="E1424" s="1" t="str">
        <f t="shared" si="205"/>
        <v>2010</v>
      </c>
      <c r="F1424" s="26">
        <v>118.122</v>
      </c>
      <c r="G1424" s="2">
        <v>118.142</v>
      </c>
      <c r="H1424" s="2">
        <v>118.075</v>
      </c>
      <c r="I1424" s="26">
        <v>118.09699999999999</v>
      </c>
      <c r="J1424" s="3">
        <f t="shared" si="206"/>
        <v>27</v>
      </c>
      <c r="K1424" s="3" t="str">
        <f t="shared" si="207"/>
        <v>OIR</v>
      </c>
      <c r="L1424" s="3" t="str">
        <f t="shared" si="208"/>
        <v>NotFilled</v>
      </c>
      <c r="M1424" s="3" t="str">
        <f t="shared" si="209"/>
        <v>NotFilled</v>
      </c>
      <c r="N1424" s="3" t="str">
        <f t="shared" si="210"/>
        <v>DnGap</v>
      </c>
      <c r="O1424">
        <v>295159</v>
      </c>
    </row>
    <row r="1425" spans="1:15" x14ac:dyDescent="0.25">
      <c r="A1425" s="1">
        <v>40371</v>
      </c>
      <c r="B1425" s="1" t="str">
        <f t="shared" si="202"/>
        <v>Mon</v>
      </c>
      <c r="C1425" s="1" t="str">
        <f t="shared" si="203"/>
        <v>Jul</v>
      </c>
      <c r="D1425" s="1" t="str">
        <f t="shared" si="204"/>
        <v>3rd QTR</v>
      </c>
      <c r="E1425" s="1" t="str">
        <f t="shared" si="205"/>
        <v>2010</v>
      </c>
      <c r="F1425" s="26">
        <v>118.1</v>
      </c>
      <c r="G1425" s="2">
        <v>118.16</v>
      </c>
      <c r="H1425" s="2">
        <v>118.087</v>
      </c>
      <c r="I1425" s="26">
        <v>118.11499999999999</v>
      </c>
      <c r="J1425" s="3">
        <f t="shared" si="206"/>
        <v>30</v>
      </c>
      <c r="K1425" s="3" t="str">
        <f t="shared" si="207"/>
        <v>OIR</v>
      </c>
      <c r="L1425" s="3" t="str">
        <f t="shared" si="208"/>
        <v>OIRUpGapFill</v>
      </c>
      <c r="M1425" s="3" t="str">
        <f t="shared" si="209"/>
        <v>Filled</v>
      </c>
      <c r="N1425" s="3" t="str">
        <f t="shared" si="210"/>
        <v>UpGap</v>
      </c>
      <c r="O1425">
        <v>316207</v>
      </c>
    </row>
    <row r="1426" spans="1:15" x14ac:dyDescent="0.25">
      <c r="A1426" s="1">
        <v>40372</v>
      </c>
      <c r="B1426" s="1" t="str">
        <f t="shared" si="202"/>
        <v>Tue</v>
      </c>
      <c r="C1426" s="1" t="str">
        <f t="shared" si="203"/>
        <v>Jul</v>
      </c>
      <c r="D1426" s="1" t="str">
        <f t="shared" si="204"/>
        <v>3rd QTR</v>
      </c>
      <c r="E1426" s="1" t="str">
        <f t="shared" si="205"/>
        <v>2010</v>
      </c>
      <c r="F1426" s="26">
        <v>118.092</v>
      </c>
      <c r="G1426" s="2">
        <v>118.152</v>
      </c>
      <c r="H1426" s="2">
        <v>117.297</v>
      </c>
      <c r="I1426" s="26">
        <v>118.017</v>
      </c>
      <c r="J1426" s="3">
        <f t="shared" si="206"/>
        <v>70</v>
      </c>
      <c r="K1426" s="3" t="str">
        <f t="shared" si="207"/>
        <v>OIR</v>
      </c>
      <c r="L1426" s="3" t="str">
        <f t="shared" si="208"/>
        <v>OIRDnGapFill</v>
      </c>
      <c r="M1426" s="3" t="str">
        <f t="shared" si="209"/>
        <v>Filled</v>
      </c>
      <c r="N1426" s="3" t="str">
        <f t="shared" si="210"/>
        <v>DnGap</v>
      </c>
      <c r="O1426">
        <v>507956</v>
      </c>
    </row>
    <row r="1427" spans="1:15" x14ac:dyDescent="0.25">
      <c r="A1427" s="1">
        <v>40373</v>
      </c>
      <c r="B1427" s="1" t="str">
        <f t="shared" si="202"/>
        <v>Wed</v>
      </c>
      <c r="C1427" s="1" t="str">
        <f t="shared" si="203"/>
        <v>Jul</v>
      </c>
      <c r="D1427" s="1" t="str">
        <f t="shared" si="204"/>
        <v>3rd QTR</v>
      </c>
      <c r="E1427" s="1" t="str">
        <f t="shared" si="205"/>
        <v>2010</v>
      </c>
      <c r="F1427" s="26">
        <v>118.002</v>
      </c>
      <c r="G1427" s="2">
        <v>118.17</v>
      </c>
      <c r="H1427" s="2">
        <v>117.297</v>
      </c>
      <c r="I1427" s="26">
        <v>118.14700000000001</v>
      </c>
      <c r="J1427" s="3">
        <f t="shared" si="206"/>
        <v>78</v>
      </c>
      <c r="K1427" s="3" t="str">
        <f t="shared" si="207"/>
        <v>OIR</v>
      </c>
      <c r="L1427" s="3" t="str">
        <f t="shared" si="208"/>
        <v>OIRDnGapFill</v>
      </c>
      <c r="M1427" s="3" t="str">
        <f t="shared" si="209"/>
        <v>Filled</v>
      </c>
      <c r="N1427" s="3" t="str">
        <f t="shared" si="210"/>
        <v>DnGap</v>
      </c>
      <c r="O1427">
        <v>624430</v>
      </c>
    </row>
    <row r="1428" spans="1:15" x14ac:dyDescent="0.25">
      <c r="A1428" s="1">
        <v>40374</v>
      </c>
      <c r="B1428" s="1" t="str">
        <f t="shared" si="202"/>
        <v>Thu</v>
      </c>
      <c r="C1428" s="1" t="str">
        <f t="shared" si="203"/>
        <v>Jul</v>
      </c>
      <c r="D1428" s="1" t="str">
        <f t="shared" si="204"/>
        <v>3rd QTR</v>
      </c>
      <c r="E1428" s="1" t="str">
        <f t="shared" si="205"/>
        <v>2010</v>
      </c>
      <c r="F1428" s="26">
        <v>118.155</v>
      </c>
      <c r="G1428" s="2">
        <v>118.29</v>
      </c>
      <c r="H1428" s="2">
        <v>118.102</v>
      </c>
      <c r="I1428" s="26">
        <v>118.267</v>
      </c>
      <c r="J1428" s="3">
        <f t="shared" si="206"/>
        <v>76</v>
      </c>
      <c r="K1428" s="3" t="str">
        <f t="shared" si="207"/>
        <v>OIR</v>
      </c>
      <c r="L1428" s="3" t="str">
        <f t="shared" si="208"/>
        <v>OIRUpGapFill</v>
      </c>
      <c r="M1428" s="3" t="str">
        <f t="shared" si="209"/>
        <v>Filled</v>
      </c>
      <c r="N1428" s="3" t="str">
        <f t="shared" si="210"/>
        <v>UpGap</v>
      </c>
      <c r="O1428">
        <v>651255</v>
      </c>
    </row>
    <row r="1429" spans="1:15" x14ac:dyDescent="0.25">
      <c r="A1429" s="1">
        <v>40375</v>
      </c>
      <c r="B1429" s="1" t="str">
        <f t="shared" si="202"/>
        <v>Fri</v>
      </c>
      <c r="C1429" s="1" t="str">
        <f t="shared" si="203"/>
        <v>Jul</v>
      </c>
      <c r="D1429" s="1" t="str">
        <f t="shared" si="204"/>
        <v>3rd QTR</v>
      </c>
      <c r="E1429" s="1" t="str">
        <f t="shared" si="205"/>
        <v>2010</v>
      </c>
      <c r="F1429" s="26">
        <v>118.232</v>
      </c>
      <c r="G1429" s="2">
        <v>119.062</v>
      </c>
      <c r="H1429" s="2">
        <v>118.22499999999999</v>
      </c>
      <c r="I1429" s="26">
        <v>119.02500000000001</v>
      </c>
      <c r="J1429" s="3">
        <f t="shared" si="206"/>
        <v>63</v>
      </c>
      <c r="K1429" s="3" t="str">
        <f t="shared" si="207"/>
        <v>OIR</v>
      </c>
      <c r="L1429" s="3" t="str">
        <f t="shared" si="208"/>
        <v>OIRDnGapFill</v>
      </c>
      <c r="M1429" s="3" t="str">
        <f t="shared" si="209"/>
        <v>Filled</v>
      </c>
      <c r="N1429" s="3" t="str">
        <f t="shared" si="210"/>
        <v>DnGap</v>
      </c>
      <c r="O1429">
        <v>556799</v>
      </c>
    </row>
    <row r="1430" spans="1:15" x14ac:dyDescent="0.25">
      <c r="A1430" s="1">
        <v>40378</v>
      </c>
      <c r="B1430" s="1" t="str">
        <f t="shared" si="202"/>
        <v>Mon</v>
      </c>
      <c r="C1430" s="1" t="str">
        <f t="shared" si="203"/>
        <v>Jul</v>
      </c>
      <c r="D1430" s="1" t="str">
        <f t="shared" si="204"/>
        <v>3rd QTR</v>
      </c>
      <c r="E1430" s="1" t="str">
        <f t="shared" si="205"/>
        <v>2010</v>
      </c>
      <c r="F1430" s="26">
        <v>119.072</v>
      </c>
      <c r="G1430" s="2">
        <v>119.072</v>
      </c>
      <c r="H1430" s="2">
        <v>118.30200000000001</v>
      </c>
      <c r="I1430" s="26">
        <v>119.005</v>
      </c>
      <c r="J1430" s="3">
        <f t="shared" si="206"/>
        <v>36</v>
      </c>
      <c r="K1430" s="3" t="str">
        <f t="shared" si="207"/>
        <v>OOR</v>
      </c>
      <c r="L1430" s="3" t="str">
        <f t="shared" si="208"/>
        <v>OORUpGapFill</v>
      </c>
      <c r="M1430" s="3" t="str">
        <f t="shared" si="209"/>
        <v>Filled</v>
      </c>
      <c r="N1430" s="3" t="str">
        <f t="shared" si="210"/>
        <v>UpGap</v>
      </c>
      <c r="O1430">
        <v>318134</v>
      </c>
    </row>
    <row r="1431" spans="1:15" x14ac:dyDescent="0.25">
      <c r="A1431" s="1">
        <v>40379</v>
      </c>
      <c r="B1431" s="1" t="str">
        <f t="shared" si="202"/>
        <v>Tue</v>
      </c>
      <c r="C1431" s="1" t="str">
        <f t="shared" si="203"/>
        <v>Jul</v>
      </c>
      <c r="D1431" s="1" t="str">
        <f t="shared" si="204"/>
        <v>3rd QTR</v>
      </c>
      <c r="E1431" s="1" t="str">
        <f t="shared" si="205"/>
        <v>2010</v>
      </c>
      <c r="F1431" s="26">
        <v>119.015</v>
      </c>
      <c r="G1431" s="2">
        <v>119.11499999999999</v>
      </c>
      <c r="H1431" s="2">
        <v>118.30500000000001</v>
      </c>
      <c r="I1431" s="26">
        <v>119.06</v>
      </c>
      <c r="J1431" s="3">
        <f t="shared" si="206"/>
        <v>51</v>
      </c>
      <c r="K1431" s="3" t="str">
        <f t="shared" si="207"/>
        <v>OIR</v>
      </c>
      <c r="L1431" s="3" t="str">
        <f t="shared" si="208"/>
        <v>OIRUpGapFill</v>
      </c>
      <c r="M1431" s="3" t="str">
        <f t="shared" si="209"/>
        <v>Filled</v>
      </c>
      <c r="N1431" s="3" t="str">
        <f t="shared" si="210"/>
        <v>UpGap</v>
      </c>
      <c r="O1431">
        <v>466394</v>
      </c>
    </row>
    <row r="1432" spans="1:15" x14ac:dyDescent="0.25">
      <c r="A1432" s="1">
        <v>40380</v>
      </c>
      <c r="B1432" s="1" t="str">
        <f t="shared" si="202"/>
        <v>Wed</v>
      </c>
      <c r="C1432" s="1" t="str">
        <f t="shared" si="203"/>
        <v>Jul</v>
      </c>
      <c r="D1432" s="1" t="str">
        <f t="shared" si="204"/>
        <v>3rd QTR</v>
      </c>
      <c r="E1432" s="1" t="str">
        <f t="shared" si="205"/>
        <v>2010</v>
      </c>
      <c r="F1432" s="26">
        <v>119.042</v>
      </c>
      <c r="G1432" s="2">
        <v>119.14</v>
      </c>
      <c r="H1432" s="2">
        <v>119.02</v>
      </c>
      <c r="I1432" s="26">
        <v>119.107</v>
      </c>
      <c r="J1432" s="3">
        <f t="shared" si="206"/>
        <v>49</v>
      </c>
      <c r="K1432" s="3" t="str">
        <f t="shared" si="207"/>
        <v>OIR</v>
      </c>
      <c r="L1432" s="3" t="str">
        <f t="shared" si="208"/>
        <v>OIRDnGapFill</v>
      </c>
      <c r="M1432" s="3" t="str">
        <f t="shared" si="209"/>
        <v>Filled</v>
      </c>
      <c r="N1432" s="3" t="str">
        <f t="shared" si="210"/>
        <v>DnGap</v>
      </c>
      <c r="O1432">
        <v>391324</v>
      </c>
    </row>
    <row r="1433" spans="1:15" x14ac:dyDescent="0.25">
      <c r="A1433" s="1">
        <v>40381</v>
      </c>
      <c r="B1433" s="1" t="str">
        <f t="shared" si="202"/>
        <v>Thu</v>
      </c>
      <c r="C1433" s="1" t="str">
        <f t="shared" si="203"/>
        <v>Jul</v>
      </c>
      <c r="D1433" s="1" t="str">
        <f t="shared" si="204"/>
        <v>3rd QTR</v>
      </c>
      <c r="E1433" s="1" t="str">
        <f t="shared" si="205"/>
        <v>2010</v>
      </c>
      <c r="F1433" s="26">
        <v>119.11</v>
      </c>
      <c r="G1433" s="2">
        <v>119.14</v>
      </c>
      <c r="H1433" s="2">
        <v>119.01</v>
      </c>
      <c r="I1433" s="26">
        <v>119.075</v>
      </c>
      <c r="J1433" s="3">
        <f t="shared" si="206"/>
        <v>52</v>
      </c>
      <c r="K1433" s="3" t="str">
        <f t="shared" si="207"/>
        <v>OIR</v>
      </c>
      <c r="L1433" s="3" t="str">
        <f t="shared" si="208"/>
        <v>OIRUpGapFill</v>
      </c>
      <c r="M1433" s="3" t="str">
        <f t="shared" si="209"/>
        <v>Filled</v>
      </c>
      <c r="N1433" s="3" t="str">
        <f t="shared" si="210"/>
        <v>UpGap</v>
      </c>
      <c r="O1433">
        <v>375146</v>
      </c>
    </row>
    <row r="1434" spans="1:15" x14ac:dyDescent="0.25">
      <c r="A1434" s="1">
        <v>40382</v>
      </c>
      <c r="B1434" s="1" t="str">
        <f t="shared" si="202"/>
        <v>Fri</v>
      </c>
      <c r="C1434" s="1" t="str">
        <f t="shared" si="203"/>
        <v>Jul</v>
      </c>
      <c r="D1434" s="1" t="str">
        <f t="shared" si="204"/>
        <v>3rd QTR</v>
      </c>
      <c r="E1434" s="1" t="str">
        <f t="shared" si="205"/>
        <v>2010</v>
      </c>
      <c r="F1434" s="26">
        <v>119.06699999999999</v>
      </c>
      <c r="G1434" s="2">
        <v>119.102</v>
      </c>
      <c r="H1434" s="2">
        <v>118.3</v>
      </c>
      <c r="I1434" s="26">
        <v>118.312</v>
      </c>
      <c r="J1434" s="3">
        <f t="shared" si="206"/>
        <v>49</v>
      </c>
      <c r="K1434" s="3" t="str">
        <f t="shared" si="207"/>
        <v>OIR</v>
      </c>
      <c r="L1434" s="3" t="str">
        <f t="shared" si="208"/>
        <v>OIRDnGapFill</v>
      </c>
      <c r="M1434" s="3" t="str">
        <f t="shared" si="209"/>
        <v>Filled</v>
      </c>
      <c r="N1434" s="3" t="str">
        <f t="shared" si="210"/>
        <v>DnGap</v>
      </c>
      <c r="O1434">
        <v>368818</v>
      </c>
    </row>
    <row r="1435" spans="1:15" x14ac:dyDescent="0.25">
      <c r="A1435" s="1">
        <v>40385</v>
      </c>
      <c r="B1435" s="1" t="str">
        <f t="shared" si="202"/>
        <v>Mon</v>
      </c>
      <c r="C1435" s="1" t="str">
        <f t="shared" si="203"/>
        <v>Jul</v>
      </c>
      <c r="D1435" s="1" t="str">
        <f t="shared" si="204"/>
        <v>3rd QTR</v>
      </c>
      <c r="E1435" s="1" t="str">
        <f t="shared" si="205"/>
        <v>2010</v>
      </c>
      <c r="F1435" s="26">
        <v>118.31</v>
      </c>
      <c r="G1435" s="2">
        <v>119.012</v>
      </c>
      <c r="H1435" s="2">
        <v>118.242</v>
      </c>
      <c r="I1435" s="26">
        <v>119</v>
      </c>
      <c r="J1435" s="3">
        <f t="shared" si="206"/>
        <v>36</v>
      </c>
      <c r="K1435" s="3" t="str">
        <f t="shared" si="207"/>
        <v>OIR</v>
      </c>
      <c r="L1435" s="3" t="str">
        <f t="shared" si="208"/>
        <v>OIRDnGapFill</v>
      </c>
      <c r="M1435" s="3" t="str">
        <f t="shared" si="209"/>
        <v>Filled</v>
      </c>
      <c r="N1435" s="3" t="str">
        <f t="shared" si="210"/>
        <v>DnGap</v>
      </c>
      <c r="O1435">
        <v>313071</v>
      </c>
    </row>
    <row r="1436" spans="1:15" x14ac:dyDescent="0.25">
      <c r="A1436" s="1">
        <v>40386</v>
      </c>
      <c r="B1436" s="1" t="str">
        <f t="shared" si="202"/>
        <v>Tue</v>
      </c>
      <c r="C1436" s="1" t="str">
        <f t="shared" si="203"/>
        <v>Jul</v>
      </c>
      <c r="D1436" s="1" t="str">
        <f t="shared" si="204"/>
        <v>3rd QTR</v>
      </c>
      <c r="E1436" s="1" t="str">
        <f t="shared" si="205"/>
        <v>2010</v>
      </c>
      <c r="F1436" s="26">
        <v>118.31699999999999</v>
      </c>
      <c r="G1436" s="2">
        <v>119.017</v>
      </c>
      <c r="H1436" s="2">
        <v>118.212</v>
      </c>
      <c r="I1436" s="26">
        <v>118.227</v>
      </c>
      <c r="J1436" s="3">
        <f t="shared" si="206"/>
        <v>50</v>
      </c>
      <c r="K1436" s="3" t="str">
        <f t="shared" si="207"/>
        <v>OIR</v>
      </c>
      <c r="L1436" s="3" t="str">
        <f t="shared" si="208"/>
        <v>OIRDnGapFill</v>
      </c>
      <c r="M1436" s="3" t="str">
        <f t="shared" si="209"/>
        <v>Filled</v>
      </c>
      <c r="N1436" s="3" t="str">
        <f t="shared" si="210"/>
        <v>DnGap</v>
      </c>
      <c r="O1436">
        <v>376514</v>
      </c>
    </row>
    <row r="1437" spans="1:15" x14ac:dyDescent="0.25">
      <c r="A1437" s="1">
        <v>40387</v>
      </c>
      <c r="B1437" s="1" t="str">
        <f t="shared" si="202"/>
        <v>Wed</v>
      </c>
      <c r="C1437" s="1" t="str">
        <f t="shared" si="203"/>
        <v>Jul</v>
      </c>
      <c r="D1437" s="1" t="str">
        <f t="shared" si="204"/>
        <v>3rd QTR</v>
      </c>
      <c r="E1437" s="1" t="str">
        <f t="shared" si="205"/>
        <v>2010</v>
      </c>
      <c r="F1437" s="26">
        <v>118.22</v>
      </c>
      <c r="G1437" s="2">
        <v>119.06</v>
      </c>
      <c r="H1437" s="2">
        <v>118.212</v>
      </c>
      <c r="I1437" s="26">
        <v>119.042</v>
      </c>
      <c r="J1437" s="3">
        <f t="shared" si="206"/>
        <v>68</v>
      </c>
      <c r="K1437" s="3" t="str">
        <f t="shared" si="207"/>
        <v>OIR</v>
      </c>
      <c r="L1437" s="3" t="str">
        <f t="shared" si="208"/>
        <v>OIRDnGapFill</v>
      </c>
      <c r="M1437" s="3" t="str">
        <f t="shared" si="209"/>
        <v>Filled</v>
      </c>
      <c r="N1437" s="3" t="str">
        <f t="shared" si="210"/>
        <v>DnGap</v>
      </c>
      <c r="O1437">
        <v>503149</v>
      </c>
    </row>
    <row r="1438" spans="1:15" x14ac:dyDescent="0.25">
      <c r="A1438" s="1">
        <v>40388</v>
      </c>
      <c r="B1438" s="1" t="str">
        <f t="shared" si="202"/>
        <v>Thu</v>
      </c>
      <c r="C1438" s="1" t="str">
        <f t="shared" si="203"/>
        <v>Jul</v>
      </c>
      <c r="D1438" s="1" t="str">
        <f t="shared" si="204"/>
        <v>3rd QTR</v>
      </c>
      <c r="E1438" s="1" t="str">
        <f t="shared" si="205"/>
        <v>2010</v>
      </c>
      <c r="F1438" s="26">
        <v>119.05200000000001</v>
      </c>
      <c r="G1438" s="2">
        <v>119.185</v>
      </c>
      <c r="H1438" s="2">
        <v>119.02500000000001</v>
      </c>
      <c r="I1438" s="26">
        <v>119.12</v>
      </c>
      <c r="J1438" s="3">
        <f t="shared" si="206"/>
        <v>64</v>
      </c>
      <c r="K1438" s="3" t="str">
        <f t="shared" si="207"/>
        <v>OIR</v>
      </c>
      <c r="L1438" s="3" t="str">
        <f t="shared" si="208"/>
        <v>OIRUpGapFill</v>
      </c>
      <c r="M1438" s="3" t="str">
        <f t="shared" si="209"/>
        <v>Filled</v>
      </c>
      <c r="N1438" s="3" t="str">
        <f t="shared" si="210"/>
        <v>UpGap</v>
      </c>
      <c r="O1438">
        <v>653846</v>
      </c>
    </row>
    <row r="1439" spans="1:15" x14ac:dyDescent="0.25">
      <c r="A1439" s="1">
        <v>40389</v>
      </c>
      <c r="B1439" s="1" t="str">
        <f t="shared" si="202"/>
        <v>Fri</v>
      </c>
      <c r="C1439" s="1" t="str">
        <f t="shared" si="203"/>
        <v>Jul</v>
      </c>
      <c r="D1439" s="1" t="str">
        <f t="shared" si="204"/>
        <v>3rd QTR</v>
      </c>
      <c r="E1439" s="1" t="str">
        <f t="shared" si="205"/>
        <v>2010</v>
      </c>
      <c r="F1439" s="26">
        <v>119.16200000000001</v>
      </c>
      <c r="G1439" s="2">
        <v>119.27500000000001</v>
      </c>
      <c r="H1439" s="2">
        <v>119.16</v>
      </c>
      <c r="I1439" s="26">
        <v>119.265</v>
      </c>
      <c r="J1439" s="3">
        <f t="shared" si="206"/>
        <v>47</v>
      </c>
      <c r="K1439" s="3" t="str">
        <f t="shared" si="207"/>
        <v>OIR</v>
      </c>
      <c r="L1439" s="3" t="str">
        <f t="shared" si="208"/>
        <v>NotFilled</v>
      </c>
      <c r="M1439" s="3" t="str">
        <f t="shared" si="209"/>
        <v>NotFilled</v>
      </c>
      <c r="N1439" s="3" t="str">
        <f t="shared" si="210"/>
        <v>UpGap</v>
      </c>
      <c r="O1439">
        <v>671974</v>
      </c>
    </row>
    <row r="1440" spans="1:15" x14ac:dyDescent="0.25">
      <c r="A1440" s="1">
        <v>40392</v>
      </c>
      <c r="B1440" s="1" t="str">
        <f t="shared" si="202"/>
        <v>Mon</v>
      </c>
      <c r="C1440" s="1" t="str">
        <f t="shared" si="203"/>
        <v>Aug</v>
      </c>
      <c r="D1440" s="1" t="str">
        <f t="shared" si="204"/>
        <v>3rd QTR</v>
      </c>
      <c r="E1440" s="1" t="str">
        <f t="shared" si="205"/>
        <v>2010</v>
      </c>
      <c r="F1440" s="26">
        <v>119.26</v>
      </c>
      <c r="G1440" s="2">
        <v>119.267</v>
      </c>
      <c r="H1440" s="2">
        <v>119.19199999999999</v>
      </c>
      <c r="I1440" s="26">
        <v>119.197</v>
      </c>
      <c r="J1440" s="3">
        <f t="shared" si="206"/>
        <v>31</v>
      </c>
      <c r="K1440" s="3" t="str">
        <f t="shared" si="207"/>
        <v>OIR</v>
      </c>
      <c r="L1440" s="3" t="str">
        <f t="shared" si="208"/>
        <v>OIRDnGapFill</v>
      </c>
      <c r="M1440" s="3" t="str">
        <f t="shared" si="209"/>
        <v>Filled</v>
      </c>
      <c r="N1440" s="3" t="str">
        <f t="shared" si="210"/>
        <v>DnGap</v>
      </c>
      <c r="O1440">
        <v>346665</v>
      </c>
    </row>
    <row r="1441" spans="1:15" x14ac:dyDescent="0.25">
      <c r="A1441" s="1">
        <v>40393</v>
      </c>
      <c r="B1441" s="1" t="str">
        <f t="shared" si="202"/>
        <v>Tue</v>
      </c>
      <c r="C1441" s="1" t="str">
        <f t="shared" si="203"/>
        <v>Aug</v>
      </c>
      <c r="D1441" s="1" t="str">
        <f t="shared" si="204"/>
        <v>3rd QTR</v>
      </c>
      <c r="E1441" s="1" t="str">
        <f t="shared" si="205"/>
        <v>2010</v>
      </c>
      <c r="F1441" s="26">
        <v>119.205</v>
      </c>
      <c r="G1441" s="2">
        <v>120.05500000000001</v>
      </c>
      <c r="H1441" s="2">
        <v>119.2</v>
      </c>
      <c r="I1441" s="26">
        <v>120.02200000000001</v>
      </c>
      <c r="J1441" s="3">
        <f t="shared" si="206"/>
        <v>70</v>
      </c>
      <c r="K1441" s="3" t="str">
        <f t="shared" si="207"/>
        <v>OIR</v>
      </c>
      <c r="L1441" s="3" t="str">
        <f t="shared" si="208"/>
        <v>NotFilled</v>
      </c>
      <c r="M1441" s="3" t="str">
        <f t="shared" si="209"/>
        <v>NotFilled</v>
      </c>
      <c r="N1441" s="3" t="str">
        <f t="shared" si="210"/>
        <v>UpGap</v>
      </c>
      <c r="O1441">
        <v>447852</v>
      </c>
    </row>
    <row r="1442" spans="1:15" x14ac:dyDescent="0.25">
      <c r="A1442" s="1">
        <v>40394</v>
      </c>
      <c r="B1442" s="1" t="str">
        <f t="shared" si="202"/>
        <v>Wed</v>
      </c>
      <c r="C1442" s="1" t="str">
        <f t="shared" si="203"/>
        <v>Aug</v>
      </c>
      <c r="D1442" s="1" t="str">
        <f t="shared" si="204"/>
        <v>3rd QTR</v>
      </c>
      <c r="E1442" s="1" t="str">
        <f t="shared" si="205"/>
        <v>2010</v>
      </c>
      <c r="F1442" s="26">
        <v>120.02500000000001</v>
      </c>
      <c r="G1442" s="2">
        <v>120.06699999999999</v>
      </c>
      <c r="H1442" s="2">
        <v>119.215</v>
      </c>
      <c r="I1442" s="26">
        <v>119.252</v>
      </c>
      <c r="J1442" s="3">
        <f t="shared" si="206"/>
        <v>68</v>
      </c>
      <c r="K1442" s="3" t="str">
        <f t="shared" si="207"/>
        <v>OIR</v>
      </c>
      <c r="L1442" s="3" t="str">
        <f t="shared" si="208"/>
        <v>OIRUpGapFill</v>
      </c>
      <c r="M1442" s="3" t="str">
        <f t="shared" si="209"/>
        <v>Filled</v>
      </c>
      <c r="N1442" s="3" t="str">
        <f t="shared" si="210"/>
        <v>UpGap</v>
      </c>
      <c r="O1442">
        <v>490616</v>
      </c>
    </row>
    <row r="1443" spans="1:15" x14ac:dyDescent="0.25">
      <c r="A1443" s="1">
        <v>40395</v>
      </c>
      <c r="B1443" s="1" t="str">
        <f t="shared" si="202"/>
        <v>Thu</v>
      </c>
      <c r="C1443" s="1" t="str">
        <f t="shared" si="203"/>
        <v>Aug</v>
      </c>
      <c r="D1443" s="1" t="str">
        <f t="shared" si="204"/>
        <v>3rd QTR</v>
      </c>
      <c r="E1443" s="1" t="str">
        <f t="shared" si="205"/>
        <v>2010</v>
      </c>
      <c r="F1443" s="26">
        <v>119.25700000000001</v>
      </c>
      <c r="G1443" s="2">
        <v>120.017</v>
      </c>
      <c r="H1443" s="2">
        <v>119.212</v>
      </c>
      <c r="I1443" s="26">
        <v>119.31699999999999</v>
      </c>
      <c r="J1443" s="3">
        <f t="shared" si="206"/>
        <v>50</v>
      </c>
      <c r="K1443" s="3" t="str">
        <f t="shared" si="207"/>
        <v>OIR</v>
      </c>
      <c r="L1443" s="3" t="str">
        <f t="shared" si="208"/>
        <v>OIRUpGapFill</v>
      </c>
      <c r="M1443" s="3" t="str">
        <f t="shared" si="209"/>
        <v>Filled</v>
      </c>
      <c r="N1443" s="3" t="str">
        <f t="shared" si="210"/>
        <v>UpGap</v>
      </c>
      <c r="O1443">
        <v>409804</v>
      </c>
    </row>
    <row r="1444" spans="1:15" x14ac:dyDescent="0.25">
      <c r="A1444" s="1">
        <v>40396</v>
      </c>
      <c r="B1444" s="1" t="str">
        <f t="shared" si="202"/>
        <v>Fri</v>
      </c>
      <c r="C1444" s="1" t="str">
        <f t="shared" si="203"/>
        <v>Aug</v>
      </c>
      <c r="D1444" s="1" t="str">
        <f t="shared" si="204"/>
        <v>3rd QTR</v>
      </c>
      <c r="E1444" s="1" t="str">
        <f t="shared" si="205"/>
        <v>2010</v>
      </c>
      <c r="F1444" s="26">
        <v>120.005</v>
      </c>
      <c r="G1444" s="2">
        <v>120.13200000000001</v>
      </c>
      <c r="H1444" s="2">
        <v>119.28700000000001</v>
      </c>
      <c r="I1444" s="26">
        <v>120.09699999999999</v>
      </c>
      <c r="J1444" s="3">
        <f t="shared" si="206"/>
        <v>66</v>
      </c>
      <c r="K1444" s="3" t="str">
        <f t="shared" si="207"/>
        <v>OIR</v>
      </c>
      <c r="L1444" s="3" t="str">
        <f t="shared" si="208"/>
        <v>OIRUpGapFill</v>
      </c>
      <c r="M1444" s="3" t="str">
        <f t="shared" si="209"/>
        <v>Filled</v>
      </c>
      <c r="N1444" s="3" t="str">
        <f t="shared" si="210"/>
        <v>UpGap</v>
      </c>
      <c r="O1444">
        <v>529964</v>
      </c>
    </row>
    <row r="1445" spans="1:15" x14ac:dyDescent="0.25">
      <c r="A1445" s="1">
        <v>40399</v>
      </c>
      <c r="B1445" s="1" t="str">
        <f t="shared" si="202"/>
        <v>Mon</v>
      </c>
      <c r="C1445" s="1" t="str">
        <f t="shared" si="203"/>
        <v>Aug</v>
      </c>
      <c r="D1445" s="1" t="str">
        <f t="shared" si="204"/>
        <v>3rd QTR</v>
      </c>
      <c r="E1445" s="1" t="str">
        <f t="shared" si="205"/>
        <v>2010</v>
      </c>
      <c r="F1445" s="26">
        <v>120.095</v>
      </c>
      <c r="G1445" s="2">
        <v>120.13</v>
      </c>
      <c r="H1445" s="2">
        <v>120.045</v>
      </c>
      <c r="I1445" s="26">
        <v>120.05500000000001</v>
      </c>
      <c r="J1445" s="3">
        <f t="shared" si="206"/>
        <v>34</v>
      </c>
      <c r="K1445" s="3" t="str">
        <f t="shared" si="207"/>
        <v>OIR</v>
      </c>
      <c r="L1445" s="3" t="str">
        <f t="shared" si="208"/>
        <v>OIRDnGapFill</v>
      </c>
      <c r="M1445" s="3" t="str">
        <f t="shared" si="209"/>
        <v>Filled</v>
      </c>
      <c r="N1445" s="3" t="str">
        <f t="shared" si="210"/>
        <v>DnGap</v>
      </c>
      <c r="O1445">
        <v>283872</v>
      </c>
    </row>
    <row r="1446" spans="1:15" x14ac:dyDescent="0.25">
      <c r="A1446" s="1">
        <v>40400</v>
      </c>
      <c r="B1446" s="1" t="str">
        <f t="shared" si="202"/>
        <v>Tue</v>
      </c>
      <c r="C1446" s="1" t="str">
        <f t="shared" si="203"/>
        <v>Aug</v>
      </c>
      <c r="D1446" s="1" t="str">
        <f t="shared" si="204"/>
        <v>3rd QTR</v>
      </c>
      <c r="E1446" s="1" t="str">
        <f t="shared" si="205"/>
        <v>2010</v>
      </c>
      <c r="F1446" s="26">
        <v>120.05500000000001</v>
      </c>
      <c r="G1446" s="2">
        <v>120.167</v>
      </c>
      <c r="H1446" s="2">
        <v>119.292</v>
      </c>
      <c r="I1446" s="26">
        <v>120.105</v>
      </c>
      <c r="J1446" s="3">
        <f t="shared" si="206"/>
        <v>78</v>
      </c>
      <c r="K1446" s="3" t="str">
        <f t="shared" si="207"/>
        <v>OIR</v>
      </c>
      <c r="L1446" s="3" t="str">
        <f t="shared" si="208"/>
        <v>NoGap</v>
      </c>
      <c r="M1446" s="3" t="str">
        <f t="shared" si="209"/>
        <v>NoGap</v>
      </c>
      <c r="N1446" s="3" t="str">
        <f t="shared" si="210"/>
        <v>NoGap</v>
      </c>
      <c r="O1446">
        <v>663751</v>
      </c>
    </row>
    <row r="1447" spans="1:15" x14ac:dyDescent="0.25">
      <c r="A1447" s="1">
        <v>40401</v>
      </c>
      <c r="B1447" s="1" t="str">
        <f t="shared" si="202"/>
        <v>Wed</v>
      </c>
      <c r="C1447" s="1" t="str">
        <f t="shared" si="203"/>
        <v>Aug</v>
      </c>
      <c r="D1447" s="1" t="str">
        <f t="shared" si="204"/>
        <v>3rd QTR</v>
      </c>
      <c r="E1447" s="1" t="str">
        <f t="shared" si="205"/>
        <v>2010</v>
      </c>
      <c r="F1447" s="26">
        <v>120.15</v>
      </c>
      <c r="G1447" s="2">
        <v>120.232</v>
      </c>
      <c r="H1447" s="2">
        <v>120.14</v>
      </c>
      <c r="I1447" s="26">
        <v>120.18</v>
      </c>
      <c r="J1447" s="3">
        <f t="shared" si="206"/>
        <v>37</v>
      </c>
      <c r="K1447" s="3" t="str">
        <f t="shared" si="207"/>
        <v>OIR</v>
      </c>
      <c r="L1447" s="3" t="str">
        <f t="shared" si="208"/>
        <v>NotFilled</v>
      </c>
      <c r="M1447" s="3" t="str">
        <f t="shared" si="209"/>
        <v>NotFilled</v>
      </c>
      <c r="N1447" s="3" t="str">
        <f t="shared" si="210"/>
        <v>UpGap</v>
      </c>
      <c r="O1447">
        <v>609657</v>
      </c>
    </row>
    <row r="1448" spans="1:15" x14ac:dyDescent="0.25">
      <c r="A1448" s="1">
        <v>40402</v>
      </c>
      <c r="B1448" s="1" t="str">
        <f t="shared" si="202"/>
        <v>Thu</v>
      </c>
      <c r="C1448" s="1" t="str">
        <f t="shared" si="203"/>
        <v>Aug</v>
      </c>
      <c r="D1448" s="1" t="str">
        <f t="shared" si="204"/>
        <v>3rd QTR</v>
      </c>
      <c r="E1448" s="1" t="str">
        <f t="shared" si="205"/>
        <v>2010</v>
      </c>
      <c r="F1448" s="26">
        <v>120.18</v>
      </c>
      <c r="G1448" s="2">
        <v>120.19199999999999</v>
      </c>
      <c r="H1448" s="2">
        <v>120.08199999999999</v>
      </c>
      <c r="I1448" s="26">
        <v>120.11499999999999</v>
      </c>
      <c r="J1448" s="3">
        <f t="shared" si="206"/>
        <v>44</v>
      </c>
      <c r="K1448" s="3" t="str">
        <f t="shared" si="207"/>
        <v>OIR</v>
      </c>
      <c r="L1448" s="3" t="str">
        <f t="shared" si="208"/>
        <v>NoGap</v>
      </c>
      <c r="M1448" s="3" t="str">
        <f t="shared" si="209"/>
        <v>NoGap</v>
      </c>
      <c r="N1448" s="3" t="str">
        <f t="shared" si="210"/>
        <v>NoGap</v>
      </c>
      <c r="O1448">
        <v>468781</v>
      </c>
    </row>
    <row r="1449" spans="1:15" x14ac:dyDescent="0.25">
      <c r="A1449" s="1">
        <v>40403</v>
      </c>
      <c r="B1449" s="1" t="str">
        <f t="shared" si="202"/>
        <v>Fri</v>
      </c>
      <c r="C1449" s="1" t="str">
        <f t="shared" si="203"/>
        <v>Aug</v>
      </c>
      <c r="D1449" s="1" t="str">
        <f t="shared" si="204"/>
        <v>3rd QTR</v>
      </c>
      <c r="E1449" s="1" t="str">
        <f t="shared" si="205"/>
        <v>2010</v>
      </c>
      <c r="F1449" s="26">
        <v>120.09</v>
      </c>
      <c r="G1449" s="2">
        <v>120.16</v>
      </c>
      <c r="H1449" s="2">
        <v>120.075</v>
      </c>
      <c r="I1449" s="26">
        <v>120.13500000000001</v>
      </c>
      <c r="J1449" s="3">
        <f t="shared" si="206"/>
        <v>34</v>
      </c>
      <c r="K1449" s="3" t="str">
        <f t="shared" si="207"/>
        <v>OIR</v>
      </c>
      <c r="L1449" s="3" t="str">
        <f t="shared" si="208"/>
        <v>OIRDnGapFill</v>
      </c>
      <c r="M1449" s="3" t="str">
        <f t="shared" si="209"/>
        <v>Filled</v>
      </c>
      <c r="N1449" s="3" t="str">
        <f t="shared" si="210"/>
        <v>DnGap</v>
      </c>
      <c r="O1449">
        <v>350859</v>
      </c>
    </row>
    <row r="1450" spans="1:15" x14ac:dyDescent="0.25">
      <c r="A1450" s="1">
        <v>40406</v>
      </c>
      <c r="B1450" s="1" t="str">
        <f t="shared" si="202"/>
        <v>Mon</v>
      </c>
      <c r="C1450" s="1" t="str">
        <f t="shared" si="203"/>
        <v>Aug</v>
      </c>
      <c r="D1450" s="1" t="str">
        <f t="shared" si="204"/>
        <v>3rd QTR</v>
      </c>
      <c r="E1450" s="1" t="str">
        <f t="shared" si="205"/>
        <v>2010</v>
      </c>
      <c r="F1450" s="26">
        <v>120.137</v>
      </c>
      <c r="G1450" s="2">
        <v>120.265</v>
      </c>
      <c r="H1450" s="2">
        <v>120.125</v>
      </c>
      <c r="I1450" s="26">
        <v>120.25700000000001</v>
      </c>
      <c r="J1450" s="3">
        <f t="shared" si="206"/>
        <v>57</v>
      </c>
      <c r="K1450" s="3" t="str">
        <f t="shared" si="207"/>
        <v>OIR</v>
      </c>
      <c r="L1450" s="3" t="str">
        <f t="shared" si="208"/>
        <v>OIRUpGapFill</v>
      </c>
      <c r="M1450" s="3" t="str">
        <f t="shared" si="209"/>
        <v>Filled</v>
      </c>
      <c r="N1450" s="3" t="str">
        <f t="shared" si="210"/>
        <v>UpGap</v>
      </c>
      <c r="O1450">
        <v>444341</v>
      </c>
    </row>
    <row r="1451" spans="1:15" x14ac:dyDescent="0.25">
      <c r="A1451" s="1">
        <v>40407</v>
      </c>
      <c r="B1451" s="1" t="str">
        <f t="shared" si="202"/>
        <v>Tue</v>
      </c>
      <c r="C1451" s="1" t="str">
        <f t="shared" si="203"/>
        <v>Aug</v>
      </c>
      <c r="D1451" s="1" t="str">
        <f t="shared" si="204"/>
        <v>3rd QTR</v>
      </c>
      <c r="E1451" s="1" t="str">
        <f t="shared" si="205"/>
        <v>2010</v>
      </c>
      <c r="F1451" s="26">
        <v>120.25700000000001</v>
      </c>
      <c r="G1451" s="2">
        <v>120.25700000000001</v>
      </c>
      <c r="H1451" s="2">
        <v>120.137</v>
      </c>
      <c r="I1451" s="26">
        <v>120.17700000000001</v>
      </c>
      <c r="J1451" s="3">
        <f t="shared" si="206"/>
        <v>49</v>
      </c>
      <c r="K1451" s="3" t="str">
        <f t="shared" si="207"/>
        <v>OIR</v>
      </c>
      <c r="L1451" s="3" t="str">
        <f t="shared" si="208"/>
        <v>NoGap</v>
      </c>
      <c r="M1451" s="3" t="str">
        <f t="shared" si="209"/>
        <v>NoGap</v>
      </c>
      <c r="N1451" s="3" t="str">
        <f t="shared" si="210"/>
        <v>NoGap</v>
      </c>
      <c r="O1451">
        <v>423458</v>
      </c>
    </row>
    <row r="1452" spans="1:15" x14ac:dyDescent="0.25">
      <c r="A1452" s="1">
        <v>40408</v>
      </c>
      <c r="B1452" s="1" t="str">
        <f t="shared" si="202"/>
        <v>Wed</v>
      </c>
      <c r="C1452" s="1" t="str">
        <f t="shared" si="203"/>
        <v>Aug</v>
      </c>
      <c r="D1452" s="1" t="str">
        <f t="shared" si="204"/>
        <v>3rd QTR</v>
      </c>
      <c r="E1452" s="1" t="str">
        <f t="shared" si="205"/>
        <v>2010</v>
      </c>
      <c r="F1452" s="26">
        <v>120.172</v>
      </c>
      <c r="G1452" s="2">
        <v>120.22499999999999</v>
      </c>
      <c r="H1452" s="2">
        <v>120.142</v>
      </c>
      <c r="I1452" s="26">
        <v>120.16</v>
      </c>
      <c r="J1452" s="3">
        <f t="shared" si="206"/>
        <v>34</v>
      </c>
      <c r="K1452" s="3" t="str">
        <f t="shared" si="207"/>
        <v>OIR</v>
      </c>
      <c r="L1452" s="3" t="str">
        <f t="shared" si="208"/>
        <v>OIRDnGapFill</v>
      </c>
      <c r="M1452" s="3" t="str">
        <f t="shared" si="209"/>
        <v>Filled</v>
      </c>
      <c r="N1452" s="3" t="str">
        <f t="shared" si="210"/>
        <v>DnGap</v>
      </c>
      <c r="O1452">
        <v>366597</v>
      </c>
    </row>
    <row r="1453" spans="1:15" x14ac:dyDescent="0.25">
      <c r="A1453" s="1">
        <v>40409</v>
      </c>
      <c r="B1453" s="1" t="str">
        <f t="shared" si="202"/>
        <v>Thu</v>
      </c>
      <c r="C1453" s="1" t="str">
        <f t="shared" si="203"/>
        <v>Aug</v>
      </c>
      <c r="D1453" s="1" t="str">
        <f t="shared" si="204"/>
        <v>3rd QTR</v>
      </c>
      <c r="E1453" s="1" t="str">
        <f t="shared" si="205"/>
        <v>2010</v>
      </c>
      <c r="F1453" s="26">
        <v>120.167</v>
      </c>
      <c r="G1453" s="2">
        <v>120.27</v>
      </c>
      <c r="H1453" s="2">
        <v>120.092</v>
      </c>
      <c r="I1453" s="26">
        <v>120.235</v>
      </c>
      <c r="J1453" s="3">
        <f t="shared" si="206"/>
        <v>72</v>
      </c>
      <c r="K1453" s="3" t="str">
        <f t="shared" si="207"/>
        <v>OIR</v>
      </c>
      <c r="L1453" s="3" t="str">
        <f t="shared" si="208"/>
        <v>OIRUpGapFill</v>
      </c>
      <c r="M1453" s="3" t="str">
        <f t="shared" si="209"/>
        <v>Filled</v>
      </c>
      <c r="N1453" s="3" t="str">
        <f t="shared" si="210"/>
        <v>UpGap</v>
      </c>
      <c r="O1453">
        <v>447352</v>
      </c>
    </row>
    <row r="1454" spans="1:15" x14ac:dyDescent="0.25">
      <c r="A1454" s="1">
        <v>40410</v>
      </c>
      <c r="B1454" s="1" t="str">
        <f t="shared" si="202"/>
        <v>Fri</v>
      </c>
      <c r="C1454" s="1" t="str">
        <f t="shared" si="203"/>
        <v>Aug</v>
      </c>
      <c r="D1454" s="1" t="str">
        <f t="shared" si="204"/>
        <v>3rd QTR</v>
      </c>
      <c r="E1454" s="1" t="str">
        <f t="shared" si="205"/>
        <v>2010</v>
      </c>
      <c r="F1454" s="26">
        <v>120.227</v>
      </c>
      <c r="G1454" s="2">
        <v>120.3</v>
      </c>
      <c r="H1454" s="2">
        <v>120.122</v>
      </c>
      <c r="I1454" s="26">
        <v>120.137</v>
      </c>
      <c r="J1454" s="3">
        <f t="shared" si="206"/>
        <v>72</v>
      </c>
      <c r="K1454" s="3" t="str">
        <f t="shared" si="207"/>
        <v>OIR</v>
      </c>
      <c r="L1454" s="3" t="str">
        <f t="shared" si="208"/>
        <v>OIRDnGapFill</v>
      </c>
      <c r="M1454" s="3" t="str">
        <f t="shared" si="209"/>
        <v>Filled</v>
      </c>
      <c r="N1454" s="3" t="str">
        <f t="shared" si="210"/>
        <v>DnGap</v>
      </c>
      <c r="O1454">
        <v>509086</v>
      </c>
    </row>
    <row r="1455" spans="1:15" x14ac:dyDescent="0.25">
      <c r="A1455" s="1">
        <v>40413</v>
      </c>
      <c r="B1455" s="1" t="str">
        <f t="shared" si="202"/>
        <v>Mon</v>
      </c>
      <c r="C1455" s="1" t="str">
        <f t="shared" si="203"/>
        <v>Aug</v>
      </c>
      <c r="D1455" s="1" t="str">
        <f t="shared" si="204"/>
        <v>3rd QTR</v>
      </c>
      <c r="E1455" s="1" t="str">
        <f t="shared" si="205"/>
        <v>2010</v>
      </c>
      <c r="F1455" s="26">
        <v>120.14</v>
      </c>
      <c r="G1455" s="2">
        <v>120.21</v>
      </c>
      <c r="H1455" s="2">
        <v>120.12</v>
      </c>
      <c r="I1455" s="26">
        <v>120.185</v>
      </c>
      <c r="J1455" s="3">
        <f t="shared" si="206"/>
        <v>36</v>
      </c>
      <c r="K1455" s="3" t="str">
        <f t="shared" si="207"/>
        <v>OIR</v>
      </c>
      <c r="L1455" s="3" t="str">
        <f t="shared" si="208"/>
        <v>OIRUpGapFill</v>
      </c>
      <c r="M1455" s="3" t="str">
        <f t="shared" si="209"/>
        <v>Filled</v>
      </c>
      <c r="N1455" s="3" t="str">
        <f t="shared" si="210"/>
        <v>UpGap</v>
      </c>
      <c r="O1455">
        <v>307540</v>
      </c>
    </row>
    <row r="1456" spans="1:15" x14ac:dyDescent="0.25">
      <c r="A1456" s="1">
        <v>40414</v>
      </c>
      <c r="B1456" s="1" t="str">
        <f t="shared" si="202"/>
        <v>Tue</v>
      </c>
      <c r="C1456" s="1" t="str">
        <f t="shared" si="203"/>
        <v>Aug</v>
      </c>
      <c r="D1456" s="1" t="str">
        <f t="shared" si="204"/>
        <v>3rd QTR</v>
      </c>
      <c r="E1456" s="1" t="str">
        <f t="shared" si="205"/>
        <v>2010</v>
      </c>
      <c r="F1456" s="26">
        <v>120.202</v>
      </c>
      <c r="G1456" s="2">
        <v>121.05</v>
      </c>
      <c r="H1456" s="2">
        <v>120.197</v>
      </c>
      <c r="I1456" s="26">
        <v>120.31699999999999</v>
      </c>
      <c r="J1456" s="3">
        <f t="shared" si="206"/>
        <v>69</v>
      </c>
      <c r="K1456" s="3" t="str">
        <f t="shared" si="207"/>
        <v>OIR</v>
      </c>
      <c r="L1456" s="3" t="str">
        <f t="shared" si="208"/>
        <v>NotFilled</v>
      </c>
      <c r="M1456" s="3" t="str">
        <f t="shared" si="209"/>
        <v>NotFilled</v>
      </c>
      <c r="N1456" s="3" t="str">
        <f t="shared" si="210"/>
        <v>UpGap</v>
      </c>
      <c r="O1456">
        <v>546067</v>
      </c>
    </row>
    <row r="1457" spans="1:15" x14ac:dyDescent="0.25">
      <c r="A1457" s="1">
        <v>40415</v>
      </c>
      <c r="B1457" s="1" t="str">
        <f t="shared" si="202"/>
        <v>Wed</v>
      </c>
      <c r="C1457" s="1" t="str">
        <f t="shared" si="203"/>
        <v>Aug</v>
      </c>
      <c r="D1457" s="1" t="str">
        <f t="shared" si="204"/>
        <v>3rd QTR</v>
      </c>
      <c r="E1457" s="1" t="str">
        <f t="shared" si="205"/>
        <v>2010</v>
      </c>
      <c r="F1457" s="26">
        <v>121.012</v>
      </c>
      <c r="G1457" s="2">
        <v>121.07</v>
      </c>
      <c r="H1457" s="2">
        <v>120.205</v>
      </c>
      <c r="I1457" s="26">
        <v>120.227</v>
      </c>
      <c r="J1457" s="3">
        <f t="shared" si="206"/>
        <v>74</v>
      </c>
      <c r="K1457" s="3" t="str">
        <f t="shared" si="207"/>
        <v>OIR</v>
      </c>
      <c r="L1457" s="3" t="str">
        <f t="shared" si="208"/>
        <v>OIRUpGapFill</v>
      </c>
      <c r="M1457" s="3" t="str">
        <f t="shared" si="209"/>
        <v>Filled</v>
      </c>
      <c r="N1457" s="3" t="str">
        <f t="shared" si="210"/>
        <v>UpGap</v>
      </c>
      <c r="O1457">
        <v>725563</v>
      </c>
    </row>
    <row r="1458" spans="1:15" x14ac:dyDescent="0.25">
      <c r="A1458" s="1">
        <v>40416</v>
      </c>
      <c r="B1458" s="1" t="str">
        <f t="shared" si="202"/>
        <v>Thu</v>
      </c>
      <c r="C1458" s="1" t="str">
        <f t="shared" si="203"/>
        <v>Aug</v>
      </c>
      <c r="D1458" s="1" t="str">
        <f t="shared" si="204"/>
        <v>3rd QTR</v>
      </c>
      <c r="E1458" s="1" t="str">
        <f t="shared" si="205"/>
        <v>2010</v>
      </c>
      <c r="F1458" s="26">
        <v>120.23</v>
      </c>
      <c r="G1458" s="2">
        <v>121</v>
      </c>
      <c r="H1458" s="2">
        <v>120.22499999999999</v>
      </c>
      <c r="I1458" s="26">
        <v>120.27</v>
      </c>
      <c r="J1458" s="3">
        <f t="shared" si="206"/>
        <v>38</v>
      </c>
      <c r="K1458" s="3" t="str">
        <f t="shared" si="207"/>
        <v>OIR</v>
      </c>
      <c r="L1458" s="3" t="str">
        <f t="shared" si="208"/>
        <v>OIRUpGapFill</v>
      </c>
      <c r="M1458" s="3" t="str">
        <f t="shared" si="209"/>
        <v>Filled</v>
      </c>
      <c r="N1458" s="3" t="str">
        <f t="shared" si="210"/>
        <v>UpGap</v>
      </c>
      <c r="O1458">
        <v>783641</v>
      </c>
    </row>
    <row r="1459" spans="1:15" x14ac:dyDescent="0.25">
      <c r="A1459" s="1">
        <v>40417</v>
      </c>
      <c r="B1459" s="1" t="str">
        <f t="shared" si="202"/>
        <v>Fri</v>
      </c>
      <c r="C1459" s="1" t="str">
        <f t="shared" si="203"/>
        <v>Aug</v>
      </c>
      <c r="D1459" s="1" t="str">
        <f t="shared" si="204"/>
        <v>3rd QTR</v>
      </c>
      <c r="E1459" s="1" t="str">
        <f t="shared" si="205"/>
        <v>2010</v>
      </c>
      <c r="F1459" s="26">
        <v>120.282</v>
      </c>
      <c r="G1459" s="2">
        <v>120.30500000000001</v>
      </c>
      <c r="H1459" s="2">
        <v>120.06</v>
      </c>
      <c r="I1459" s="26">
        <v>120.092</v>
      </c>
      <c r="J1459" s="3">
        <f t="shared" si="206"/>
        <v>99</v>
      </c>
      <c r="K1459" s="3" t="str">
        <f t="shared" si="207"/>
        <v>OIR</v>
      </c>
      <c r="L1459" s="3" t="str">
        <f t="shared" si="208"/>
        <v>OIRUpGapFill</v>
      </c>
      <c r="M1459" s="3" t="str">
        <f t="shared" si="209"/>
        <v>Filled</v>
      </c>
      <c r="N1459" s="3" t="str">
        <f t="shared" si="210"/>
        <v>UpGap</v>
      </c>
      <c r="O1459">
        <v>813892</v>
      </c>
    </row>
    <row r="1460" spans="1:15" x14ac:dyDescent="0.25">
      <c r="A1460" s="1">
        <v>40420</v>
      </c>
      <c r="B1460" s="1" t="str">
        <f t="shared" si="202"/>
        <v>Mon</v>
      </c>
      <c r="C1460" s="1" t="str">
        <f t="shared" si="203"/>
        <v>Aug</v>
      </c>
      <c r="D1460" s="1" t="str">
        <f t="shared" si="204"/>
        <v>3rd QTR</v>
      </c>
      <c r="E1460" s="1" t="str">
        <f t="shared" si="205"/>
        <v>2010</v>
      </c>
      <c r="F1460" s="26">
        <v>120.092</v>
      </c>
      <c r="G1460" s="2">
        <v>120.28</v>
      </c>
      <c r="H1460" s="2">
        <v>120.02</v>
      </c>
      <c r="I1460" s="26">
        <v>120.255</v>
      </c>
      <c r="J1460" s="3">
        <f t="shared" si="206"/>
        <v>105</v>
      </c>
      <c r="K1460" s="3" t="str">
        <f t="shared" si="207"/>
        <v>OIR</v>
      </c>
      <c r="L1460" s="3" t="str">
        <f t="shared" si="208"/>
        <v>NoGap</v>
      </c>
      <c r="M1460" s="3" t="str">
        <f t="shared" si="209"/>
        <v>NoGap</v>
      </c>
      <c r="N1460" s="3" t="str">
        <f t="shared" si="210"/>
        <v>NoGap</v>
      </c>
      <c r="O1460">
        <v>479986</v>
      </c>
    </row>
    <row r="1461" spans="1:15" x14ac:dyDescent="0.25">
      <c r="A1461" s="1">
        <v>40421</v>
      </c>
      <c r="B1461" s="1" t="str">
        <f t="shared" si="202"/>
        <v>Tue</v>
      </c>
      <c r="C1461" s="1" t="str">
        <f t="shared" si="203"/>
        <v>Aug</v>
      </c>
      <c r="D1461" s="1" t="str">
        <f t="shared" si="204"/>
        <v>3rd QTR</v>
      </c>
      <c r="E1461" s="1" t="str">
        <f t="shared" si="205"/>
        <v>2010</v>
      </c>
      <c r="F1461" s="26">
        <v>120.027</v>
      </c>
      <c r="G1461" s="2">
        <v>120.117</v>
      </c>
      <c r="H1461" s="2">
        <v>120.015</v>
      </c>
      <c r="I1461" s="26">
        <v>120.102</v>
      </c>
      <c r="J1461" s="3">
        <f t="shared" si="206"/>
        <v>41</v>
      </c>
      <c r="K1461" s="3" t="str">
        <f t="shared" si="207"/>
        <v>OIR</v>
      </c>
      <c r="L1461" s="3" t="str">
        <f t="shared" si="208"/>
        <v>NotFilled</v>
      </c>
      <c r="M1461" s="3" t="str">
        <f t="shared" si="209"/>
        <v>NotFilled</v>
      </c>
      <c r="N1461" s="3" t="str">
        <f t="shared" si="210"/>
        <v>DnGap</v>
      </c>
      <c r="O1461">
        <v>445128</v>
      </c>
    </row>
    <row r="1462" spans="1:15" x14ac:dyDescent="0.25">
      <c r="A1462" s="1">
        <v>40422</v>
      </c>
      <c r="B1462" s="1" t="str">
        <f t="shared" si="202"/>
        <v>Wed</v>
      </c>
      <c r="C1462" s="1" t="str">
        <f t="shared" si="203"/>
        <v>Sep</v>
      </c>
      <c r="D1462" s="1" t="str">
        <f t="shared" si="204"/>
        <v>3rd QTR</v>
      </c>
      <c r="E1462" s="1" t="str">
        <f t="shared" si="205"/>
        <v>2010</v>
      </c>
      <c r="F1462" s="26">
        <v>120.107</v>
      </c>
      <c r="G1462" s="2">
        <v>120.107</v>
      </c>
      <c r="H1462" s="2">
        <v>119.22199999999999</v>
      </c>
      <c r="I1462" s="26">
        <v>119.30500000000001</v>
      </c>
      <c r="J1462" s="3">
        <f t="shared" si="206"/>
        <v>82</v>
      </c>
      <c r="K1462" s="3" t="str">
        <f t="shared" si="207"/>
        <v>OIR</v>
      </c>
      <c r="L1462" s="3" t="str">
        <f t="shared" si="208"/>
        <v>OIRUpGapFill</v>
      </c>
      <c r="M1462" s="3" t="str">
        <f t="shared" si="209"/>
        <v>Filled</v>
      </c>
      <c r="N1462" s="3" t="str">
        <f t="shared" si="210"/>
        <v>UpGap</v>
      </c>
      <c r="O1462">
        <v>510343</v>
      </c>
    </row>
    <row r="1463" spans="1:15" x14ac:dyDescent="0.25">
      <c r="A1463" s="1">
        <v>40423</v>
      </c>
      <c r="B1463" s="1" t="str">
        <f t="shared" si="202"/>
        <v>Thu</v>
      </c>
      <c r="C1463" s="1" t="str">
        <f t="shared" si="203"/>
        <v>Sep</v>
      </c>
      <c r="D1463" s="1" t="str">
        <f t="shared" si="204"/>
        <v>3rd QTR</v>
      </c>
      <c r="E1463" s="1" t="str">
        <f t="shared" si="205"/>
        <v>2010</v>
      </c>
      <c r="F1463" s="26">
        <v>119.307</v>
      </c>
      <c r="G1463" s="2">
        <v>120.012</v>
      </c>
      <c r="H1463" s="2">
        <v>119.247</v>
      </c>
      <c r="I1463" s="26">
        <v>119.295</v>
      </c>
      <c r="J1463" s="3">
        <f t="shared" si="206"/>
        <v>34</v>
      </c>
      <c r="K1463" s="3" t="str">
        <f t="shared" si="207"/>
        <v>OIR</v>
      </c>
      <c r="L1463" s="3" t="str">
        <f t="shared" si="208"/>
        <v>OIRUpGapFill</v>
      </c>
      <c r="M1463" s="3" t="str">
        <f t="shared" si="209"/>
        <v>Filled</v>
      </c>
      <c r="N1463" s="3" t="str">
        <f t="shared" si="210"/>
        <v>UpGap</v>
      </c>
      <c r="O1463">
        <v>439161</v>
      </c>
    </row>
    <row r="1464" spans="1:15" x14ac:dyDescent="0.25">
      <c r="A1464" s="1">
        <v>40424</v>
      </c>
      <c r="B1464" s="1" t="str">
        <f t="shared" si="202"/>
        <v>Fri</v>
      </c>
      <c r="C1464" s="1" t="str">
        <f t="shared" si="203"/>
        <v>Sep</v>
      </c>
      <c r="D1464" s="1" t="str">
        <f t="shared" si="204"/>
        <v>3rd QTR</v>
      </c>
      <c r="E1464" s="1" t="str">
        <f t="shared" si="205"/>
        <v>2010</v>
      </c>
      <c r="F1464" s="26">
        <v>119.295</v>
      </c>
      <c r="G1464" s="2">
        <v>120.05</v>
      </c>
      <c r="H1464" s="2">
        <v>119.117</v>
      </c>
      <c r="I1464" s="26">
        <v>119.202</v>
      </c>
      <c r="J1464" s="3">
        <f t="shared" si="206"/>
        <v>101</v>
      </c>
      <c r="K1464" s="3" t="str">
        <f t="shared" si="207"/>
        <v>OIR</v>
      </c>
      <c r="L1464" s="3" t="str">
        <f t="shared" si="208"/>
        <v>NoGap</v>
      </c>
      <c r="M1464" s="3" t="str">
        <f t="shared" si="209"/>
        <v>NoGap</v>
      </c>
      <c r="N1464" s="3" t="str">
        <f t="shared" si="210"/>
        <v>NoGap</v>
      </c>
      <c r="O1464">
        <v>512532</v>
      </c>
    </row>
    <row r="1465" spans="1:15" x14ac:dyDescent="0.25">
      <c r="A1465" s="1">
        <v>40428</v>
      </c>
      <c r="B1465" s="1" t="str">
        <f t="shared" si="202"/>
        <v>Tue</v>
      </c>
      <c r="C1465" s="1" t="str">
        <f t="shared" si="203"/>
        <v>Sep</v>
      </c>
      <c r="D1465" s="1" t="str">
        <f t="shared" si="204"/>
        <v>3rd QTR</v>
      </c>
      <c r="E1465" s="1" t="str">
        <f t="shared" si="205"/>
        <v>2010</v>
      </c>
      <c r="F1465" s="26">
        <v>119.185</v>
      </c>
      <c r="G1465" s="2">
        <v>120.03</v>
      </c>
      <c r="H1465" s="2">
        <v>119.15</v>
      </c>
      <c r="I1465" s="26">
        <v>120.017</v>
      </c>
      <c r="J1465" s="3">
        <f t="shared" si="206"/>
        <v>80</v>
      </c>
      <c r="K1465" s="3" t="str">
        <f t="shared" si="207"/>
        <v>OIR</v>
      </c>
      <c r="L1465" s="3" t="str">
        <f t="shared" si="208"/>
        <v>OIRDnGapFill</v>
      </c>
      <c r="M1465" s="3" t="str">
        <f t="shared" si="209"/>
        <v>Filled</v>
      </c>
      <c r="N1465" s="3" t="str">
        <f t="shared" si="210"/>
        <v>DnGap</v>
      </c>
      <c r="O1465">
        <v>380385</v>
      </c>
    </row>
    <row r="1466" spans="1:15" x14ac:dyDescent="0.25">
      <c r="A1466" s="1">
        <v>40429</v>
      </c>
      <c r="B1466" s="1" t="str">
        <f t="shared" si="202"/>
        <v>Wed</v>
      </c>
      <c r="C1466" s="1" t="str">
        <f t="shared" si="203"/>
        <v>Sep</v>
      </c>
      <c r="D1466" s="1" t="str">
        <f t="shared" si="204"/>
        <v>3rd QTR</v>
      </c>
      <c r="E1466" s="1" t="str">
        <f t="shared" si="205"/>
        <v>2010</v>
      </c>
      <c r="F1466" s="26">
        <v>120.027</v>
      </c>
      <c r="G1466" s="2">
        <v>120.06699999999999</v>
      </c>
      <c r="H1466" s="2">
        <v>119.227</v>
      </c>
      <c r="I1466" s="26">
        <v>119.247</v>
      </c>
      <c r="J1466" s="3">
        <f t="shared" si="206"/>
        <v>64</v>
      </c>
      <c r="K1466" s="3" t="str">
        <f t="shared" si="207"/>
        <v>OIR</v>
      </c>
      <c r="L1466" s="3" t="str">
        <f t="shared" si="208"/>
        <v>OIRUpGapFill</v>
      </c>
      <c r="M1466" s="3" t="str">
        <f t="shared" si="209"/>
        <v>Filled</v>
      </c>
      <c r="N1466" s="3" t="str">
        <f t="shared" si="210"/>
        <v>UpGap</v>
      </c>
      <c r="O1466">
        <v>404730</v>
      </c>
    </row>
    <row r="1467" spans="1:15" x14ac:dyDescent="0.25">
      <c r="A1467" s="1">
        <v>40430</v>
      </c>
      <c r="B1467" s="1" t="str">
        <f t="shared" si="202"/>
        <v>Thu</v>
      </c>
      <c r="C1467" s="1" t="str">
        <f t="shared" si="203"/>
        <v>Sep</v>
      </c>
      <c r="D1467" s="1" t="str">
        <f t="shared" si="204"/>
        <v>3rd QTR</v>
      </c>
      <c r="E1467" s="1" t="str">
        <f t="shared" si="205"/>
        <v>2010</v>
      </c>
      <c r="F1467" s="26">
        <v>119.247</v>
      </c>
      <c r="G1467" s="2">
        <v>119.297</v>
      </c>
      <c r="H1467" s="2">
        <v>119.05500000000001</v>
      </c>
      <c r="I1467" s="26">
        <v>119.057</v>
      </c>
      <c r="J1467" s="3">
        <f t="shared" si="206"/>
        <v>97</v>
      </c>
      <c r="K1467" s="3" t="str">
        <f t="shared" si="207"/>
        <v>OIR</v>
      </c>
      <c r="L1467" s="3" t="str">
        <f t="shared" si="208"/>
        <v>NoGap</v>
      </c>
      <c r="M1467" s="3" t="str">
        <f t="shared" si="209"/>
        <v>NoGap</v>
      </c>
      <c r="N1467" s="3" t="str">
        <f t="shared" si="210"/>
        <v>NoGap</v>
      </c>
      <c r="O1467">
        <v>555537</v>
      </c>
    </row>
    <row r="1468" spans="1:15" x14ac:dyDescent="0.25">
      <c r="A1468" s="1">
        <v>40431</v>
      </c>
      <c r="B1468" s="1" t="str">
        <f t="shared" si="202"/>
        <v>Fri</v>
      </c>
      <c r="C1468" s="1" t="str">
        <f t="shared" si="203"/>
        <v>Sep</v>
      </c>
      <c r="D1468" s="1" t="str">
        <f t="shared" si="204"/>
        <v>3rd QTR</v>
      </c>
      <c r="E1468" s="1" t="str">
        <f t="shared" si="205"/>
        <v>2010</v>
      </c>
      <c r="F1468" s="26">
        <v>119.065</v>
      </c>
      <c r="G1468" s="2">
        <v>119.11499999999999</v>
      </c>
      <c r="H1468" s="2">
        <v>119.005</v>
      </c>
      <c r="I1468" s="26">
        <v>119.045</v>
      </c>
      <c r="J1468" s="3">
        <f t="shared" si="206"/>
        <v>44</v>
      </c>
      <c r="K1468" s="3" t="str">
        <f t="shared" si="207"/>
        <v>OIR</v>
      </c>
      <c r="L1468" s="3" t="str">
        <f t="shared" si="208"/>
        <v>OIRUpGapFill</v>
      </c>
      <c r="M1468" s="3" t="str">
        <f t="shared" si="209"/>
        <v>Filled</v>
      </c>
      <c r="N1468" s="3" t="str">
        <f t="shared" si="210"/>
        <v>UpGap</v>
      </c>
      <c r="O1468">
        <v>408256</v>
      </c>
    </row>
    <row r="1469" spans="1:15" x14ac:dyDescent="0.25">
      <c r="A1469" s="1">
        <v>40434</v>
      </c>
      <c r="B1469" s="1" t="str">
        <f t="shared" si="202"/>
        <v>Mon</v>
      </c>
      <c r="C1469" s="1" t="str">
        <f t="shared" si="203"/>
        <v>Sep</v>
      </c>
      <c r="D1469" s="1" t="str">
        <f t="shared" si="204"/>
        <v>3rd QTR</v>
      </c>
      <c r="E1469" s="1" t="str">
        <f t="shared" si="205"/>
        <v>2010</v>
      </c>
      <c r="F1469" s="26">
        <v>119.04</v>
      </c>
      <c r="G1469" s="2">
        <v>119.19199999999999</v>
      </c>
      <c r="H1469" s="2">
        <v>118.297</v>
      </c>
      <c r="I1469" s="26">
        <v>119.175</v>
      </c>
      <c r="J1469" s="3">
        <f t="shared" si="206"/>
        <v>86</v>
      </c>
      <c r="K1469" s="3" t="str">
        <f t="shared" si="207"/>
        <v>OIR</v>
      </c>
      <c r="L1469" s="3" t="str">
        <f t="shared" si="208"/>
        <v>OIRDnGapFill</v>
      </c>
      <c r="M1469" s="3" t="str">
        <f t="shared" si="209"/>
        <v>Filled</v>
      </c>
      <c r="N1469" s="3" t="str">
        <f t="shared" si="210"/>
        <v>DnGap</v>
      </c>
      <c r="O1469">
        <v>340858</v>
      </c>
    </row>
    <row r="1470" spans="1:15" x14ac:dyDescent="0.25">
      <c r="A1470" s="1">
        <v>40435</v>
      </c>
      <c r="B1470" s="1" t="str">
        <f t="shared" si="202"/>
        <v>Tue</v>
      </c>
      <c r="C1470" s="1" t="str">
        <f t="shared" si="203"/>
        <v>Sep</v>
      </c>
      <c r="D1470" s="1" t="str">
        <f t="shared" si="204"/>
        <v>3rd QTR</v>
      </c>
      <c r="E1470" s="1" t="str">
        <f t="shared" si="205"/>
        <v>2010</v>
      </c>
      <c r="F1470" s="26">
        <v>119.155</v>
      </c>
      <c r="G1470" s="2">
        <v>119.31699999999999</v>
      </c>
      <c r="H1470" s="2">
        <v>119.145</v>
      </c>
      <c r="I1470" s="26">
        <v>119.30200000000001</v>
      </c>
      <c r="J1470" s="3">
        <f t="shared" si="206"/>
        <v>69</v>
      </c>
      <c r="K1470" s="3" t="str">
        <f t="shared" si="207"/>
        <v>OIR</v>
      </c>
      <c r="L1470" s="3" t="str">
        <f t="shared" si="208"/>
        <v>OIRDnGapFill</v>
      </c>
      <c r="M1470" s="3" t="str">
        <f t="shared" si="209"/>
        <v>Filled</v>
      </c>
      <c r="N1470" s="3" t="str">
        <f t="shared" si="210"/>
        <v>DnGap</v>
      </c>
      <c r="O1470">
        <v>458985</v>
      </c>
    </row>
    <row r="1471" spans="1:15" x14ac:dyDescent="0.25">
      <c r="A1471" s="1">
        <v>40436</v>
      </c>
      <c r="B1471" s="1" t="str">
        <f t="shared" si="202"/>
        <v>Wed</v>
      </c>
      <c r="C1471" s="1" t="str">
        <f t="shared" si="203"/>
        <v>Sep</v>
      </c>
      <c r="D1471" s="1" t="str">
        <f t="shared" si="204"/>
        <v>3rd QTR</v>
      </c>
      <c r="E1471" s="1" t="str">
        <f t="shared" si="205"/>
        <v>2010</v>
      </c>
      <c r="F1471" s="26">
        <v>119.277</v>
      </c>
      <c r="G1471" s="2">
        <v>120.04</v>
      </c>
      <c r="H1471" s="2">
        <v>119.23699999999999</v>
      </c>
      <c r="I1471" s="26">
        <v>119.282</v>
      </c>
      <c r="J1471" s="3">
        <f t="shared" si="206"/>
        <v>50</v>
      </c>
      <c r="K1471" s="3" t="str">
        <f t="shared" si="207"/>
        <v>OIR</v>
      </c>
      <c r="L1471" s="3" t="str">
        <f t="shared" si="208"/>
        <v>OIRDnGapFill</v>
      </c>
      <c r="M1471" s="3" t="str">
        <f t="shared" si="209"/>
        <v>Filled</v>
      </c>
      <c r="N1471" s="3" t="str">
        <f t="shared" si="210"/>
        <v>DnGap</v>
      </c>
      <c r="O1471">
        <v>499786</v>
      </c>
    </row>
    <row r="1472" spans="1:15" x14ac:dyDescent="0.25">
      <c r="A1472" s="1">
        <v>40437</v>
      </c>
      <c r="B1472" s="1" t="str">
        <f t="shared" si="202"/>
        <v>Thu</v>
      </c>
      <c r="C1472" s="1" t="str">
        <f t="shared" si="203"/>
        <v>Sep</v>
      </c>
      <c r="D1472" s="1" t="str">
        <f t="shared" si="204"/>
        <v>3rd QTR</v>
      </c>
      <c r="E1472" s="1" t="str">
        <f t="shared" si="205"/>
        <v>2010</v>
      </c>
      <c r="F1472" s="26">
        <v>119.282</v>
      </c>
      <c r="G1472" s="2">
        <v>120.02200000000001</v>
      </c>
      <c r="H1472" s="2">
        <v>119.202</v>
      </c>
      <c r="I1472" s="26">
        <v>119.247</v>
      </c>
      <c r="J1472" s="3">
        <f t="shared" si="206"/>
        <v>56</v>
      </c>
      <c r="K1472" s="3" t="str">
        <f t="shared" si="207"/>
        <v>OIR</v>
      </c>
      <c r="L1472" s="3" t="str">
        <f t="shared" si="208"/>
        <v>NoGap</v>
      </c>
      <c r="M1472" s="3" t="str">
        <f t="shared" si="209"/>
        <v>NoGap</v>
      </c>
      <c r="N1472" s="3" t="str">
        <f t="shared" si="210"/>
        <v>NoGap</v>
      </c>
      <c r="O1472">
        <v>462041</v>
      </c>
    </row>
    <row r="1473" spans="1:15" x14ac:dyDescent="0.25">
      <c r="A1473" s="1">
        <v>40438</v>
      </c>
      <c r="B1473" s="1" t="str">
        <f t="shared" si="202"/>
        <v>Fri</v>
      </c>
      <c r="C1473" s="1" t="str">
        <f t="shared" si="203"/>
        <v>Sep</v>
      </c>
      <c r="D1473" s="1" t="str">
        <f t="shared" si="204"/>
        <v>3rd QTR</v>
      </c>
      <c r="E1473" s="1" t="str">
        <f t="shared" si="205"/>
        <v>2010</v>
      </c>
      <c r="F1473" s="26">
        <v>119.235</v>
      </c>
      <c r="G1473" s="2">
        <v>120.00700000000001</v>
      </c>
      <c r="H1473" s="2">
        <v>119.175</v>
      </c>
      <c r="I1473" s="26">
        <v>119.292</v>
      </c>
      <c r="J1473" s="3">
        <f t="shared" si="206"/>
        <v>61</v>
      </c>
      <c r="K1473" s="3" t="str">
        <f t="shared" si="207"/>
        <v>OIR</v>
      </c>
      <c r="L1473" s="3" t="str">
        <f t="shared" si="208"/>
        <v>OIRDnGapFill</v>
      </c>
      <c r="M1473" s="3" t="str">
        <f t="shared" si="209"/>
        <v>Filled</v>
      </c>
      <c r="N1473" s="3" t="str">
        <f t="shared" si="210"/>
        <v>DnGap</v>
      </c>
      <c r="O1473">
        <v>377854</v>
      </c>
    </row>
    <row r="1474" spans="1:15" x14ac:dyDescent="0.25">
      <c r="A1474" s="1">
        <v>40441</v>
      </c>
      <c r="B1474" s="1" t="str">
        <f t="shared" si="202"/>
        <v>Mon</v>
      </c>
      <c r="C1474" s="1" t="str">
        <f t="shared" si="203"/>
        <v>Sep</v>
      </c>
      <c r="D1474" s="1" t="str">
        <f t="shared" si="204"/>
        <v>3rd QTR</v>
      </c>
      <c r="E1474" s="1" t="str">
        <f t="shared" si="205"/>
        <v>2010</v>
      </c>
      <c r="F1474" s="26">
        <v>119.292</v>
      </c>
      <c r="G1474" s="2">
        <v>120.01</v>
      </c>
      <c r="H1474" s="2">
        <v>119.252</v>
      </c>
      <c r="I1474" s="26">
        <v>119.315</v>
      </c>
      <c r="J1474" s="3">
        <f t="shared" si="206"/>
        <v>32</v>
      </c>
      <c r="K1474" s="3" t="str">
        <f t="shared" si="207"/>
        <v>OIR</v>
      </c>
      <c r="L1474" s="3" t="str">
        <f t="shared" si="208"/>
        <v>NoGap</v>
      </c>
      <c r="M1474" s="3" t="str">
        <f t="shared" si="209"/>
        <v>NoGap</v>
      </c>
      <c r="N1474" s="3" t="str">
        <f t="shared" si="210"/>
        <v>NoGap</v>
      </c>
      <c r="O1474">
        <v>284077</v>
      </c>
    </row>
    <row r="1475" spans="1:15" x14ac:dyDescent="0.25">
      <c r="A1475" s="1">
        <v>40442</v>
      </c>
      <c r="B1475" s="1" t="str">
        <f t="shared" si="202"/>
        <v>Tue</v>
      </c>
      <c r="C1475" s="1" t="str">
        <f t="shared" si="203"/>
        <v>Sep</v>
      </c>
      <c r="D1475" s="1" t="str">
        <f t="shared" si="204"/>
        <v>3rd QTR</v>
      </c>
      <c r="E1475" s="1" t="str">
        <f t="shared" si="205"/>
        <v>2010</v>
      </c>
      <c r="F1475" s="26">
        <v>120</v>
      </c>
      <c r="G1475" s="2">
        <v>120.182</v>
      </c>
      <c r="H1475" s="2">
        <v>119.307</v>
      </c>
      <c r="I1475" s="26">
        <v>120.172</v>
      </c>
      <c r="J1475" s="3">
        <f t="shared" si="206"/>
        <v>78</v>
      </c>
      <c r="K1475" s="3" t="str">
        <f t="shared" si="207"/>
        <v>OIR</v>
      </c>
      <c r="L1475" s="3" t="str">
        <f t="shared" si="208"/>
        <v>OIRUpGapFill</v>
      </c>
      <c r="M1475" s="3" t="str">
        <f t="shared" si="209"/>
        <v>Filled</v>
      </c>
      <c r="N1475" s="3" t="str">
        <f t="shared" si="210"/>
        <v>UpGap</v>
      </c>
      <c r="O1475">
        <v>480473</v>
      </c>
    </row>
    <row r="1476" spans="1:15" x14ac:dyDescent="0.25">
      <c r="A1476" s="1">
        <v>40443</v>
      </c>
      <c r="B1476" s="1" t="str">
        <f t="shared" si="202"/>
        <v>Wed</v>
      </c>
      <c r="C1476" s="1" t="str">
        <f t="shared" si="203"/>
        <v>Sep</v>
      </c>
      <c r="D1476" s="1" t="str">
        <f t="shared" si="204"/>
        <v>3rd QTR</v>
      </c>
      <c r="E1476" s="1" t="str">
        <f t="shared" si="205"/>
        <v>2010</v>
      </c>
      <c r="F1476" s="26">
        <v>120.172</v>
      </c>
      <c r="G1476" s="2">
        <v>120.235</v>
      </c>
      <c r="H1476" s="2">
        <v>120.14</v>
      </c>
      <c r="I1476" s="26">
        <v>120.16</v>
      </c>
      <c r="J1476" s="3">
        <f t="shared" si="206"/>
        <v>38</v>
      </c>
      <c r="K1476" s="3" t="str">
        <f t="shared" si="207"/>
        <v>OIR</v>
      </c>
      <c r="L1476" s="3" t="str">
        <f t="shared" si="208"/>
        <v>NoGap</v>
      </c>
      <c r="M1476" s="3" t="str">
        <f t="shared" si="209"/>
        <v>NoGap</v>
      </c>
      <c r="N1476" s="3" t="str">
        <f t="shared" si="210"/>
        <v>NoGap</v>
      </c>
      <c r="O1476">
        <v>501315</v>
      </c>
    </row>
    <row r="1477" spans="1:15" x14ac:dyDescent="0.25">
      <c r="A1477" s="1">
        <v>40444</v>
      </c>
      <c r="B1477" s="1" t="str">
        <f t="shared" si="202"/>
        <v>Thu</v>
      </c>
      <c r="C1477" s="1" t="str">
        <f t="shared" si="203"/>
        <v>Sep</v>
      </c>
      <c r="D1477" s="1" t="str">
        <f t="shared" si="204"/>
        <v>3rd QTR</v>
      </c>
      <c r="E1477" s="1" t="str">
        <f t="shared" si="205"/>
        <v>2010</v>
      </c>
      <c r="F1477" s="26">
        <v>120.16500000000001</v>
      </c>
      <c r="G1477" s="2">
        <v>120.25</v>
      </c>
      <c r="H1477" s="2">
        <v>120.13200000000001</v>
      </c>
      <c r="I1477" s="26">
        <v>120.152</v>
      </c>
      <c r="J1477" s="3">
        <f t="shared" si="206"/>
        <v>48</v>
      </c>
      <c r="K1477" s="3" t="str">
        <f t="shared" si="207"/>
        <v>OIR</v>
      </c>
      <c r="L1477" s="3" t="str">
        <f t="shared" si="208"/>
        <v>OIRUpGapFill</v>
      </c>
      <c r="M1477" s="3" t="str">
        <f t="shared" si="209"/>
        <v>Filled</v>
      </c>
      <c r="N1477" s="3" t="str">
        <f t="shared" si="210"/>
        <v>UpGap</v>
      </c>
      <c r="O1477">
        <v>422368</v>
      </c>
    </row>
    <row r="1478" spans="1:15" x14ac:dyDescent="0.25">
      <c r="A1478" s="1">
        <v>40445</v>
      </c>
      <c r="B1478" s="1" t="str">
        <f t="shared" si="202"/>
        <v>Fri</v>
      </c>
      <c r="C1478" s="1" t="str">
        <f t="shared" si="203"/>
        <v>Sep</v>
      </c>
      <c r="D1478" s="1" t="str">
        <f t="shared" si="204"/>
        <v>3rd QTR</v>
      </c>
      <c r="E1478" s="1" t="str">
        <f t="shared" si="205"/>
        <v>2010</v>
      </c>
      <c r="F1478" s="26">
        <v>120.157</v>
      </c>
      <c r="G1478" s="2">
        <v>120.19499999999999</v>
      </c>
      <c r="H1478" s="2">
        <v>120.09699999999999</v>
      </c>
      <c r="I1478" s="26">
        <v>120.117</v>
      </c>
      <c r="J1478" s="3">
        <f t="shared" si="206"/>
        <v>40</v>
      </c>
      <c r="K1478" s="3" t="str">
        <f t="shared" si="207"/>
        <v>OIR</v>
      </c>
      <c r="L1478" s="3" t="str">
        <f t="shared" si="208"/>
        <v>OIRUpGapFill</v>
      </c>
      <c r="M1478" s="3" t="str">
        <f t="shared" si="209"/>
        <v>Filled</v>
      </c>
      <c r="N1478" s="3" t="str">
        <f t="shared" si="210"/>
        <v>UpGap</v>
      </c>
      <c r="O1478">
        <v>367067</v>
      </c>
    </row>
    <row r="1479" spans="1:15" x14ac:dyDescent="0.25">
      <c r="A1479" s="1">
        <v>40448</v>
      </c>
      <c r="B1479" s="1" t="str">
        <f t="shared" si="202"/>
        <v>Mon</v>
      </c>
      <c r="C1479" s="1" t="str">
        <f t="shared" si="203"/>
        <v>Sep</v>
      </c>
      <c r="D1479" s="1" t="str">
        <f t="shared" si="204"/>
        <v>3rd QTR</v>
      </c>
      <c r="E1479" s="1" t="str">
        <f t="shared" si="205"/>
        <v>2010</v>
      </c>
      <c r="F1479" s="26">
        <v>120.117</v>
      </c>
      <c r="G1479" s="2">
        <v>120.245</v>
      </c>
      <c r="H1479" s="2">
        <v>120.117</v>
      </c>
      <c r="I1479" s="26">
        <v>120.23</v>
      </c>
      <c r="J1479" s="3">
        <f t="shared" si="206"/>
        <v>52</v>
      </c>
      <c r="K1479" s="3" t="str">
        <f t="shared" si="207"/>
        <v>OIR</v>
      </c>
      <c r="L1479" s="3" t="str">
        <f t="shared" si="208"/>
        <v>NoGap</v>
      </c>
      <c r="M1479" s="3" t="str">
        <f t="shared" si="209"/>
        <v>NoGap</v>
      </c>
      <c r="N1479" s="3" t="str">
        <f t="shared" si="210"/>
        <v>NoGap</v>
      </c>
      <c r="O1479">
        <v>326244</v>
      </c>
    </row>
    <row r="1480" spans="1:15" x14ac:dyDescent="0.25">
      <c r="A1480" s="1">
        <v>40449</v>
      </c>
      <c r="B1480" s="1" t="str">
        <f t="shared" si="202"/>
        <v>Tue</v>
      </c>
      <c r="C1480" s="1" t="str">
        <f t="shared" si="203"/>
        <v>Sep</v>
      </c>
      <c r="D1480" s="1" t="str">
        <f t="shared" si="204"/>
        <v>3rd QTR</v>
      </c>
      <c r="E1480" s="1" t="str">
        <f t="shared" si="205"/>
        <v>2010</v>
      </c>
      <c r="F1480" s="26">
        <v>120.217</v>
      </c>
      <c r="G1480" s="2">
        <v>121</v>
      </c>
      <c r="H1480" s="2">
        <v>120.19</v>
      </c>
      <c r="I1480" s="26">
        <v>120.31699999999999</v>
      </c>
      <c r="J1480" s="3">
        <f t="shared" si="206"/>
        <v>52</v>
      </c>
      <c r="K1480" s="3" t="str">
        <f t="shared" si="207"/>
        <v>OIR</v>
      </c>
      <c r="L1480" s="3" t="str">
        <f t="shared" si="208"/>
        <v>OIRDnGapFill</v>
      </c>
      <c r="M1480" s="3" t="str">
        <f t="shared" si="209"/>
        <v>Filled</v>
      </c>
      <c r="N1480" s="3" t="str">
        <f t="shared" si="210"/>
        <v>DnGap</v>
      </c>
      <c r="O1480">
        <v>537941</v>
      </c>
    </row>
    <row r="1481" spans="1:15" x14ac:dyDescent="0.25">
      <c r="A1481" s="1">
        <v>40450</v>
      </c>
      <c r="B1481" s="1" t="str">
        <f t="shared" si="202"/>
        <v>Wed</v>
      </c>
      <c r="C1481" s="1" t="str">
        <f t="shared" si="203"/>
        <v>Sep</v>
      </c>
      <c r="D1481" s="1" t="str">
        <f t="shared" si="204"/>
        <v>3rd QTR</v>
      </c>
      <c r="E1481" s="1" t="str">
        <f t="shared" si="205"/>
        <v>2010</v>
      </c>
      <c r="F1481" s="26">
        <v>120.30500000000001</v>
      </c>
      <c r="G1481" s="2">
        <v>120.31</v>
      </c>
      <c r="H1481" s="2">
        <v>120.25</v>
      </c>
      <c r="I1481" s="26">
        <v>120.262</v>
      </c>
      <c r="J1481" s="3">
        <f t="shared" si="206"/>
        <v>25</v>
      </c>
      <c r="K1481" s="3" t="str">
        <f t="shared" si="207"/>
        <v>OIR</v>
      </c>
      <c r="L1481" s="3" t="str">
        <f t="shared" si="208"/>
        <v>NotFilled</v>
      </c>
      <c r="M1481" s="3" t="str">
        <f t="shared" si="209"/>
        <v>NotFilled</v>
      </c>
      <c r="N1481" s="3" t="str">
        <f t="shared" si="210"/>
        <v>DnGap</v>
      </c>
      <c r="O1481">
        <v>385932</v>
      </c>
    </row>
    <row r="1482" spans="1:15" x14ac:dyDescent="0.25">
      <c r="A1482" s="1">
        <v>40451</v>
      </c>
      <c r="B1482" s="1" t="str">
        <f t="shared" ref="B1482:B1545" si="211">TEXT(A1482,"ddd")</f>
        <v>Thu</v>
      </c>
      <c r="C1482" s="1" t="str">
        <f t="shared" ref="C1482:C1545" si="212">TEXT(A1482,"mmm")</f>
        <v>Sep</v>
      </c>
      <c r="D1482" s="1" t="str">
        <f t="shared" ref="D1482:D1545" si="213">IF(OR(C1482="Jan",C1482="Feb",C1482="Mar"),"1ST QTR",IF(OR(C1482="Apr",C1482="May",C1482="Jun"),"2nd QTR",IF(OR(C1482="Jul",C1482="Aug",C1482="Sep"),"3rd QTR",IF(OR(C1482="Oct",C1482="Nov",C1482="Dec"),"4th QTR",""))))</f>
        <v>3rd QTR</v>
      </c>
      <c r="E1482" s="1" t="str">
        <f t="shared" ref="E1482:E1545" si="214">TEXT(A1482,"yyyy")</f>
        <v>2010</v>
      </c>
      <c r="F1482" s="26">
        <v>120.267</v>
      </c>
      <c r="G1482" s="2">
        <v>120.31</v>
      </c>
      <c r="H1482" s="2">
        <v>120.11499999999999</v>
      </c>
      <c r="I1482" s="26">
        <v>120.277</v>
      </c>
      <c r="J1482" s="3">
        <f t="shared" ref="J1482:J1545" si="215">IF(TRUNC(G1482)-TRUNC(H1482)=0,ROUNDUP((G1482-H1482)/0.25*100,0),IF(TRUNC(G1482)-TRUNC(H1482)=1,ROUNDUP(((G1482-TRUNC(G1482))*1000/320)*128,0)+128-ROUNDUP(((H1482-TRUNC(H1482))*1000/320)*128,0),IF(TRUNC(G1482)-TRUNC(H1482)=2,128+ROUNDUP(((G1482-TRUNC(G1482))*1000/320)*128,0)+128-ROUNDUP(((H1482-TRUNC(H1482))*1000/320)*128,0),IF(TRUNC(G1482)-TRUNC(H1482)=3,256+ROUNDUP(((G1482-TRUNC(G1482))*1000/320)*128,0)+128-ROUNDUP(((H1482-TRUNC(H1482))*1000/320)*128,0)))))</f>
        <v>79</v>
      </c>
      <c r="K1482" s="3" t="str">
        <f t="shared" ref="K1482:K1545" si="216">IF(AND(F1482&lt;=G1481,F1482&gt;=H1481),"OIR","OOR")</f>
        <v>OIR</v>
      </c>
      <c r="L1482" s="3" t="str">
        <f t="shared" ref="L1482:L1545" si="217">IF(F1482=I1481,"NoGap",IF(AND(K1482="OIR",F1482&gt;I1481,H1482&lt;=I1481),"OIRUpGapFill",IF(AND(K1482="OIR",F1482&lt;I1481,G1482&gt;=I1481),"OIRDnGapFill",IF(AND(K1482="OOR",F1482&gt;I1481,H1482&lt;=I1481),"OORUpGapFill",IF(AND(K1482="OOR",F1482&lt;I1481,G1482&gt;=I1481),"OORDnGapFill","NotFilled")))))</f>
        <v>OIRUpGapFill</v>
      </c>
      <c r="M1482" s="3" t="str">
        <f t="shared" ref="M1482:M1545" si="218">IF(OR(L1482="OIRUpGapFill",L1482="OIRDnGapFill",L1482="OORUpGapFill",L1482="OORDnGapFill"),"Filled",IF(L1482="NotFilled","NotFilled",IF(L1482="NoGap","NoGap")))</f>
        <v>Filled</v>
      </c>
      <c r="N1482" s="3" t="str">
        <f t="shared" ref="N1482:N1545" si="219">IF(F1482-I1481&lt;0,"DnGap",IF(F1482-I1481&gt;0,"UpGap",IF(M1482="NoGap","NoGap")))</f>
        <v>UpGap</v>
      </c>
      <c r="O1482">
        <v>584491</v>
      </c>
    </row>
    <row r="1483" spans="1:15" x14ac:dyDescent="0.25">
      <c r="A1483" s="1">
        <v>40452</v>
      </c>
      <c r="B1483" s="1" t="str">
        <f t="shared" si="211"/>
        <v>Fri</v>
      </c>
      <c r="C1483" s="1" t="str">
        <f t="shared" si="212"/>
        <v>Oct</v>
      </c>
      <c r="D1483" s="1" t="str">
        <f t="shared" si="213"/>
        <v>4th QTR</v>
      </c>
      <c r="E1483" s="1" t="str">
        <f t="shared" si="214"/>
        <v>2010</v>
      </c>
      <c r="F1483" s="26">
        <v>120.29</v>
      </c>
      <c r="G1483" s="2">
        <v>120.312</v>
      </c>
      <c r="H1483" s="2">
        <v>120.202</v>
      </c>
      <c r="I1483" s="26">
        <v>120.29</v>
      </c>
      <c r="J1483" s="3">
        <f t="shared" si="215"/>
        <v>44</v>
      </c>
      <c r="K1483" s="3" t="str">
        <f t="shared" si="216"/>
        <v>OIR</v>
      </c>
      <c r="L1483" s="3" t="str">
        <f t="shared" si="217"/>
        <v>OIRUpGapFill</v>
      </c>
      <c r="M1483" s="3" t="str">
        <f t="shared" si="218"/>
        <v>Filled</v>
      </c>
      <c r="N1483" s="3" t="str">
        <f t="shared" si="219"/>
        <v>UpGap</v>
      </c>
      <c r="O1483">
        <v>519699</v>
      </c>
    </row>
    <row r="1484" spans="1:15" x14ac:dyDescent="0.25">
      <c r="A1484" s="1">
        <v>40455</v>
      </c>
      <c r="B1484" s="1" t="str">
        <f t="shared" si="211"/>
        <v>Mon</v>
      </c>
      <c r="C1484" s="1" t="str">
        <f t="shared" si="212"/>
        <v>Oct</v>
      </c>
      <c r="D1484" s="1" t="str">
        <f t="shared" si="213"/>
        <v>4th QTR</v>
      </c>
      <c r="E1484" s="1" t="str">
        <f t="shared" si="214"/>
        <v>2010</v>
      </c>
      <c r="F1484" s="26">
        <v>120.31</v>
      </c>
      <c r="G1484" s="2">
        <v>121.065</v>
      </c>
      <c r="H1484" s="2">
        <v>120.30500000000001</v>
      </c>
      <c r="I1484" s="26">
        <v>121.03</v>
      </c>
      <c r="J1484" s="3">
        <f t="shared" si="215"/>
        <v>31</v>
      </c>
      <c r="K1484" s="3" t="str">
        <f t="shared" si="216"/>
        <v>OIR</v>
      </c>
      <c r="L1484" s="3" t="str">
        <f t="shared" si="217"/>
        <v>NotFilled</v>
      </c>
      <c r="M1484" s="3" t="str">
        <f t="shared" si="218"/>
        <v>NotFilled</v>
      </c>
      <c r="N1484" s="3" t="str">
        <f t="shared" si="219"/>
        <v>UpGap</v>
      </c>
      <c r="O1484">
        <v>301654</v>
      </c>
    </row>
    <row r="1485" spans="1:15" x14ac:dyDescent="0.25">
      <c r="A1485" s="1">
        <v>40456</v>
      </c>
      <c r="B1485" s="1" t="str">
        <f t="shared" si="211"/>
        <v>Tue</v>
      </c>
      <c r="C1485" s="1" t="str">
        <f t="shared" si="212"/>
        <v>Oct</v>
      </c>
      <c r="D1485" s="1" t="str">
        <f t="shared" si="213"/>
        <v>4th QTR</v>
      </c>
      <c r="E1485" s="1" t="str">
        <f t="shared" si="214"/>
        <v>2010</v>
      </c>
      <c r="F1485" s="26">
        <v>121.03</v>
      </c>
      <c r="G1485" s="2">
        <v>121.087</v>
      </c>
      <c r="H1485" s="2">
        <v>121.02500000000001</v>
      </c>
      <c r="I1485" s="26">
        <v>121.06</v>
      </c>
      <c r="J1485" s="3">
        <f t="shared" si="215"/>
        <v>25</v>
      </c>
      <c r="K1485" s="3" t="str">
        <f t="shared" si="216"/>
        <v>OIR</v>
      </c>
      <c r="L1485" s="3" t="str">
        <f t="shared" si="217"/>
        <v>NoGap</v>
      </c>
      <c r="M1485" s="3" t="str">
        <f t="shared" si="218"/>
        <v>NoGap</v>
      </c>
      <c r="N1485" s="3" t="str">
        <f t="shared" si="219"/>
        <v>NoGap</v>
      </c>
      <c r="O1485">
        <v>349439</v>
      </c>
    </row>
    <row r="1486" spans="1:15" x14ac:dyDescent="0.25">
      <c r="A1486" s="1">
        <v>40457</v>
      </c>
      <c r="B1486" s="1" t="str">
        <f t="shared" si="211"/>
        <v>Wed</v>
      </c>
      <c r="C1486" s="1" t="str">
        <f t="shared" si="212"/>
        <v>Oct</v>
      </c>
      <c r="D1486" s="1" t="str">
        <f t="shared" si="213"/>
        <v>4th QTR</v>
      </c>
      <c r="E1486" s="1" t="str">
        <f t="shared" si="214"/>
        <v>2010</v>
      </c>
      <c r="F1486" s="26">
        <v>121.072</v>
      </c>
      <c r="G1486" s="2">
        <v>121.187</v>
      </c>
      <c r="H1486" s="2">
        <v>121.065</v>
      </c>
      <c r="I1486" s="26">
        <v>121.11499999999999</v>
      </c>
      <c r="J1486" s="3">
        <f t="shared" si="215"/>
        <v>49</v>
      </c>
      <c r="K1486" s="3" t="str">
        <f t="shared" si="216"/>
        <v>OIR</v>
      </c>
      <c r="L1486" s="3" t="str">
        <f t="shared" si="217"/>
        <v>NotFilled</v>
      </c>
      <c r="M1486" s="3" t="str">
        <f t="shared" si="218"/>
        <v>NotFilled</v>
      </c>
      <c r="N1486" s="3" t="str">
        <f t="shared" si="219"/>
        <v>UpGap</v>
      </c>
      <c r="O1486">
        <v>527259</v>
      </c>
    </row>
    <row r="1487" spans="1:15" x14ac:dyDescent="0.25">
      <c r="A1487" s="1">
        <v>40458</v>
      </c>
      <c r="B1487" s="1" t="str">
        <f t="shared" si="211"/>
        <v>Thu</v>
      </c>
      <c r="C1487" s="1" t="str">
        <f t="shared" si="212"/>
        <v>Oct</v>
      </c>
      <c r="D1487" s="1" t="str">
        <f t="shared" si="213"/>
        <v>4th QTR</v>
      </c>
      <c r="E1487" s="1" t="str">
        <f t="shared" si="214"/>
        <v>2010</v>
      </c>
      <c r="F1487" s="26">
        <v>121.117</v>
      </c>
      <c r="G1487" s="2">
        <v>121.18</v>
      </c>
      <c r="H1487" s="2">
        <v>121.095</v>
      </c>
      <c r="I1487" s="26">
        <v>121.155</v>
      </c>
      <c r="J1487" s="3">
        <f t="shared" si="215"/>
        <v>35</v>
      </c>
      <c r="K1487" s="3" t="str">
        <f t="shared" si="216"/>
        <v>OIR</v>
      </c>
      <c r="L1487" s="3" t="str">
        <f t="shared" si="217"/>
        <v>OIRUpGapFill</v>
      </c>
      <c r="M1487" s="3" t="str">
        <f t="shared" si="218"/>
        <v>Filled</v>
      </c>
      <c r="N1487" s="3" t="str">
        <f t="shared" si="219"/>
        <v>UpGap</v>
      </c>
      <c r="O1487">
        <v>381285</v>
      </c>
    </row>
    <row r="1488" spans="1:15" x14ac:dyDescent="0.25">
      <c r="A1488" s="1">
        <v>40459</v>
      </c>
      <c r="B1488" s="1" t="str">
        <f t="shared" si="211"/>
        <v>Fri</v>
      </c>
      <c r="C1488" s="1" t="str">
        <f t="shared" si="212"/>
        <v>Oct</v>
      </c>
      <c r="D1488" s="1" t="str">
        <f t="shared" si="213"/>
        <v>4th QTR</v>
      </c>
      <c r="E1488" s="1" t="str">
        <f t="shared" si="214"/>
        <v>2010</v>
      </c>
      <c r="F1488" s="26">
        <v>121.17</v>
      </c>
      <c r="G1488" s="2">
        <v>121.25700000000001</v>
      </c>
      <c r="H1488" s="2">
        <v>121.11</v>
      </c>
      <c r="I1488" s="26">
        <v>121.21</v>
      </c>
      <c r="J1488" s="3">
        <f t="shared" si="215"/>
        <v>59</v>
      </c>
      <c r="K1488" s="3" t="str">
        <f t="shared" si="216"/>
        <v>OIR</v>
      </c>
      <c r="L1488" s="3" t="str">
        <f t="shared" si="217"/>
        <v>OIRUpGapFill</v>
      </c>
      <c r="M1488" s="3" t="str">
        <f t="shared" si="218"/>
        <v>Filled</v>
      </c>
      <c r="N1488" s="3" t="str">
        <f t="shared" si="219"/>
        <v>UpGap</v>
      </c>
      <c r="O1488">
        <v>485555</v>
      </c>
    </row>
    <row r="1489" spans="1:15" x14ac:dyDescent="0.25">
      <c r="A1489" s="1">
        <v>40462</v>
      </c>
      <c r="B1489" s="1" t="str">
        <f t="shared" si="211"/>
        <v>Mon</v>
      </c>
      <c r="C1489" s="1" t="str">
        <f t="shared" si="212"/>
        <v>Oct</v>
      </c>
      <c r="D1489" s="1" t="str">
        <f t="shared" si="213"/>
        <v>4th QTR</v>
      </c>
      <c r="E1489" s="1" t="str">
        <f t="shared" si="214"/>
        <v>2010</v>
      </c>
      <c r="F1489" s="26">
        <v>121.20699999999999</v>
      </c>
      <c r="G1489" s="2">
        <v>121.235</v>
      </c>
      <c r="H1489" s="2">
        <v>121.197</v>
      </c>
      <c r="I1489" s="26">
        <v>121.22499999999999</v>
      </c>
      <c r="J1489" s="3">
        <f t="shared" si="215"/>
        <v>16</v>
      </c>
      <c r="K1489" s="3" t="str">
        <f t="shared" si="216"/>
        <v>OIR</v>
      </c>
      <c r="L1489" s="3" t="str">
        <f t="shared" si="217"/>
        <v>OIRDnGapFill</v>
      </c>
      <c r="M1489" s="3" t="str">
        <f t="shared" si="218"/>
        <v>Filled</v>
      </c>
      <c r="N1489" s="3" t="str">
        <f t="shared" si="219"/>
        <v>DnGap</v>
      </c>
      <c r="O1489">
        <v>41225</v>
      </c>
    </row>
    <row r="1490" spans="1:15" x14ac:dyDescent="0.25">
      <c r="A1490" s="1">
        <v>40463</v>
      </c>
      <c r="B1490" s="1" t="str">
        <f t="shared" si="211"/>
        <v>Tue</v>
      </c>
      <c r="C1490" s="1" t="str">
        <f t="shared" si="212"/>
        <v>Oct</v>
      </c>
      <c r="D1490" s="1" t="str">
        <f t="shared" si="213"/>
        <v>4th QTR</v>
      </c>
      <c r="E1490" s="1" t="str">
        <f t="shared" si="214"/>
        <v>2010</v>
      </c>
      <c r="F1490" s="26">
        <v>121.205</v>
      </c>
      <c r="G1490" s="2">
        <v>121.252</v>
      </c>
      <c r="H1490" s="2">
        <v>121.145</v>
      </c>
      <c r="I1490" s="26">
        <v>121.155</v>
      </c>
      <c r="J1490" s="3">
        <f t="shared" si="215"/>
        <v>43</v>
      </c>
      <c r="K1490" s="3" t="str">
        <f t="shared" si="216"/>
        <v>OIR</v>
      </c>
      <c r="L1490" s="3" t="str">
        <f t="shared" si="217"/>
        <v>OIRDnGapFill</v>
      </c>
      <c r="M1490" s="3" t="str">
        <f t="shared" si="218"/>
        <v>Filled</v>
      </c>
      <c r="N1490" s="3" t="str">
        <f t="shared" si="219"/>
        <v>DnGap</v>
      </c>
      <c r="O1490">
        <v>339622</v>
      </c>
    </row>
    <row r="1491" spans="1:15" x14ac:dyDescent="0.25">
      <c r="A1491" s="1">
        <v>40464</v>
      </c>
      <c r="B1491" s="1" t="str">
        <f t="shared" si="211"/>
        <v>Wed</v>
      </c>
      <c r="C1491" s="1" t="str">
        <f t="shared" si="212"/>
        <v>Oct</v>
      </c>
      <c r="D1491" s="1" t="str">
        <f t="shared" si="213"/>
        <v>4th QTR</v>
      </c>
      <c r="E1491" s="1" t="str">
        <f t="shared" si="214"/>
        <v>2010</v>
      </c>
      <c r="F1491" s="26">
        <v>121.155</v>
      </c>
      <c r="G1491" s="2">
        <v>121.202</v>
      </c>
      <c r="H1491" s="2">
        <v>121.11</v>
      </c>
      <c r="I1491" s="26">
        <v>121.197</v>
      </c>
      <c r="J1491" s="3">
        <f t="shared" si="215"/>
        <v>37</v>
      </c>
      <c r="K1491" s="3" t="str">
        <f t="shared" si="216"/>
        <v>OIR</v>
      </c>
      <c r="L1491" s="3" t="str">
        <f t="shared" si="217"/>
        <v>NoGap</v>
      </c>
      <c r="M1491" s="3" t="str">
        <f t="shared" si="218"/>
        <v>NoGap</v>
      </c>
      <c r="N1491" s="3" t="str">
        <f t="shared" si="219"/>
        <v>NoGap</v>
      </c>
      <c r="O1491">
        <v>493918</v>
      </c>
    </row>
    <row r="1492" spans="1:15" x14ac:dyDescent="0.25">
      <c r="A1492" s="1">
        <v>40465</v>
      </c>
      <c r="B1492" s="1" t="str">
        <f t="shared" si="211"/>
        <v>Thu</v>
      </c>
      <c r="C1492" s="1" t="str">
        <f t="shared" si="212"/>
        <v>Oct</v>
      </c>
      <c r="D1492" s="1" t="str">
        <f t="shared" si="213"/>
        <v>4th QTR</v>
      </c>
      <c r="E1492" s="1" t="str">
        <f t="shared" si="214"/>
        <v>2010</v>
      </c>
      <c r="F1492" s="26">
        <v>121.19499999999999</v>
      </c>
      <c r="G1492" s="2">
        <v>121.205</v>
      </c>
      <c r="H1492" s="2">
        <v>121.06</v>
      </c>
      <c r="I1492" s="26">
        <v>121.105</v>
      </c>
      <c r="J1492" s="3">
        <f t="shared" si="215"/>
        <v>58</v>
      </c>
      <c r="K1492" s="3" t="str">
        <f t="shared" si="216"/>
        <v>OIR</v>
      </c>
      <c r="L1492" s="3" t="str">
        <f t="shared" si="217"/>
        <v>OIRDnGapFill</v>
      </c>
      <c r="M1492" s="3" t="str">
        <f t="shared" si="218"/>
        <v>Filled</v>
      </c>
      <c r="N1492" s="3" t="str">
        <f t="shared" si="219"/>
        <v>DnGap</v>
      </c>
      <c r="O1492">
        <v>468724</v>
      </c>
    </row>
    <row r="1493" spans="1:15" x14ac:dyDescent="0.25">
      <c r="A1493" s="1">
        <v>40466</v>
      </c>
      <c r="B1493" s="1" t="str">
        <f t="shared" si="211"/>
        <v>Fri</v>
      </c>
      <c r="C1493" s="1" t="str">
        <f t="shared" si="212"/>
        <v>Oct</v>
      </c>
      <c r="D1493" s="1" t="str">
        <f t="shared" si="213"/>
        <v>4th QTR</v>
      </c>
      <c r="E1493" s="1" t="str">
        <f t="shared" si="214"/>
        <v>2010</v>
      </c>
      <c r="F1493" s="26">
        <v>121.095</v>
      </c>
      <c r="G1493" s="2">
        <v>121.21</v>
      </c>
      <c r="H1493" s="2">
        <v>121.08</v>
      </c>
      <c r="I1493" s="26">
        <v>121.105</v>
      </c>
      <c r="J1493" s="3">
        <f t="shared" si="215"/>
        <v>52</v>
      </c>
      <c r="K1493" s="3" t="str">
        <f t="shared" si="216"/>
        <v>OIR</v>
      </c>
      <c r="L1493" s="3" t="str">
        <f t="shared" si="217"/>
        <v>OIRDnGapFill</v>
      </c>
      <c r="M1493" s="3" t="str">
        <f t="shared" si="218"/>
        <v>Filled</v>
      </c>
      <c r="N1493" s="3" t="str">
        <f t="shared" si="219"/>
        <v>DnGap</v>
      </c>
      <c r="O1493">
        <v>558645</v>
      </c>
    </row>
    <row r="1494" spans="1:15" x14ac:dyDescent="0.25">
      <c r="A1494" s="1">
        <v>40469</v>
      </c>
      <c r="B1494" s="1" t="str">
        <f t="shared" si="211"/>
        <v>Mon</v>
      </c>
      <c r="C1494" s="1" t="str">
        <f t="shared" si="212"/>
        <v>Oct</v>
      </c>
      <c r="D1494" s="1" t="str">
        <f t="shared" si="213"/>
        <v>4th QTR</v>
      </c>
      <c r="E1494" s="1" t="str">
        <f t="shared" si="214"/>
        <v>2010</v>
      </c>
      <c r="F1494" s="26">
        <v>121.1</v>
      </c>
      <c r="G1494" s="2">
        <v>121.227</v>
      </c>
      <c r="H1494" s="2">
        <v>121.1</v>
      </c>
      <c r="I1494" s="26">
        <v>121.20699999999999</v>
      </c>
      <c r="J1494" s="3">
        <f t="shared" si="215"/>
        <v>51</v>
      </c>
      <c r="K1494" s="3" t="str">
        <f t="shared" si="216"/>
        <v>OIR</v>
      </c>
      <c r="L1494" s="3" t="str">
        <f t="shared" si="217"/>
        <v>OIRDnGapFill</v>
      </c>
      <c r="M1494" s="3" t="str">
        <f t="shared" si="218"/>
        <v>Filled</v>
      </c>
      <c r="N1494" s="3" t="str">
        <f t="shared" si="219"/>
        <v>DnGap</v>
      </c>
      <c r="O1494">
        <v>357976</v>
      </c>
    </row>
    <row r="1495" spans="1:15" x14ac:dyDescent="0.25">
      <c r="A1495" s="1">
        <v>40470</v>
      </c>
      <c r="B1495" s="1" t="str">
        <f t="shared" si="211"/>
        <v>Tue</v>
      </c>
      <c r="C1495" s="1" t="str">
        <f t="shared" si="212"/>
        <v>Oct</v>
      </c>
      <c r="D1495" s="1" t="str">
        <f t="shared" si="213"/>
        <v>4th QTR</v>
      </c>
      <c r="E1495" s="1" t="str">
        <f t="shared" si="214"/>
        <v>2010</v>
      </c>
      <c r="F1495" s="26">
        <v>121.202</v>
      </c>
      <c r="G1495" s="2">
        <v>121.27500000000001</v>
      </c>
      <c r="H1495" s="2">
        <v>121.142</v>
      </c>
      <c r="I1495" s="26">
        <v>121.242</v>
      </c>
      <c r="J1495" s="3">
        <f t="shared" si="215"/>
        <v>54</v>
      </c>
      <c r="K1495" s="3" t="str">
        <f t="shared" si="216"/>
        <v>OIR</v>
      </c>
      <c r="L1495" s="3" t="str">
        <f t="shared" si="217"/>
        <v>OIRDnGapFill</v>
      </c>
      <c r="M1495" s="3" t="str">
        <f t="shared" si="218"/>
        <v>Filled</v>
      </c>
      <c r="N1495" s="3" t="str">
        <f t="shared" si="219"/>
        <v>DnGap</v>
      </c>
      <c r="O1495">
        <v>498367</v>
      </c>
    </row>
    <row r="1496" spans="1:15" x14ac:dyDescent="0.25">
      <c r="A1496" s="1">
        <v>40471</v>
      </c>
      <c r="B1496" s="1" t="str">
        <f t="shared" si="211"/>
        <v>Wed</v>
      </c>
      <c r="C1496" s="1" t="str">
        <f t="shared" si="212"/>
        <v>Oct</v>
      </c>
      <c r="D1496" s="1" t="str">
        <f t="shared" si="213"/>
        <v>4th QTR</v>
      </c>
      <c r="E1496" s="1" t="str">
        <f t="shared" si="214"/>
        <v>2010</v>
      </c>
      <c r="F1496" s="26">
        <v>121.227</v>
      </c>
      <c r="G1496" s="2">
        <v>121.277</v>
      </c>
      <c r="H1496" s="2">
        <v>121.19199999999999</v>
      </c>
      <c r="I1496" s="26">
        <v>121.25</v>
      </c>
      <c r="J1496" s="3">
        <f t="shared" si="215"/>
        <v>35</v>
      </c>
      <c r="K1496" s="3" t="str">
        <f t="shared" si="216"/>
        <v>OIR</v>
      </c>
      <c r="L1496" s="3" t="str">
        <f t="shared" si="217"/>
        <v>OIRDnGapFill</v>
      </c>
      <c r="M1496" s="3" t="str">
        <f t="shared" si="218"/>
        <v>Filled</v>
      </c>
      <c r="N1496" s="3" t="str">
        <f t="shared" si="219"/>
        <v>DnGap</v>
      </c>
      <c r="O1496">
        <v>377873</v>
      </c>
    </row>
    <row r="1497" spans="1:15" x14ac:dyDescent="0.25">
      <c r="A1497" s="1">
        <v>40472</v>
      </c>
      <c r="B1497" s="1" t="str">
        <f t="shared" si="211"/>
        <v>Thu</v>
      </c>
      <c r="C1497" s="1" t="str">
        <f t="shared" si="212"/>
        <v>Oct</v>
      </c>
      <c r="D1497" s="1" t="str">
        <f t="shared" si="213"/>
        <v>4th QTR</v>
      </c>
      <c r="E1497" s="1" t="str">
        <f t="shared" si="214"/>
        <v>2010</v>
      </c>
      <c r="F1497" s="26">
        <v>121.24</v>
      </c>
      <c r="G1497" s="2">
        <v>121.247</v>
      </c>
      <c r="H1497" s="2">
        <v>121.182</v>
      </c>
      <c r="I1497" s="26">
        <v>121.21</v>
      </c>
      <c r="J1497" s="3">
        <f t="shared" si="215"/>
        <v>26</v>
      </c>
      <c r="K1497" s="3" t="str">
        <f t="shared" si="216"/>
        <v>OIR</v>
      </c>
      <c r="L1497" s="3" t="str">
        <f t="shared" si="217"/>
        <v>NotFilled</v>
      </c>
      <c r="M1497" s="3" t="str">
        <f t="shared" si="218"/>
        <v>NotFilled</v>
      </c>
      <c r="N1497" s="3" t="str">
        <f t="shared" si="219"/>
        <v>DnGap</v>
      </c>
      <c r="O1497">
        <v>421321</v>
      </c>
    </row>
    <row r="1498" spans="1:15" x14ac:dyDescent="0.25">
      <c r="A1498" s="1">
        <v>40473</v>
      </c>
      <c r="B1498" s="1" t="str">
        <f t="shared" si="211"/>
        <v>Fri</v>
      </c>
      <c r="C1498" s="1" t="str">
        <f t="shared" si="212"/>
        <v>Oct</v>
      </c>
      <c r="D1498" s="1" t="str">
        <f t="shared" si="213"/>
        <v>4th QTR</v>
      </c>
      <c r="E1498" s="1" t="str">
        <f t="shared" si="214"/>
        <v>2010</v>
      </c>
      <c r="F1498" s="26">
        <v>121.19499999999999</v>
      </c>
      <c r="G1498" s="2">
        <v>121.22199999999999</v>
      </c>
      <c r="H1498" s="2">
        <v>121.16</v>
      </c>
      <c r="I1498" s="26">
        <v>121.187</v>
      </c>
      <c r="J1498" s="3">
        <f t="shared" si="215"/>
        <v>25</v>
      </c>
      <c r="K1498" s="3" t="str">
        <f t="shared" si="216"/>
        <v>OIR</v>
      </c>
      <c r="L1498" s="3" t="str">
        <f t="shared" si="217"/>
        <v>OIRDnGapFill</v>
      </c>
      <c r="M1498" s="3" t="str">
        <f t="shared" si="218"/>
        <v>Filled</v>
      </c>
      <c r="N1498" s="3" t="str">
        <f t="shared" si="219"/>
        <v>DnGap</v>
      </c>
      <c r="O1498">
        <v>339470</v>
      </c>
    </row>
    <row r="1499" spans="1:15" x14ac:dyDescent="0.25">
      <c r="A1499" s="1">
        <v>40476</v>
      </c>
      <c r="B1499" s="1" t="str">
        <f t="shared" si="211"/>
        <v>Mon</v>
      </c>
      <c r="C1499" s="1" t="str">
        <f t="shared" si="212"/>
        <v>Oct</v>
      </c>
      <c r="D1499" s="1" t="str">
        <f t="shared" si="213"/>
        <v>4th QTR</v>
      </c>
      <c r="E1499" s="1" t="str">
        <f t="shared" si="214"/>
        <v>2010</v>
      </c>
      <c r="F1499" s="26">
        <v>121.187</v>
      </c>
      <c r="G1499" s="2">
        <v>121.252</v>
      </c>
      <c r="H1499" s="2">
        <v>121.12</v>
      </c>
      <c r="I1499" s="26">
        <v>121.14</v>
      </c>
      <c r="J1499" s="3">
        <f t="shared" si="215"/>
        <v>53</v>
      </c>
      <c r="K1499" s="3" t="str">
        <f t="shared" si="216"/>
        <v>OIR</v>
      </c>
      <c r="L1499" s="3" t="str">
        <f t="shared" si="217"/>
        <v>NoGap</v>
      </c>
      <c r="M1499" s="3" t="str">
        <f t="shared" si="218"/>
        <v>NoGap</v>
      </c>
      <c r="N1499" s="3" t="str">
        <f t="shared" si="219"/>
        <v>NoGap</v>
      </c>
      <c r="O1499">
        <v>587921</v>
      </c>
    </row>
    <row r="1500" spans="1:15" x14ac:dyDescent="0.25">
      <c r="A1500" s="1">
        <v>40477</v>
      </c>
      <c r="B1500" s="1" t="str">
        <f t="shared" si="211"/>
        <v>Tue</v>
      </c>
      <c r="C1500" s="1" t="str">
        <f t="shared" si="212"/>
        <v>Oct</v>
      </c>
      <c r="D1500" s="1" t="str">
        <f t="shared" si="213"/>
        <v>4th QTR</v>
      </c>
      <c r="E1500" s="1" t="str">
        <f t="shared" si="214"/>
        <v>2010</v>
      </c>
      <c r="F1500" s="26">
        <v>121.127</v>
      </c>
      <c r="G1500" s="2">
        <v>121.14700000000001</v>
      </c>
      <c r="H1500" s="2">
        <v>121.005</v>
      </c>
      <c r="I1500" s="26">
        <v>121.02200000000001</v>
      </c>
      <c r="J1500" s="3">
        <f t="shared" si="215"/>
        <v>57</v>
      </c>
      <c r="K1500" s="3" t="str">
        <f t="shared" si="216"/>
        <v>OIR</v>
      </c>
      <c r="L1500" s="3" t="str">
        <f t="shared" si="217"/>
        <v>OIRDnGapFill</v>
      </c>
      <c r="M1500" s="3" t="str">
        <f t="shared" si="218"/>
        <v>Filled</v>
      </c>
      <c r="N1500" s="3" t="str">
        <f t="shared" si="219"/>
        <v>DnGap</v>
      </c>
      <c r="O1500">
        <v>616461</v>
      </c>
    </row>
    <row r="1501" spans="1:15" x14ac:dyDescent="0.25">
      <c r="A1501" s="1">
        <v>40478</v>
      </c>
      <c r="B1501" s="1" t="str">
        <f t="shared" si="211"/>
        <v>Wed</v>
      </c>
      <c r="C1501" s="1" t="str">
        <f t="shared" si="212"/>
        <v>Oct</v>
      </c>
      <c r="D1501" s="1" t="str">
        <f t="shared" si="213"/>
        <v>4th QTR</v>
      </c>
      <c r="E1501" s="1" t="str">
        <f t="shared" si="214"/>
        <v>2010</v>
      </c>
      <c r="F1501" s="26">
        <v>121.02</v>
      </c>
      <c r="G1501" s="2">
        <v>121.04</v>
      </c>
      <c r="H1501" s="2">
        <v>120.24</v>
      </c>
      <c r="I1501" s="26">
        <v>120.267</v>
      </c>
      <c r="J1501" s="3">
        <f t="shared" si="215"/>
        <v>49</v>
      </c>
      <c r="K1501" s="3" t="str">
        <f t="shared" si="216"/>
        <v>OIR</v>
      </c>
      <c r="L1501" s="3" t="str">
        <f t="shared" si="217"/>
        <v>OIRDnGapFill</v>
      </c>
      <c r="M1501" s="3" t="str">
        <f t="shared" si="218"/>
        <v>Filled</v>
      </c>
      <c r="N1501" s="3" t="str">
        <f t="shared" si="219"/>
        <v>DnGap</v>
      </c>
      <c r="O1501">
        <v>577180</v>
      </c>
    </row>
    <row r="1502" spans="1:15" x14ac:dyDescent="0.25">
      <c r="A1502" s="1">
        <v>40479</v>
      </c>
      <c r="B1502" s="1" t="str">
        <f t="shared" si="211"/>
        <v>Thu</v>
      </c>
      <c r="C1502" s="1" t="str">
        <f t="shared" si="212"/>
        <v>Oct</v>
      </c>
      <c r="D1502" s="1" t="str">
        <f t="shared" si="213"/>
        <v>4th QTR</v>
      </c>
      <c r="E1502" s="1" t="str">
        <f t="shared" si="214"/>
        <v>2010</v>
      </c>
      <c r="F1502" s="26">
        <v>120.252</v>
      </c>
      <c r="G1502" s="2">
        <v>121.125</v>
      </c>
      <c r="H1502" s="2">
        <v>120.242</v>
      </c>
      <c r="I1502" s="26">
        <v>121.09699999999999</v>
      </c>
      <c r="J1502" s="3">
        <f t="shared" si="215"/>
        <v>81</v>
      </c>
      <c r="K1502" s="3" t="str">
        <f t="shared" si="216"/>
        <v>OIR</v>
      </c>
      <c r="L1502" s="3" t="str">
        <f t="shared" si="217"/>
        <v>OIRDnGapFill</v>
      </c>
      <c r="M1502" s="3" t="str">
        <f t="shared" si="218"/>
        <v>Filled</v>
      </c>
      <c r="N1502" s="3" t="str">
        <f t="shared" si="219"/>
        <v>DnGap</v>
      </c>
      <c r="O1502">
        <v>576178</v>
      </c>
    </row>
    <row r="1503" spans="1:15" x14ac:dyDescent="0.25">
      <c r="A1503" s="1">
        <v>40480</v>
      </c>
      <c r="B1503" s="1" t="str">
        <f t="shared" si="211"/>
        <v>Fri</v>
      </c>
      <c r="C1503" s="1" t="str">
        <f t="shared" si="212"/>
        <v>Oct</v>
      </c>
      <c r="D1503" s="1" t="str">
        <f t="shared" si="213"/>
        <v>4th QTR</v>
      </c>
      <c r="E1503" s="1" t="str">
        <f t="shared" si="214"/>
        <v>2010</v>
      </c>
      <c r="F1503" s="26">
        <v>121.1</v>
      </c>
      <c r="G1503" s="2">
        <v>121.205</v>
      </c>
      <c r="H1503" s="2">
        <v>121.077</v>
      </c>
      <c r="I1503" s="26">
        <v>121.185</v>
      </c>
      <c r="J1503" s="3">
        <f t="shared" si="215"/>
        <v>52</v>
      </c>
      <c r="K1503" s="3" t="str">
        <f t="shared" si="216"/>
        <v>OIR</v>
      </c>
      <c r="L1503" s="3" t="str">
        <f t="shared" si="217"/>
        <v>OIRUpGapFill</v>
      </c>
      <c r="M1503" s="3" t="str">
        <f t="shared" si="218"/>
        <v>Filled</v>
      </c>
      <c r="N1503" s="3" t="str">
        <f t="shared" si="219"/>
        <v>UpGap</v>
      </c>
      <c r="O1503">
        <v>580798</v>
      </c>
    </row>
    <row r="1504" spans="1:15" x14ac:dyDescent="0.25">
      <c r="A1504" s="1">
        <v>40483</v>
      </c>
      <c r="B1504" s="1" t="str">
        <f t="shared" si="211"/>
        <v>Mon</v>
      </c>
      <c r="C1504" s="1" t="str">
        <f t="shared" si="212"/>
        <v>Nov</v>
      </c>
      <c r="D1504" s="1" t="str">
        <f t="shared" si="213"/>
        <v>4th QTR</v>
      </c>
      <c r="E1504" s="1" t="str">
        <f t="shared" si="214"/>
        <v>2010</v>
      </c>
      <c r="F1504" s="26">
        <v>121.185</v>
      </c>
      <c r="G1504" s="2">
        <v>121.23699999999999</v>
      </c>
      <c r="H1504" s="2">
        <v>121.15</v>
      </c>
      <c r="I1504" s="26">
        <v>121.212</v>
      </c>
      <c r="J1504" s="3">
        <f t="shared" si="215"/>
        <v>35</v>
      </c>
      <c r="K1504" s="3" t="str">
        <f t="shared" si="216"/>
        <v>OIR</v>
      </c>
      <c r="L1504" s="3" t="str">
        <f t="shared" si="217"/>
        <v>NoGap</v>
      </c>
      <c r="M1504" s="3" t="str">
        <f t="shared" si="218"/>
        <v>NoGap</v>
      </c>
      <c r="N1504" s="3" t="str">
        <f t="shared" si="219"/>
        <v>NoGap</v>
      </c>
      <c r="O1504">
        <v>447938</v>
      </c>
    </row>
    <row r="1505" spans="1:15" x14ac:dyDescent="0.25">
      <c r="A1505" s="1">
        <v>40484</v>
      </c>
      <c r="B1505" s="1" t="str">
        <f t="shared" si="211"/>
        <v>Tue</v>
      </c>
      <c r="C1505" s="1" t="str">
        <f t="shared" si="212"/>
        <v>Nov</v>
      </c>
      <c r="D1505" s="1" t="str">
        <f t="shared" si="213"/>
        <v>4th QTR</v>
      </c>
      <c r="E1505" s="1" t="str">
        <f t="shared" si="214"/>
        <v>2010</v>
      </c>
      <c r="F1505" s="26">
        <v>121.2</v>
      </c>
      <c r="G1505" s="2">
        <v>121.242</v>
      </c>
      <c r="H1505" s="2">
        <v>121.19</v>
      </c>
      <c r="I1505" s="26">
        <v>121.227</v>
      </c>
      <c r="J1505" s="3">
        <f t="shared" si="215"/>
        <v>21</v>
      </c>
      <c r="K1505" s="3" t="str">
        <f t="shared" si="216"/>
        <v>OIR</v>
      </c>
      <c r="L1505" s="3" t="str">
        <f t="shared" si="217"/>
        <v>OIRDnGapFill</v>
      </c>
      <c r="M1505" s="3" t="str">
        <f t="shared" si="218"/>
        <v>Filled</v>
      </c>
      <c r="N1505" s="3" t="str">
        <f t="shared" si="219"/>
        <v>DnGap</v>
      </c>
      <c r="O1505">
        <v>334818</v>
      </c>
    </row>
    <row r="1506" spans="1:15" x14ac:dyDescent="0.25">
      <c r="A1506" s="1">
        <v>40485</v>
      </c>
      <c r="B1506" s="1" t="str">
        <f t="shared" si="211"/>
        <v>Wed</v>
      </c>
      <c r="C1506" s="1" t="str">
        <f t="shared" si="212"/>
        <v>Nov</v>
      </c>
      <c r="D1506" s="1" t="str">
        <f t="shared" si="213"/>
        <v>4th QTR</v>
      </c>
      <c r="E1506" s="1" t="str">
        <f t="shared" si="214"/>
        <v>2010</v>
      </c>
      <c r="F1506" s="26">
        <v>121.215</v>
      </c>
      <c r="G1506" s="2">
        <v>122.00700000000001</v>
      </c>
      <c r="H1506" s="2">
        <v>121.03</v>
      </c>
      <c r="I1506" s="26">
        <v>121.277</v>
      </c>
      <c r="J1506" s="3">
        <f t="shared" si="215"/>
        <v>118</v>
      </c>
      <c r="K1506" s="3" t="str">
        <f t="shared" si="216"/>
        <v>OIR</v>
      </c>
      <c r="L1506" s="3" t="str">
        <f t="shared" si="217"/>
        <v>OIRDnGapFill</v>
      </c>
      <c r="M1506" s="3" t="str">
        <f t="shared" si="218"/>
        <v>Filled</v>
      </c>
      <c r="N1506" s="3" t="str">
        <f t="shared" si="219"/>
        <v>DnGap</v>
      </c>
      <c r="O1506">
        <v>698648</v>
      </c>
    </row>
    <row r="1507" spans="1:15" x14ac:dyDescent="0.25">
      <c r="A1507" s="1">
        <v>40486</v>
      </c>
      <c r="B1507" s="1" t="str">
        <f t="shared" si="211"/>
        <v>Thu</v>
      </c>
      <c r="C1507" s="1" t="str">
        <f t="shared" si="212"/>
        <v>Nov</v>
      </c>
      <c r="D1507" s="1" t="str">
        <f t="shared" si="213"/>
        <v>4th QTR</v>
      </c>
      <c r="E1507" s="1" t="str">
        <f t="shared" si="214"/>
        <v>2010</v>
      </c>
      <c r="F1507" s="26">
        <v>121.312</v>
      </c>
      <c r="G1507" s="2">
        <v>122.11499999999999</v>
      </c>
      <c r="H1507" s="2">
        <v>121.307</v>
      </c>
      <c r="I1507" s="26">
        <v>122.08</v>
      </c>
      <c r="J1507" s="3">
        <f t="shared" si="215"/>
        <v>51</v>
      </c>
      <c r="K1507" s="3" t="str">
        <f t="shared" si="216"/>
        <v>OIR</v>
      </c>
      <c r="L1507" s="3" t="str">
        <f t="shared" si="217"/>
        <v>NotFilled</v>
      </c>
      <c r="M1507" s="3" t="str">
        <f t="shared" si="218"/>
        <v>NotFilled</v>
      </c>
      <c r="N1507" s="3" t="str">
        <f t="shared" si="219"/>
        <v>UpGap</v>
      </c>
      <c r="O1507">
        <v>703740</v>
      </c>
    </row>
    <row r="1508" spans="1:15" x14ac:dyDescent="0.25">
      <c r="A1508" s="1">
        <v>40487</v>
      </c>
      <c r="B1508" s="1" t="str">
        <f t="shared" si="211"/>
        <v>Fri</v>
      </c>
      <c r="C1508" s="1" t="str">
        <f t="shared" si="212"/>
        <v>Nov</v>
      </c>
      <c r="D1508" s="1" t="str">
        <f t="shared" si="213"/>
        <v>4th QTR</v>
      </c>
      <c r="E1508" s="1" t="str">
        <f t="shared" si="214"/>
        <v>2010</v>
      </c>
      <c r="F1508" s="26">
        <v>122.072</v>
      </c>
      <c r="G1508" s="2">
        <v>122.08499999999999</v>
      </c>
      <c r="H1508" s="2">
        <v>121.27200000000001</v>
      </c>
      <c r="I1508" s="26">
        <v>121.3</v>
      </c>
      <c r="J1508" s="3">
        <f t="shared" si="215"/>
        <v>53</v>
      </c>
      <c r="K1508" s="3" t="str">
        <f t="shared" si="216"/>
        <v>OIR</v>
      </c>
      <c r="L1508" s="3" t="str">
        <f t="shared" si="217"/>
        <v>OIRDnGapFill</v>
      </c>
      <c r="M1508" s="3" t="str">
        <f t="shared" si="218"/>
        <v>Filled</v>
      </c>
      <c r="N1508" s="3" t="str">
        <f t="shared" si="219"/>
        <v>DnGap</v>
      </c>
      <c r="O1508">
        <v>703740</v>
      </c>
    </row>
    <row r="1509" spans="1:15" x14ac:dyDescent="0.25">
      <c r="A1509" s="1">
        <v>40490</v>
      </c>
      <c r="B1509" s="1" t="str">
        <f t="shared" si="211"/>
        <v>Mon</v>
      </c>
      <c r="C1509" s="1" t="str">
        <f t="shared" si="212"/>
        <v>Nov</v>
      </c>
      <c r="D1509" s="1" t="str">
        <f t="shared" si="213"/>
        <v>4th QTR</v>
      </c>
      <c r="E1509" s="1" t="str">
        <f t="shared" si="214"/>
        <v>2010</v>
      </c>
      <c r="F1509" s="26">
        <v>121.295</v>
      </c>
      <c r="G1509" s="2">
        <v>122.02</v>
      </c>
      <c r="H1509" s="2">
        <v>121.24</v>
      </c>
      <c r="I1509" s="26">
        <v>121.247</v>
      </c>
      <c r="J1509" s="3">
        <f t="shared" si="215"/>
        <v>40</v>
      </c>
      <c r="K1509" s="3" t="str">
        <f t="shared" si="216"/>
        <v>OIR</v>
      </c>
      <c r="L1509" s="3" t="str">
        <f t="shared" si="217"/>
        <v>OIRDnGapFill</v>
      </c>
      <c r="M1509" s="3" t="str">
        <f t="shared" si="218"/>
        <v>Filled</v>
      </c>
      <c r="N1509" s="3" t="str">
        <f t="shared" si="219"/>
        <v>DnGap</v>
      </c>
      <c r="O1509">
        <v>368938</v>
      </c>
    </row>
    <row r="1510" spans="1:15" x14ac:dyDescent="0.25">
      <c r="A1510" s="1">
        <v>40491</v>
      </c>
      <c r="B1510" s="1" t="str">
        <f t="shared" si="211"/>
        <v>Tue</v>
      </c>
      <c r="C1510" s="1" t="str">
        <f t="shared" si="212"/>
        <v>Nov</v>
      </c>
      <c r="D1510" s="1" t="str">
        <f t="shared" si="213"/>
        <v>4th QTR</v>
      </c>
      <c r="E1510" s="1" t="str">
        <f t="shared" si="214"/>
        <v>2010</v>
      </c>
      <c r="F1510" s="26">
        <v>121.255</v>
      </c>
      <c r="G1510" s="2">
        <v>121.307</v>
      </c>
      <c r="H1510" s="2">
        <v>121.027</v>
      </c>
      <c r="I1510" s="26">
        <v>121.05</v>
      </c>
      <c r="J1510" s="3">
        <f t="shared" si="215"/>
        <v>112</v>
      </c>
      <c r="K1510" s="3" t="str">
        <f t="shared" si="216"/>
        <v>OIR</v>
      </c>
      <c r="L1510" s="3" t="str">
        <f t="shared" si="217"/>
        <v>OIRUpGapFill</v>
      </c>
      <c r="M1510" s="3" t="str">
        <f t="shared" si="218"/>
        <v>Filled</v>
      </c>
      <c r="N1510" s="3" t="str">
        <f t="shared" si="219"/>
        <v>UpGap</v>
      </c>
      <c r="O1510">
        <v>694018</v>
      </c>
    </row>
    <row r="1511" spans="1:15" x14ac:dyDescent="0.25">
      <c r="A1511" s="1">
        <v>40492</v>
      </c>
      <c r="B1511" s="1" t="str">
        <f t="shared" si="211"/>
        <v>Wed</v>
      </c>
      <c r="C1511" s="1" t="str">
        <f t="shared" si="212"/>
        <v>Nov</v>
      </c>
      <c r="D1511" s="1" t="str">
        <f t="shared" si="213"/>
        <v>4th QTR</v>
      </c>
      <c r="E1511" s="1" t="str">
        <f t="shared" si="214"/>
        <v>2010</v>
      </c>
      <c r="F1511" s="26">
        <v>121.06699999999999</v>
      </c>
      <c r="G1511" s="2">
        <v>121.155</v>
      </c>
      <c r="H1511" s="2">
        <v>120.22199999999999</v>
      </c>
      <c r="I1511" s="26">
        <v>121.14</v>
      </c>
      <c r="J1511" s="3">
        <f t="shared" si="215"/>
        <v>102</v>
      </c>
      <c r="K1511" s="3" t="str">
        <f t="shared" si="216"/>
        <v>OIR</v>
      </c>
      <c r="L1511" s="3" t="str">
        <f t="shared" si="217"/>
        <v>OIRUpGapFill</v>
      </c>
      <c r="M1511" s="3" t="str">
        <f t="shared" si="218"/>
        <v>Filled</v>
      </c>
      <c r="N1511" s="3" t="str">
        <f t="shared" si="219"/>
        <v>UpGap</v>
      </c>
      <c r="O1511">
        <v>855764</v>
      </c>
    </row>
    <row r="1512" spans="1:15" x14ac:dyDescent="0.25">
      <c r="A1512" s="1">
        <v>40493</v>
      </c>
      <c r="B1512" s="1" t="str">
        <f t="shared" si="211"/>
        <v>Thu</v>
      </c>
      <c r="C1512" s="1" t="str">
        <f t="shared" si="212"/>
        <v>Nov</v>
      </c>
      <c r="D1512" s="1" t="str">
        <f t="shared" si="213"/>
        <v>4th QTR</v>
      </c>
      <c r="E1512" s="1" t="str">
        <f t="shared" si="214"/>
        <v>2010</v>
      </c>
      <c r="F1512" s="26">
        <v>121.152</v>
      </c>
      <c r="G1512" s="2">
        <v>121.19199999999999</v>
      </c>
      <c r="H1512" s="2">
        <v>120.31</v>
      </c>
      <c r="I1512" s="26">
        <v>121.00700000000001</v>
      </c>
      <c r="J1512" s="3">
        <f t="shared" si="215"/>
        <v>80</v>
      </c>
      <c r="K1512" s="3" t="str">
        <f t="shared" si="216"/>
        <v>OIR</v>
      </c>
      <c r="L1512" s="3" t="str">
        <f t="shared" si="217"/>
        <v>OIRUpGapFill</v>
      </c>
      <c r="M1512" s="3" t="str">
        <f t="shared" si="218"/>
        <v>Filled</v>
      </c>
      <c r="N1512" s="3" t="str">
        <f t="shared" si="219"/>
        <v>UpGap</v>
      </c>
      <c r="O1512">
        <v>138441</v>
      </c>
    </row>
    <row r="1513" spans="1:15" x14ac:dyDescent="0.25">
      <c r="A1513" s="1">
        <v>40494</v>
      </c>
      <c r="B1513" s="1" t="str">
        <f t="shared" si="211"/>
        <v>Fri</v>
      </c>
      <c r="C1513" s="1" t="str">
        <f t="shared" si="212"/>
        <v>Nov</v>
      </c>
      <c r="D1513" s="1" t="str">
        <f t="shared" si="213"/>
        <v>4th QTR</v>
      </c>
      <c r="E1513" s="1" t="str">
        <f t="shared" si="214"/>
        <v>2010</v>
      </c>
      <c r="F1513" s="26">
        <v>121.05500000000001</v>
      </c>
      <c r="G1513" s="2">
        <v>121.145</v>
      </c>
      <c r="H1513" s="2">
        <v>120.187</v>
      </c>
      <c r="I1513" s="26">
        <v>120.242</v>
      </c>
      <c r="J1513" s="3">
        <f t="shared" si="215"/>
        <v>111</v>
      </c>
      <c r="K1513" s="3" t="str">
        <f t="shared" si="216"/>
        <v>OIR</v>
      </c>
      <c r="L1513" s="3" t="str">
        <f t="shared" si="217"/>
        <v>OIRUpGapFill</v>
      </c>
      <c r="M1513" s="3" t="str">
        <f t="shared" si="218"/>
        <v>Filled</v>
      </c>
      <c r="N1513" s="3" t="str">
        <f t="shared" si="219"/>
        <v>UpGap</v>
      </c>
      <c r="O1513">
        <v>677748</v>
      </c>
    </row>
    <row r="1514" spans="1:15" x14ac:dyDescent="0.25">
      <c r="A1514" s="1">
        <v>40497</v>
      </c>
      <c r="B1514" s="1" t="str">
        <f t="shared" si="211"/>
        <v>Mon</v>
      </c>
      <c r="C1514" s="1" t="str">
        <f t="shared" si="212"/>
        <v>Nov</v>
      </c>
      <c r="D1514" s="1" t="str">
        <f t="shared" si="213"/>
        <v>4th QTR</v>
      </c>
      <c r="E1514" s="1" t="str">
        <f t="shared" si="214"/>
        <v>2010</v>
      </c>
      <c r="F1514" s="26">
        <v>120.232</v>
      </c>
      <c r="G1514" s="2">
        <v>120.25</v>
      </c>
      <c r="H1514" s="2">
        <v>119.28700000000001</v>
      </c>
      <c r="I1514" s="26">
        <v>120.04</v>
      </c>
      <c r="J1514" s="3">
        <f t="shared" si="215"/>
        <v>113</v>
      </c>
      <c r="K1514" s="3" t="str">
        <f t="shared" si="216"/>
        <v>OIR</v>
      </c>
      <c r="L1514" s="3" t="str">
        <f t="shared" si="217"/>
        <v>OIRDnGapFill</v>
      </c>
      <c r="M1514" s="3" t="str">
        <f t="shared" si="218"/>
        <v>Filled</v>
      </c>
      <c r="N1514" s="3" t="str">
        <f t="shared" si="219"/>
        <v>DnGap</v>
      </c>
      <c r="O1514">
        <v>890978</v>
      </c>
    </row>
    <row r="1515" spans="1:15" x14ac:dyDescent="0.25">
      <c r="A1515" s="1">
        <v>40498</v>
      </c>
      <c r="B1515" s="1" t="str">
        <f t="shared" si="211"/>
        <v>Tue</v>
      </c>
      <c r="C1515" s="1" t="str">
        <f t="shared" si="212"/>
        <v>Nov</v>
      </c>
      <c r="D1515" s="1" t="str">
        <f t="shared" si="213"/>
        <v>4th QTR</v>
      </c>
      <c r="E1515" s="1" t="str">
        <f t="shared" si="214"/>
        <v>2010</v>
      </c>
      <c r="F1515" s="26">
        <v>120</v>
      </c>
      <c r="G1515" s="2">
        <v>120.11499999999999</v>
      </c>
      <c r="H1515" s="2">
        <v>119.277</v>
      </c>
      <c r="I1515" s="26">
        <v>120.08499999999999</v>
      </c>
      <c r="J1515" s="3">
        <f t="shared" si="215"/>
        <v>63</v>
      </c>
      <c r="K1515" s="3" t="str">
        <f t="shared" si="216"/>
        <v>OIR</v>
      </c>
      <c r="L1515" s="3" t="str">
        <f t="shared" si="217"/>
        <v>OIRDnGapFill</v>
      </c>
      <c r="M1515" s="3" t="str">
        <f t="shared" si="218"/>
        <v>Filled</v>
      </c>
      <c r="N1515" s="3" t="str">
        <f t="shared" si="219"/>
        <v>DnGap</v>
      </c>
      <c r="O1515">
        <v>721004</v>
      </c>
    </row>
    <row r="1516" spans="1:15" x14ac:dyDescent="0.25">
      <c r="A1516" s="1">
        <v>40499</v>
      </c>
      <c r="B1516" s="1" t="str">
        <f t="shared" si="211"/>
        <v>Wed</v>
      </c>
      <c r="C1516" s="1" t="str">
        <f t="shared" si="212"/>
        <v>Nov</v>
      </c>
      <c r="D1516" s="1" t="str">
        <f t="shared" si="213"/>
        <v>4th QTR</v>
      </c>
      <c r="E1516" s="1" t="str">
        <f t="shared" si="214"/>
        <v>2010</v>
      </c>
      <c r="F1516" s="26">
        <v>120.075</v>
      </c>
      <c r="G1516" s="2">
        <v>120.16</v>
      </c>
      <c r="H1516" s="2">
        <v>120.02500000000001</v>
      </c>
      <c r="I1516" s="26">
        <v>120.102</v>
      </c>
      <c r="J1516" s="3">
        <f t="shared" si="215"/>
        <v>54</v>
      </c>
      <c r="K1516" s="3" t="str">
        <f t="shared" si="216"/>
        <v>OIR</v>
      </c>
      <c r="L1516" s="3" t="str">
        <f t="shared" si="217"/>
        <v>OIRDnGapFill</v>
      </c>
      <c r="M1516" s="3" t="str">
        <f t="shared" si="218"/>
        <v>Filled</v>
      </c>
      <c r="N1516" s="3" t="str">
        <f t="shared" si="219"/>
        <v>DnGap</v>
      </c>
      <c r="O1516">
        <v>555652</v>
      </c>
    </row>
    <row r="1517" spans="1:15" x14ac:dyDescent="0.25">
      <c r="A1517" s="1">
        <v>40500</v>
      </c>
      <c r="B1517" s="1" t="str">
        <f t="shared" si="211"/>
        <v>Thu</v>
      </c>
      <c r="C1517" s="1" t="str">
        <f t="shared" si="212"/>
        <v>Nov</v>
      </c>
      <c r="D1517" s="1" t="str">
        <f t="shared" si="213"/>
        <v>4th QTR</v>
      </c>
      <c r="E1517" s="1" t="str">
        <f t="shared" si="214"/>
        <v>2010</v>
      </c>
      <c r="F1517" s="26">
        <v>120.09</v>
      </c>
      <c r="G1517" s="2">
        <v>120.107</v>
      </c>
      <c r="H1517" s="2">
        <v>119.277</v>
      </c>
      <c r="I1517" s="26">
        <v>120.06699999999999</v>
      </c>
      <c r="J1517" s="3">
        <f t="shared" si="215"/>
        <v>60</v>
      </c>
      <c r="K1517" s="3" t="str">
        <f t="shared" si="216"/>
        <v>OIR</v>
      </c>
      <c r="L1517" s="3" t="str">
        <f t="shared" si="217"/>
        <v>OIRDnGapFill</v>
      </c>
      <c r="M1517" s="3" t="str">
        <f t="shared" si="218"/>
        <v>Filled</v>
      </c>
      <c r="N1517" s="3" t="str">
        <f t="shared" si="219"/>
        <v>DnGap</v>
      </c>
      <c r="O1517">
        <v>553486</v>
      </c>
    </row>
    <row r="1518" spans="1:15" x14ac:dyDescent="0.25">
      <c r="A1518" s="1">
        <v>40501</v>
      </c>
      <c r="B1518" s="1" t="str">
        <f t="shared" si="211"/>
        <v>Fri</v>
      </c>
      <c r="C1518" s="1" t="str">
        <f t="shared" si="212"/>
        <v>Nov</v>
      </c>
      <c r="D1518" s="1" t="str">
        <f t="shared" si="213"/>
        <v>4th QTR</v>
      </c>
      <c r="E1518" s="1" t="str">
        <f t="shared" si="214"/>
        <v>2010</v>
      </c>
      <c r="F1518" s="26">
        <v>120.05500000000001</v>
      </c>
      <c r="G1518" s="2">
        <v>120.11199999999999</v>
      </c>
      <c r="H1518" s="2">
        <v>120.012</v>
      </c>
      <c r="I1518" s="26">
        <v>120.04</v>
      </c>
      <c r="J1518" s="3">
        <f t="shared" si="215"/>
        <v>40</v>
      </c>
      <c r="K1518" s="3" t="str">
        <f t="shared" si="216"/>
        <v>OIR</v>
      </c>
      <c r="L1518" s="3" t="str">
        <f t="shared" si="217"/>
        <v>OIRDnGapFill</v>
      </c>
      <c r="M1518" s="3" t="str">
        <f t="shared" si="218"/>
        <v>Filled</v>
      </c>
      <c r="N1518" s="3" t="str">
        <f t="shared" si="219"/>
        <v>DnGap</v>
      </c>
      <c r="O1518">
        <v>353123</v>
      </c>
    </row>
    <row r="1519" spans="1:15" x14ac:dyDescent="0.25">
      <c r="A1519" s="1">
        <v>40504</v>
      </c>
      <c r="B1519" s="1" t="str">
        <f t="shared" si="211"/>
        <v>Mon</v>
      </c>
      <c r="C1519" s="1" t="str">
        <f t="shared" si="212"/>
        <v>Nov</v>
      </c>
      <c r="D1519" s="1" t="str">
        <f t="shared" si="213"/>
        <v>4th QTR</v>
      </c>
      <c r="E1519" s="1" t="str">
        <f t="shared" si="214"/>
        <v>2010</v>
      </c>
      <c r="F1519" s="26">
        <v>120.015</v>
      </c>
      <c r="G1519" s="2">
        <v>120.19</v>
      </c>
      <c r="H1519" s="2">
        <v>119.297</v>
      </c>
      <c r="I1519" s="26">
        <v>120.167</v>
      </c>
      <c r="J1519" s="3">
        <f t="shared" si="215"/>
        <v>85</v>
      </c>
      <c r="K1519" s="3" t="str">
        <f t="shared" si="216"/>
        <v>OIR</v>
      </c>
      <c r="L1519" s="3" t="str">
        <f t="shared" si="217"/>
        <v>OIRDnGapFill</v>
      </c>
      <c r="M1519" s="3" t="str">
        <f t="shared" si="218"/>
        <v>Filled</v>
      </c>
      <c r="N1519" s="3" t="str">
        <f t="shared" si="219"/>
        <v>DnGap</v>
      </c>
      <c r="O1519">
        <v>582030</v>
      </c>
    </row>
    <row r="1520" spans="1:15" x14ac:dyDescent="0.25">
      <c r="A1520" s="1">
        <v>40505</v>
      </c>
      <c r="B1520" s="1" t="str">
        <f t="shared" si="211"/>
        <v>Tue</v>
      </c>
      <c r="C1520" s="1" t="str">
        <f t="shared" si="212"/>
        <v>Nov</v>
      </c>
      <c r="D1520" s="1" t="str">
        <f t="shared" si="213"/>
        <v>4th QTR</v>
      </c>
      <c r="E1520" s="1" t="str">
        <f t="shared" si="214"/>
        <v>2010</v>
      </c>
      <c r="F1520" s="26">
        <v>120.18</v>
      </c>
      <c r="G1520" s="2">
        <v>120.29</v>
      </c>
      <c r="H1520" s="2">
        <v>120.16500000000001</v>
      </c>
      <c r="I1520" s="26">
        <v>120.242</v>
      </c>
      <c r="J1520" s="3">
        <f t="shared" si="215"/>
        <v>50</v>
      </c>
      <c r="K1520" s="3" t="str">
        <f t="shared" si="216"/>
        <v>OIR</v>
      </c>
      <c r="L1520" s="3" t="str">
        <f t="shared" si="217"/>
        <v>OIRUpGapFill</v>
      </c>
      <c r="M1520" s="3" t="str">
        <f t="shared" si="218"/>
        <v>Filled</v>
      </c>
      <c r="N1520" s="3" t="str">
        <f t="shared" si="219"/>
        <v>UpGap</v>
      </c>
      <c r="O1520">
        <v>820734</v>
      </c>
    </row>
    <row r="1521" spans="1:15" x14ac:dyDescent="0.25">
      <c r="A1521" s="1">
        <v>40506</v>
      </c>
      <c r="B1521" s="1" t="str">
        <f t="shared" si="211"/>
        <v>Wed</v>
      </c>
      <c r="C1521" s="1" t="str">
        <f t="shared" si="212"/>
        <v>Nov</v>
      </c>
      <c r="D1521" s="1" t="str">
        <f t="shared" si="213"/>
        <v>4th QTR</v>
      </c>
      <c r="E1521" s="1" t="str">
        <f t="shared" si="214"/>
        <v>2010</v>
      </c>
      <c r="F1521" s="26">
        <v>120.227</v>
      </c>
      <c r="G1521" s="2">
        <v>120.247</v>
      </c>
      <c r="H1521" s="2">
        <v>120</v>
      </c>
      <c r="I1521" s="26">
        <v>120.042</v>
      </c>
      <c r="J1521" s="3">
        <f t="shared" si="215"/>
        <v>99</v>
      </c>
      <c r="K1521" s="3" t="str">
        <f t="shared" si="216"/>
        <v>OIR</v>
      </c>
      <c r="L1521" s="3" t="str">
        <f t="shared" si="217"/>
        <v>OIRDnGapFill</v>
      </c>
      <c r="M1521" s="3" t="str">
        <f t="shared" si="218"/>
        <v>Filled</v>
      </c>
      <c r="N1521" s="3" t="str">
        <f t="shared" si="219"/>
        <v>DnGap</v>
      </c>
      <c r="O1521">
        <v>865313</v>
      </c>
    </row>
    <row r="1522" spans="1:15" x14ac:dyDescent="0.25">
      <c r="A1522" s="1">
        <v>40508</v>
      </c>
      <c r="B1522" s="1" t="str">
        <f t="shared" si="211"/>
        <v>Fri</v>
      </c>
      <c r="C1522" s="1" t="str">
        <f t="shared" si="212"/>
        <v>Nov</v>
      </c>
      <c r="D1522" s="1" t="str">
        <f t="shared" si="213"/>
        <v>4th QTR</v>
      </c>
      <c r="E1522" s="1" t="str">
        <f t="shared" si="214"/>
        <v>2010</v>
      </c>
      <c r="F1522" s="26">
        <v>120.03700000000001</v>
      </c>
      <c r="G1522" s="2">
        <v>120.172</v>
      </c>
      <c r="H1522" s="2">
        <v>120.002</v>
      </c>
      <c r="I1522" s="26">
        <v>120.09699999999999</v>
      </c>
      <c r="J1522" s="3">
        <f t="shared" si="215"/>
        <v>69</v>
      </c>
      <c r="K1522" s="3" t="str">
        <f t="shared" si="216"/>
        <v>OIR</v>
      </c>
      <c r="L1522" s="3" t="str">
        <f t="shared" si="217"/>
        <v>OIRDnGapFill</v>
      </c>
      <c r="M1522" s="3" t="str">
        <f t="shared" si="218"/>
        <v>Filled</v>
      </c>
      <c r="N1522" s="3" t="str">
        <f t="shared" si="219"/>
        <v>DnGap</v>
      </c>
      <c r="O1522">
        <v>490598</v>
      </c>
    </row>
    <row r="1523" spans="1:15" x14ac:dyDescent="0.25">
      <c r="A1523" s="1">
        <v>40511</v>
      </c>
      <c r="B1523" s="1" t="str">
        <f t="shared" si="211"/>
        <v>Mon</v>
      </c>
      <c r="C1523" s="1" t="str">
        <f t="shared" si="212"/>
        <v>Nov</v>
      </c>
      <c r="D1523" s="1" t="str">
        <f t="shared" si="213"/>
        <v>4th QTR</v>
      </c>
      <c r="E1523" s="1" t="str">
        <f t="shared" si="214"/>
        <v>2010</v>
      </c>
      <c r="F1523" s="26">
        <v>120.09</v>
      </c>
      <c r="G1523" s="2">
        <v>120.167</v>
      </c>
      <c r="H1523" s="2">
        <v>120.03700000000001</v>
      </c>
      <c r="I1523" s="26">
        <v>120.142</v>
      </c>
      <c r="J1523" s="3">
        <f t="shared" si="215"/>
        <v>52</v>
      </c>
      <c r="K1523" s="3" t="str">
        <f t="shared" si="216"/>
        <v>OIR</v>
      </c>
      <c r="L1523" s="3" t="str">
        <f t="shared" si="217"/>
        <v>OIRDnGapFill</v>
      </c>
      <c r="M1523" s="3" t="str">
        <f t="shared" si="218"/>
        <v>Filled</v>
      </c>
      <c r="N1523" s="3" t="str">
        <f t="shared" si="219"/>
        <v>DnGap</v>
      </c>
      <c r="O1523">
        <v>698733</v>
      </c>
    </row>
    <row r="1524" spans="1:15" x14ac:dyDescent="0.25">
      <c r="A1524" s="1">
        <v>40512</v>
      </c>
      <c r="B1524" s="1" t="str">
        <f t="shared" si="211"/>
        <v>Tue</v>
      </c>
      <c r="C1524" s="1" t="str">
        <f t="shared" si="212"/>
        <v>Nov</v>
      </c>
      <c r="D1524" s="1" t="str">
        <f t="shared" si="213"/>
        <v>4th QTR</v>
      </c>
      <c r="E1524" s="1" t="str">
        <f t="shared" si="214"/>
        <v>2010</v>
      </c>
      <c r="F1524" s="26">
        <v>119.2</v>
      </c>
      <c r="G1524" s="2">
        <v>120.015</v>
      </c>
      <c r="H1524" s="2">
        <v>119.19199999999999</v>
      </c>
      <c r="I1524" s="26">
        <v>119.27200000000001</v>
      </c>
      <c r="J1524" s="3">
        <f t="shared" si="215"/>
        <v>58</v>
      </c>
      <c r="K1524" s="3" t="str">
        <f t="shared" si="216"/>
        <v>OOR</v>
      </c>
      <c r="L1524" s="3" t="str">
        <f t="shared" si="217"/>
        <v>NotFilled</v>
      </c>
      <c r="M1524" s="3" t="str">
        <f t="shared" si="218"/>
        <v>NotFilled</v>
      </c>
      <c r="N1524" s="3" t="str">
        <f t="shared" si="219"/>
        <v>DnGap</v>
      </c>
      <c r="O1524">
        <v>608910</v>
      </c>
    </row>
    <row r="1525" spans="1:15" x14ac:dyDescent="0.25">
      <c r="A1525" s="1">
        <v>40513</v>
      </c>
      <c r="B1525" s="1" t="str">
        <f t="shared" si="211"/>
        <v>Wed</v>
      </c>
      <c r="C1525" s="1" t="str">
        <f t="shared" si="212"/>
        <v>Dec</v>
      </c>
      <c r="D1525" s="1" t="str">
        <f t="shared" si="213"/>
        <v>4th QTR</v>
      </c>
      <c r="E1525" s="1" t="str">
        <f t="shared" si="214"/>
        <v>2010</v>
      </c>
      <c r="F1525" s="26">
        <v>119.267</v>
      </c>
      <c r="G1525" s="2">
        <v>119.27200000000001</v>
      </c>
      <c r="H1525" s="2">
        <v>118.292</v>
      </c>
      <c r="I1525" s="26">
        <v>119.017</v>
      </c>
      <c r="J1525" s="3">
        <f t="shared" si="215"/>
        <v>120</v>
      </c>
      <c r="K1525" s="3" t="str">
        <f t="shared" si="216"/>
        <v>OIR</v>
      </c>
      <c r="L1525" s="3" t="str">
        <f t="shared" si="217"/>
        <v>OIRDnGapFill</v>
      </c>
      <c r="M1525" s="3" t="str">
        <f t="shared" si="218"/>
        <v>Filled</v>
      </c>
      <c r="N1525" s="3" t="str">
        <f t="shared" si="219"/>
        <v>DnGap</v>
      </c>
      <c r="O1525">
        <v>780184</v>
      </c>
    </row>
    <row r="1526" spans="1:15" x14ac:dyDescent="0.25">
      <c r="A1526" s="1">
        <v>40514</v>
      </c>
      <c r="B1526" s="1" t="str">
        <f t="shared" si="211"/>
        <v>Thu</v>
      </c>
      <c r="C1526" s="1" t="str">
        <f t="shared" si="212"/>
        <v>Dec</v>
      </c>
      <c r="D1526" s="1" t="str">
        <f t="shared" si="213"/>
        <v>4th QTR</v>
      </c>
      <c r="E1526" s="1" t="str">
        <f t="shared" si="214"/>
        <v>2010</v>
      </c>
      <c r="F1526" s="26">
        <v>119.002</v>
      </c>
      <c r="G1526" s="2">
        <v>119.05</v>
      </c>
      <c r="H1526" s="2">
        <v>118.20699999999999</v>
      </c>
      <c r="I1526" s="26">
        <v>118.265</v>
      </c>
      <c r="J1526" s="3">
        <f t="shared" si="215"/>
        <v>65</v>
      </c>
      <c r="K1526" s="3" t="str">
        <f t="shared" si="216"/>
        <v>OIR</v>
      </c>
      <c r="L1526" s="3" t="str">
        <f t="shared" si="217"/>
        <v>OIRDnGapFill</v>
      </c>
      <c r="M1526" s="3" t="str">
        <f t="shared" si="218"/>
        <v>Filled</v>
      </c>
      <c r="N1526" s="3" t="str">
        <f t="shared" si="219"/>
        <v>DnGap</v>
      </c>
      <c r="O1526">
        <v>599118</v>
      </c>
    </row>
    <row r="1527" spans="1:15" x14ac:dyDescent="0.25">
      <c r="A1527" s="1">
        <v>40515</v>
      </c>
      <c r="B1527" s="1" t="str">
        <f t="shared" si="211"/>
        <v>Fri</v>
      </c>
      <c r="C1527" s="1" t="str">
        <f t="shared" si="212"/>
        <v>Dec</v>
      </c>
      <c r="D1527" s="1" t="str">
        <f t="shared" si="213"/>
        <v>4th QTR</v>
      </c>
      <c r="E1527" s="1" t="str">
        <f t="shared" si="214"/>
        <v>2010</v>
      </c>
      <c r="F1527" s="26">
        <v>118.27500000000001</v>
      </c>
      <c r="G1527" s="2">
        <v>119.19</v>
      </c>
      <c r="H1527" s="2">
        <v>118.182</v>
      </c>
      <c r="I1527" s="26">
        <v>119.05500000000001</v>
      </c>
      <c r="J1527" s="3">
        <f t="shared" si="215"/>
        <v>131</v>
      </c>
      <c r="K1527" s="3" t="str">
        <f t="shared" si="216"/>
        <v>OIR</v>
      </c>
      <c r="L1527" s="3" t="str">
        <f t="shared" si="217"/>
        <v>OIRUpGapFill</v>
      </c>
      <c r="M1527" s="3" t="str">
        <f t="shared" si="218"/>
        <v>Filled</v>
      </c>
      <c r="N1527" s="3" t="str">
        <f t="shared" si="219"/>
        <v>UpGap</v>
      </c>
      <c r="O1527">
        <v>647482</v>
      </c>
    </row>
    <row r="1528" spans="1:15" x14ac:dyDescent="0.25">
      <c r="A1528" s="1">
        <v>40518</v>
      </c>
      <c r="B1528" s="1" t="str">
        <f t="shared" si="211"/>
        <v>Mon</v>
      </c>
      <c r="C1528" s="1" t="str">
        <f t="shared" si="212"/>
        <v>Dec</v>
      </c>
      <c r="D1528" s="1" t="str">
        <f t="shared" si="213"/>
        <v>4th QTR</v>
      </c>
      <c r="E1528" s="1" t="str">
        <f t="shared" si="214"/>
        <v>2010</v>
      </c>
      <c r="F1528" s="26">
        <v>119.05500000000001</v>
      </c>
      <c r="G1528" s="2">
        <v>119.232</v>
      </c>
      <c r="H1528" s="2">
        <v>119.05500000000001</v>
      </c>
      <c r="I1528" s="26">
        <v>119.22</v>
      </c>
      <c r="J1528" s="3">
        <f t="shared" si="215"/>
        <v>71</v>
      </c>
      <c r="K1528" s="3" t="str">
        <f t="shared" si="216"/>
        <v>OIR</v>
      </c>
      <c r="L1528" s="3" t="str">
        <f t="shared" si="217"/>
        <v>NoGap</v>
      </c>
      <c r="M1528" s="3" t="str">
        <f t="shared" si="218"/>
        <v>NoGap</v>
      </c>
      <c r="N1528" s="3" t="str">
        <f t="shared" si="219"/>
        <v>NoGap</v>
      </c>
      <c r="O1528">
        <v>440868</v>
      </c>
    </row>
    <row r="1529" spans="1:15" x14ac:dyDescent="0.25">
      <c r="A1529" s="1">
        <v>40519</v>
      </c>
      <c r="B1529" s="1" t="str">
        <f t="shared" si="211"/>
        <v>Tue</v>
      </c>
      <c r="C1529" s="1" t="str">
        <f t="shared" si="212"/>
        <v>Dec</v>
      </c>
      <c r="D1529" s="1" t="str">
        <f t="shared" si="213"/>
        <v>4th QTR</v>
      </c>
      <c r="E1529" s="1" t="str">
        <f t="shared" si="214"/>
        <v>2010</v>
      </c>
      <c r="F1529" s="26">
        <v>119.22499999999999</v>
      </c>
      <c r="G1529" s="2">
        <v>119.22499999999999</v>
      </c>
      <c r="H1529" s="2">
        <v>118.18</v>
      </c>
      <c r="I1529" s="26">
        <v>118.19199999999999</v>
      </c>
      <c r="J1529" s="3">
        <f t="shared" si="215"/>
        <v>145</v>
      </c>
      <c r="K1529" s="3" t="str">
        <f t="shared" si="216"/>
        <v>OIR</v>
      </c>
      <c r="L1529" s="3" t="str">
        <f t="shared" si="217"/>
        <v>OIRUpGapFill</v>
      </c>
      <c r="M1529" s="3" t="str">
        <f t="shared" si="218"/>
        <v>Filled</v>
      </c>
      <c r="N1529" s="3" t="str">
        <f t="shared" si="219"/>
        <v>UpGap</v>
      </c>
      <c r="O1529">
        <v>708281</v>
      </c>
    </row>
    <row r="1530" spans="1:15" x14ac:dyDescent="0.25">
      <c r="A1530" s="1">
        <v>40520</v>
      </c>
      <c r="B1530" s="1" t="str">
        <f t="shared" si="211"/>
        <v>Wed</v>
      </c>
      <c r="C1530" s="1" t="str">
        <f t="shared" si="212"/>
        <v>Dec</v>
      </c>
      <c r="D1530" s="1" t="str">
        <f t="shared" si="213"/>
        <v>4th QTR</v>
      </c>
      <c r="E1530" s="1" t="str">
        <f t="shared" si="214"/>
        <v>2010</v>
      </c>
      <c r="F1530" s="26">
        <v>118.23699999999999</v>
      </c>
      <c r="G1530" s="2">
        <v>118.247</v>
      </c>
      <c r="H1530" s="2">
        <v>117.232</v>
      </c>
      <c r="I1530" s="26">
        <v>118.02200000000001</v>
      </c>
      <c r="J1530" s="3">
        <f t="shared" si="215"/>
        <v>134</v>
      </c>
      <c r="K1530" s="3" t="str">
        <f t="shared" si="216"/>
        <v>OIR</v>
      </c>
      <c r="L1530" s="3" t="str">
        <f t="shared" si="217"/>
        <v>OIRUpGapFill</v>
      </c>
      <c r="M1530" s="3" t="str">
        <f t="shared" si="218"/>
        <v>Filled</v>
      </c>
      <c r="N1530" s="3" t="str">
        <f t="shared" si="219"/>
        <v>UpGap</v>
      </c>
      <c r="O1530">
        <v>767808</v>
      </c>
    </row>
    <row r="1531" spans="1:15" x14ac:dyDescent="0.25">
      <c r="A1531" s="1">
        <v>40521</v>
      </c>
      <c r="B1531" s="1" t="str">
        <f t="shared" si="211"/>
        <v>Thu</v>
      </c>
      <c r="C1531" s="1" t="str">
        <f t="shared" si="212"/>
        <v>Dec</v>
      </c>
      <c r="D1531" s="1" t="str">
        <f t="shared" si="213"/>
        <v>4th QTR</v>
      </c>
      <c r="E1531" s="1" t="str">
        <f t="shared" si="214"/>
        <v>2010</v>
      </c>
      <c r="F1531" s="26">
        <v>117.295</v>
      </c>
      <c r="G1531" s="2">
        <v>118.065</v>
      </c>
      <c r="H1531" s="2">
        <v>117.23</v>
      </c>
      <c r="I1531" s="26">
        <v>117.25700000000001</v>
      </c>
      <c r="J1531" s="3">
        <f t="shared" si="215"/>
        <v>61</v>
      </c>
      <c r="K1531" s="3" t="str">
        <f t="shared" si="216"/>
        <v>OIR</v>
      </c>
      <c r="L1531" s="3" t="str">
        <f t="shared" si="217"/>
        <v>OIRDnGapFill</v>
      </c>
      <c r="M1531" s="3" t="str">
        <f t="shared" si="218"/>
        <v>Filled</v>
      </c>
      <c r="N1531" s="3" t="str">
        <f t="shared" si="219"/>
        <v>DnGap</v>
      </c>
      <c r="O1531">
        <v>627917</v>
      </c>
    </row>
    <row r="1532" spans="1:15" x14ac:dyDescent="0.25">
      <c r="A1532" s="1">
        <v>40522</v>
      </c>
      <c r="B1532" s="1" t="str">
        <f t="shared" si="211"/>
        <v>Fri</v>
      </c>
      <c r="C1532" s="1" t="str">
        <f t="shared" si="212"/>
        <v>Dec</v>
      </c>
      <c r="D1532" s="1" t="str">
        <f t="shared" si="213"/>
        <v>4th QTR</v>
      </c>
      <c r="E1532" s="1" t="str">
        <f t="shared" si="214"/>
        <v>2010</v>
      </c>
      <c r="F1532" s="26">
        <v>117.27200000000001</v>
      </c>
      <c r="G1532" s="2">
        <v>118.017</v>
      </c>
      <c r="H1532" s="2">
        <v>117.117</v>
      </c>
      <c r="I1532" s="26">
        <v>117.182</v>
      </c>
      <c r="J1532" s="3">
        <f t="shared" si="215"/>
        <v>88</v>
      </c>
      <c r="K1532" s="3" t="str">
        <f t="shared" si="216"/>
        <v>OIR</v>
      </c>
      <c r="L1532" s="3" t="str">
        <f t="shared" si="217"/>
        <v>OIRUpGapFill</v>
      </c>
      <c r="M1532" s="3" t="str">
        <f t="shared" si="218"/>
        <v>Filled</v>
      </c>
      <c r="N1532" s="3" t="str">
        <f t="shared" si="219"/>
        <v>UpGap</v>
      </c>
      <c r="O1532">
        <v>404776</v>
      </c>
    </row>
    <row r="1533" spans="1:15" x14ac:dyDescent="0.25">
      <c r="A1533" s="1">
        <v>40525</v>
      </c>
      <c r="B1533" s="1" t="str">
        <f t="shared" si="211"/>
        <v>Mon</v>
      </c>
      <c r="C1533" s="1" t="str">
        <f t="shared" si="212"/>
        <v>Dec</v>
      </c>
      <c r="D1533" s="1" t="str">
        <f t="shared" si="213"/>
        <v>4th QTR</v>
      </c>
      <c r="E1533" s="1" t="str">
        <f t="shared" si="214"/>
        <v>2010</v>
      </c>
      <c r="F1533" s="26">
        <v>117.15</v>
      </c>
      <c r="G1533" s="2">
        <v>117.307</v>
      </c>
      <c r="H1533" s="2">
        <v>116.292</v>
      </c>
      <c r="I1533" s="26">
        <v>117.282</v>
      </c>
      <c r="J1533" s="3">
        <f t="shared" si="215"/>
        <v>134</v>
      </c>
      <c r="K1533" s="3" t="str">
        <f t="shared" si="216"/>
        <v>OIR</v>
      </c>
      <c r="L1533" s="3" t="str">
        <f t="shared" si="217"/>
        <v>OIRDnGapFill</v>
      </c>
      <c r="M1533" s="3" t="str">
        <f t="shared" si="218"/>
        <v>Filled</v>
      </c>
      <c r="N1533" s="3" t="str">
        <f t="shared" si="219"/>
        <v>DnGap</v>
      </c>
      <c r="O1533">
        <v>528698</v>
      </c>
    </row>
    <row r="1534" spans="1:15" x14ac:dyDescent="0.25">
      <c r="A1534" s="1">
        <v>40526</v>
      </c>
      <c r="B1534" s="1" t="str">
        <f t="shared" si="211"/>
        <v>Tue</v>
      </c>
      <c r="C1534" s="1" t="str">
        <f t="shared" si="212"/>
        <v>Dec</v>
      </c>
      <c r="D1534" s="1" t="str">
        <f t="shared" si="213"/>
        <v>4th QTR</v>
      </c>
      <c r="E1534" s="1" t="str">
        <f t="shared" si="214"/>
        <v>2010</v>
      </c>
      <c r="F1534" s="26">
        <v>117.30200000000001</v>
      </c>
      <c r="G1534" s="2">
        <v>117.315</v>
      </c>
      <c r="H1534" s="2">
        <v>117</v>
      </c>
      <c r="I1534" s="26">
        <v>117.05500000000001</v>
      </c>
      <c r="J1534" s="3">
        <f t="shared" si="215"/>
        <v>126</v>
      </c>
      <c r="K1534" s="3" t="str">
        <f t="shared" si="216"/>
        <v>OIR</v>
      </c>
      <c r="L1534" s="3" t="str">
        <f t="shared" si="217"/>
        <v>OIRUpGapFill</v>
      </c>
      <c r="M1534" s="3" t="str">
        <f t="shared" si="218"/>
        <v>Filled</v>
      </c>
      <c r="N1534" s="3" t="str">
        <f t="shared" si="219"/>
        <v>UpGap</v>
      </c>
      <c r="O1534">
        <v>606483</v>
      </c>
    </row>
    <row r="1535" spans="1:15" x14ac:dyDescent="0.25">
      <c r="A1535" s="1">
        <v>40527</v>
      </c>
      <c r="B1535" s="1" t="str">
        <f t="shared" si="211"/>
        <v>Wed</v>
      </c>
      <c r="C1535" s="1" t="str">
        <f t="shared" si="212"/>
        <v>Dec</v>
      </c>
      <c r="D1535" s="1" t="str">
        <f t="shared" si="213"/>
        <v>4th QTR</v>
      </c>
      <c r="E1535" s="1" t="str">
        <f t="shared" si="214"/>
        <v>2010</v>
      </c>
      <c r="F1535" s="26">
        <v>117.015</v>
      </c>
      <c r="G1535" s="2">
        <v>117.14700000000001</v>
      </c>
      <c r="H1535" s="2">
        <v>116.24</v>
      </c>
      <c r="I1535" s="26">
        <v>116.3</v>
      </c>
      <c r="J1535" s="3">
        <f t="shared" si="215"/>
        <v>91</v>
      </c>
      <c r="K1535" s="3" t="str">
        <f t="shared" si="216"/>
        <v>OIR</v>
      </c>
      <c r="L1535" s="3" t="str">
        <f t="shared" si="217"/>
        <v>OIRDnGapFill</v>
      </c>
      <c r="M1535" s="3" t="str">
        <f t="shared" si="218"/>
        <v>Filled</v>
      </c>
      <c r="N1535" s="3" t="str">
        <f t="shared" si="219"/>
        <v>DnGap</v>
      </c>
      <c r="O1535">
        <v>530768</v>
      </c>
    </row>
    <row r="1536" spans="1:15" x14ac:dyDescent="0.25">
      <c r="A1536" s="1">
        <v>40528</v>
      </c>
      <c r="B1536" s="1" t="str">
        <f t="shared" si="211"/>
        <v>Thu</v>
      </c>
      <c r="C1536" s="1" t="str">
        <f t="shared" si="212"/>
        <v>Dec</v>
      </c>
      <c r="D1536" s="1" t="str">
        <f t="shared" si="213"/>
        <v>4th QTR</v>
      </c>
      <c r="E1536" s="1" t="str">
        <f t="shared" si="214"/>
        <v>2010</v>
      </c>
      <c r="F1536" s="26">
        <v>116.27200000000001</v>
      </c>
      <c r="G1536" s="2">
        <v>117.087</v>
      </c>
      <c r="H1536" s="2">
        <v>116.2</v>
      </c>
      <c r="I1536" s="26">
        <v>117.02500000000001</v>
      </c>
      <c r="J1536" s="3">
        <f t="shared" si="215"/>
        <v>82</v>
      </c>
      <c r="K1536" s="3" t="str">
        <f t="shared" si="216"/>
        <v>OIR</v>
      </c>
      <c r="L1536" s="3" t="str">
        <f t="shared" si="217"/>
        <v>OIRDnGapFill</v>
      </c>
      <c r="M1536" s="3" t="str">
        <f t="shared" si="218"/>
        <v>Filled</v>
      </c>
      <c r="N1536" s="3" t="str">
        <f t="shared" si="219"/>
        <v>DnGap</v>
      </c>
      <c r="O1536">
        <v>547215</v>
      </c>
    </row>
    <row r="1537" spans="1:15" x14ac:dyDescent="0.25">
      <c r="A1537" s="1">
        <v>40529</v>
      </c>
      <c r="B1537" s="1" t="str">
        <f t="shared" si="211"/>
        <v>Fri</v>
      </c>
      <c r="C1537" s="1" t="str">
        <f t="shared" si="212"/>
        <v>Dec</v>
      </c>
      <c r="D1537" s="1" t="str">
        <f t="shared" si="213"/>
        <v>4th QTR</v>
      </c>
      <c r="E1537" s="1" t="str">
        <f t="shared" si="214"/>
        <v>2010</v>
      </c>
      <c r="F1537" s="26">
        <v>117.087</v>
      </c>
      <c r="G1537" s="2">
        <v>117.22499999999999</v>
      </c>
      <c r="H1537" s="2">
        <v>117.06</v>
      </c>
      <c r="I1537" s="26">
        <v>117.19</v>
      </c>
      <c r="J1537" s="3">
        <f t="shared" si="215"/>
        <v>66</v>
      </c>
      <c r="K1537" s="3" t="str">
        <f t="shared" si="216"/>
        <v>OIR</v>
      </c>
      <c r="L1537" s="3" t="str">
        <f t="shared" si="217"/>
        <v>NotFilled</v>
      </c>
      <c r="M1537" s="3" t="str">
        <f t="shared" si="218"/>
        <v>NotFilled</v>
      </c>
      <c r="N1537" s="3" t="str">
        <f t="shared" si="219"/>
        <v>UpGap</v>
      </c>
      <c r="O1537">
        <v>410538</v>
      </c>
    </row>
    <row r="1538" spans="1:15" x14ac:dyDescent="0.25">
      <c r="A1538" s="1">
        <v>40532</v>
      </c>
      <c r="B1538" s="1" t="str">
        <f t="shared" si="211"/>
        <v>Mon</v>
      </c>
      <c r="C1538" s="1" t="str">
        <f t="shared" si="212"/>
        <v>Dec</v>
      </c>
      <c r="D1538" s="1" t="str">
        <f t="shared" si="213"/>
        <v>4th QTR</v>
      </c>
      <c r="E1538" s="1" t="str">
        <f t="shared" si="214"/>
        <v>2010</v>
      </c>
      <c r="F1538" s="26">
        <v>117.175</v>
      </c>
      <c r="G1538" s="2">
        <v>117.30200000000001</v>
      </c>
      <c r="H1538" s="2">
        <v>117.16200000000001</v>
      </c>
      <c r="I1538" s="26">
        <v>117.19499999999999</v>
      </c>
      <c r="J1538" s="3">
        <f t="shared" si="215"/>
        <v>57</v>
      </c>
      <c r="K1538" s="3" t="str">
        <f t="shared" si="216"/>
        <v>OIR</v>
      </c>
      <c r="L1538" s="3" t="str">
        <f t="shared" si="217"/>
        <v>OIRDnGapFill</v>
      </c>
      <c r="M1538" s="3" t="str">
        <f t="shared" si="218"/>
        <v>Filled</v>
      </c>
      <c r="N1538" s="3" t="str">
        <f t="shared" si="219"/>
        <v>DnGap</v>
      </c>
      <c r="O1538">
        <v>389877</v>
      </c>
    </row>
    <row r="1539" spans="1:15" x14ac:dyDescent="0.25">
      <c r="A1539" s="1">
        <v>40533</v>
      </c>
      <c r="B1539" s="1" t="str">
        <f t="shared" si="211"/>
        <v>Tue</v>
      </c>
      <c r="C1539" s="1" t="str">
        <f t="shared" si="212"/>
        <v>Dec</v>
      </c>
      <c r="D1539" s="1" t="str">
        <f t="shared" si="213"/>
        <v>4th QTR</v>
      </c>
      <c r="E1539" s="1" t="str">
        <f t="shared" si="214"/>
        <v>2010</v>
      </c>
      <c r="F1539" s="26">
        <v>117.2</v>
      </c>
      <c r="G1539" s="2">
        <v>117.25700000000001</v>
      </c>
      <c r="H1539" s="2">
        <v>117.122</v>
      </c>
      <c r="I1539" s="26">
        <v>117.19</v>
      </c>
      <c r="J1539" s="3">
        <f t="shared" si="215"/>
        <v>55</v>
      </c>
      <c r="K1539" s="3" t="str">
        <f t="shared" si="216"/>
        <v>OIR</v>
      </c>
      <c r="L1539" s="3" t="str">
        <f t="shared" si="217"/>
        <v>OIRUpGapFill</v>
      </c>
      <c r="M1539" s="3" t="str">
        <f t="shared" si="218"/>
        <v>Filled</v>
      </c>
      <c r="N1539" s="3" t="str">
        <f t="shared" si="219"/>
        <v>UpGap</v>
      </c>
      <c r="O1539">
        <v>357680</v>
      </c>
    </row>
    <row r="1540" spans="1:15" x14ac:dyDescent="0.25">
      <c r="A1540" s="1">
        <v>40534</v>
      </c>
      <c r="B1540" s="1" t="str">
        <f t="shared" si="211"/>
        <v>Wed</v>
      </c>
      <c r="C1540" s="1" t="str">
        <f t="shared" si="212"/>
        <v>Dec</v>
      </c>
      <c r="D1540" s="1" t="str">
        <f t="shared" si="213"/>
        <v>4th QTR</v>
      </c>
      <c r="E1540" s="1" t="str">
        <f t="shared" si="214"/>
        <v>2010</v>
      </c>
      <c r="F1540" s="26">
        <v>117.21</v>
      </c>
      <c r="G1540" s="2">
        <v>117.22199999999999</v>
      </c>
      <c r="H1540" s="2">
        <v>117.092</v>
      </c>
      <c r="I1540" s="26">
        <v>117.137</v>
      </c>
      <c r="J1540" s="3">
        <f t="shared" si="215"/>
        <v>52</v>
      </c>
      <c r="K1540" s="3" t="str">
        <f t="shared" si="216"/>
        <v>OIR</v>
      </c>
      <c r="L1540" s="3" t="str">
        <f t="shared" si="217"/>
        <v>OIRUpGapFill</v>
      </c>
      <c r="M1540" s="3" t="str">
        <f t="shared" si="218"/>
        <v>Filled</v>
      </c>
      <c r="N1540" s="3" t="str">
        <f t="shared" si="219"/>
        <v>UpGap</v>
      </c>
      <c r="O1540">
        <v>222959</v>
      </c>
    </row>
    <row r="1541" spans="1:15" x14ac:dyDescent="0.25">
      <c r="A1541" s="1">
        <v>40535</v>
      </c>
      <c r="B1541" s="1" t="str">
        <f t="shared" si="211"/>
        <v>Thu</v>
      </c>
      <c r="C1541" s="1" t="str">
        <f t="shared" si="212"/>
        <v>Dec</v>
      </c>
      <c r="D1541" s="1" t="str">
        <f t="shared" si="213"/>
        <v>4th QTR</v>
      </c>
      <c r="E1541" s="1" t="str">
        <f t="shared" si="214"/>
        <v>2010</v>
      </c>
      <c r="F1541" s="26">
        <v>117.127</v>
      </c>
      <c r="G1541" s="2">
        <v>117.13</v>
      </c>
      <c r="H1541" s="2">
        <v>117.03</v>
      </c>
      <c r="I1541" s="26">
        <v>117.06</v>
      </c>
      <c r="J1541" s="3">
        <f t="shared" si="215"/>
        <v>40</v>
      </c>
      <c r="K1541" s="3" t="str">
        <f t="shared" si="216"/>
        <v>OIR</v>
      </c>
      <c r="L1541" s="3" t="str">
        <f t="shared" si="217"/>
        <v>NotFilled</v>
      </c>
      <c r="M1541" s="3" t="str">
        <f t="shared" si="218"/>
        <v>NotFilled</v>
      </c>
      <c r="N1541" s="3" t="str">
        <f t="shared" si="219"/>
        <v>DnGap</v>
      </c>
      <c r="O1541">
        <v>155652</v>
      </c>
    </row>
    <row r="1542" spans="1:15" x14ac:dyDescent="0.25">
      <c r="A1542" s="1">
        <v>40539</v>
      </c>
      <c r="B1542" s="1" t="str">
        <f t="shared" si="211"/>
        <v>Mon</v>
      </c>
      <c r="C1542" s="1" t="str">
        <f t="shared" si="212"/>
        <v>Dec</v>
      </c>
      <c r="D1542" s="1" t="str">
        <f t="shared" si="213"/>
        <v>4th QTR</v>
      </c>
      <c r="E1542" s="1" t="str">
        <f t="shared" si="214"/>
        <v>2010</v>
      </c>
      <c r="F1542" s="26">
        <v>117.03700000000001</v>
      </c>
      <c r="G1542" s="2">
        <v>117.13200000000001</v>
      </c>
      <c r="H1542" s="2">
        <v>116.252</v>
      </c>
      <c r="I1542" s="26">
        <v>117.087</v>
      </c>
      <c r="J1542" s="3">
        <f t="shared" si="215"/>
        <v>80</v>
      </c>
      <c r="K1542" s="3" t="str">
        <f t="shared" si="216"/>
        <v>OIR</v>
      </c>
      <c r="L1542" s="3" t="str">
        <f t="shared" si="217"/>
        <v>OIRDnGapFill</v>
      </c>
      <c r="M1542" s="3" t="str">
        <f t="shared" si="218"/>
        <v>Filled</v>
      </c>
      <c r="N1542" s="3" t="str">
        <f t="shared" si="219"/>
        <v>DnGap</v>
      </c>
      <c r="O1542">
        <v>130430</v>
      </c>
    </row>
    <row r="1543" spans="1:15" x14ac:dyDescent="0.25">
      <c r="A1543" s="1">
        <v>40540</v>
      </c>
      <c r="B1543" s="1" t="str">
        <f t="shared" si="211"/>
        <v>Tue</v>
      </c>
      <c r="C1543" s="1" t="str">
        <f t="shared" si="212"/>
        <v>Dec</v>
      </c>
      <c r="D1543" s="1" t="str">
        <f t="shared" si="213"/>
        <v>4th QTR</v>
      </c>
      <c r="E1543" s="1" t="str">
        <f t="shared" si="214"/>
        <v>2010</v>
      </c>
      <c r="F1543" s="26">
        <v>117.117</v>
      </c>
      <c r="G1543" s="2">
        <v>117.157</v>
      </c>
      <c r="H1543" s="2">
        <v>116.25</v>
      </c>
      <c r="I1543" s="26">
        <v>116.265</v>
      </c>
      <c r="J1543" s="3">
        <f t="shared" si="215"/>
        <v>91</v>
      </c>
      <c r="K1543" s="3" t="str">
        <f t="shared" si="216"/>
        <v>OIR</v>
      </c>
      <c r="L1543" s="3" t="str">
        <f t="shared" si="217"/>
        <v>OIRUpGapFill</v>
      </c>
      <c r="M1543" s="3" t="str">
        <f t="shared" si="218"/>
        <v>Filled</v>
      </c>
      <c r="N1543" s="3" t="str">
        <f t="shared" si="219"/>
        <v>UpGap</v>
      </c>
      <c r="O1543">
        <v>307476</v>
      </c>
    </row>
    <row r="1544" spans="1:15" x14ac:dyDescent="0.25">
      <c r="A1544" s="1">
        <v>40541</v>
      </c>
      <c r="B1544" s="1" t="str">
        <f t="shared" si="211"/>
        <v>Wed</v>
      </c>
      <c r="C1544" s="1" t="str">
        <f t="shared" si="212"/>
        <v>Dec</v>
      </c>
      <c r="D1544" s="1" t="str">
        <f t="shared" si="213"/>
        <v>4th QTR</v>
      </c>
      <c r="E1544" s="1" t="str">
        <f t="shared" si="214"/>
        <v>2010</v>
      </c>
      <c r="F1544" s="26">
        <v>116.27</v>
      </c>
      <c r="G1544" s="2">
        <v>117.22</v>
      </c>
      <c r="H1544" s="2">
        <v>116.265</v>
      </c>
      <c r="I1544" s="26">
        <v>117.197</v>
      </c>
      <c r="J1544" s="3">
        <f t="shared" si="215"/>
        <v>110</v>
      </c>
      <c r="K1544" s="3" t="str">
        <f t="shared" si="216"/>
        <v>OIR</v>
      </c>
      <c r="L1544" s="3" t="str">
        <f t="shared" si="217"/>
        <v>OIRUpGapFill</v>
      </c>
      <c r="M1544" s="3" t="str">
        <f t="shared" si="218"/>
        <v>Filled</v>
      </c>
      <c r="N1544" s="3" t="str">
        <f t="shared" si="219"/>
        <v>UpGap</v>
      </c>
      <c r="O1544">
        <v>285470</v>
      </c>
    </row>
    <row r="1545" spans="1:15" x14ac:dyDescent="0.25">
      <c r="A1545" s="1">
        <v>40542</v>
      </c>
      <c r="B1545" s="1" t="str">
        <f t="shared" si="211"/>
        <v>Thu</v>
      </c>
      <c r="C1545" s="1" t="str">
        <f t="shared" si="212"/>
        <v>Dec</v>
      </c>
      <c r="D1545" s="1" t="str">
        <f t="shared" si="213"/>
        <v>4th QTR</v>
      </c>
      <c r="E1545" s="1" t="str">
        <f t="shared" si="214"/>
        <v>2010</v>
      </c>
      <c r="F1545" s="26">
        <v>117.17700000000001</v>
      </c>
      <c r="G1545" s="2">
        <v>117.20699999999999</v>
      </c>
      <c r="H1545" s="2">
        <v>117.042</v>
      </c>
      <c r="I1545" s="26">
        <v>117.13</v>
      </c>
      <c r="J1545" s="3">
        <f t="shared" si="215"/>
        <v>66</v>
      </c>
      <c r="K1545" s="3" t="str">
        <f t="shared" si="216"/>
        <v>OIR</v>
      </c>
      <c r="L1545" s="3" t="str">
        <f t="shared" si="217"/>
        <v>OIRDnGapFill</v>
      </c>
      <c r="M1545" s="3" t="str">
        <f t="shared" si="218"/>
        <v>Filled</v>
      </c>
      <c r="N1545" s="3" t="str">
        <f t="shared" si="219"/>
        <v>DnGap</v>
      </c>
      <c r="O1545">
        <v>282743</v>
      </c>
    </row>
    <row r="1546" spans="1:15" x14ac:dyDescent="0.25">
      <c r="A1546" s="1">
        <v>40543</v>
      </c>
      <c r="B1546" s="1" t="str">
        <f t="shared" ref="B1546:B1609" si="220">TEXT(A1546,"ddd")</f>
        <v>Fri</v>
      </c>
      <c r="C1546" s="1" t="str">
        <f t="shared" ref="C1546:C1609" si="221">TEXT(A1546,"mmm")</f>
        <v>Dec</v>
      </c>
      <c r="D1546" s="1" t="str">
        <f t="shared" ref="D1546:D1609" si="222">IF(OR(C1546="Jan",C1546="Feb",C1546="Mar"),"1ST QTR",IF(OR(C1546="Apr",C1546="May",C1546="Jun"),"2nd QTR",IF(OR(C1546="Jul",C1546="Aug",C1546="Sep"),"3rd QTR",IF(OR(C1546="Oct",C1546="Nov",C1546="Dec"),"4th QTR",""))))</f>
        <v>4th QTR</v>
      </c>
      <c r="E1546" s="1" t="str">
        <f t="shared" ref="E1546:E1609" si="223">TEXT(A1546,"yyyy")</f>
        <v>2010</v>
      </c>
      <c r="F1546" s="26">
        <v>117.137</v>
      </c>
      <c r="G1546" s="2">
        <v>117.242</v>
      </c>
      <c r="H1546" s="2">
        <v>117.11199999999999</v>
      </c>
      <c r="I1546" s="26">
        <v>117.23</v>
      </c>
      <c r="J1546" s="3">
        <f t="shared" ref="J1546:J1609" si="224">IF(TRUNC(G1546)-TRUNC(H1546)=0,ROUNDUP((G1546-H1546)/0.25*100,0),IF(TRUNC(G1546)-TRUNC(H1546)=1,ROUNDUP(((G1546-TRUNC(G1546))*1000/320)*128,0)+128-ROUNDUP(((H1546-TRUNC(H1546))*1000/320)*128,0),IF(TRUNC(G1546)-TRUNC(H1546)=2,128+ROUNDUP(((G1546-TRUNC(G1546))*1000/320)*128,0)+128-ROUNDUP(((H1546-TRUNC(H1546))*1000/320)*128,0),IF(TRUNC(G1546)-TRUNC(H1546)=3,256+ROUNDUP(((G1546-TRUNC(G1546))*1000/320)*128,0)+128-ROUNDUP(((H1546-TRUNC(H1546))*1000/320)*128,0)))))</f>
        <v>53</v>
      </c>
      <c r="K1546" s="3" t="str">
        <f t="shared" ref="K1546:K1609" si="225">IF(AND(F1546&lt;=G1545,F1546&gt;=H1545),"OIR","OOR")</f>
        <v>OIR</v>
      </c>
      <c r="L1546" s="3" t="str">
        <f t="shared" ref="L1546:L1609" si="226">IF(F1546=I1545,"NoGap",IF(AND(K1546="OIR",F1546&gt;I1545,H1546&lt;=I1545),"OIRUpGapFill",IF(AND(K1546="OIR",F1546&lt;I1545,G1546&gt;=I1545),"OIRDnGapFill",IF(AND(K1546="OOR",F1546&gt;I1545,H1546&lt;=I1545),"OORUpGapFill",IF(AND(K1546="OOR",F1546&lt;I1545,G1546&gt;=I1545),"OORDnGapFill","NotFilled")))))</f>
        <v>OIRUpGapFill</v>
      </c>
      <c r="M1546" s="3" t="str">
        <f t="shared" ref="M1546:M1609" si="227">IF(OR(L1546="OIRUpGapFill",L1546="OIRDnGapFill",L1546="OORUpGapFill",L1546="OORDnGapFill"),"Filled",IF(L1546="NotFilled","NotFilled",IF(L1546="NoGap","NoGap")))</f>
        <v>Filled</v>
      </c>
      <c r="N1546" s="3" t="str">
        <f t="shared" ref="N1546:N1609" si="228">IF(F1546-I1545&lt;0,"DnGap",IF(F1546-I1545&gt;0,"UpGap",IF(M1546="NoGap","NoGap")))</f>
        <v>UpGap</v>
      </c>
      <c r="O1546">
        <v>129685</v>
      </c>
    </row>
    <row r="1547" spans="1:15" x14ac:dyDescent="0.25">
      <c r="A1547" s="1">
        <v>40546</v>
      </c>
      <c r="B1547" s="1" t="str">
        <f t="shared" si="220"/>
        <v>Mon</v>
      </c>
      <c r="C1547" s="1" t="str">
        <f t="shared" si="221"/>
        <v>Jan</v>
      </c>
      <c r="D1547" s="1" t="str">
        <f t="shared" si="222"/>
        <v>1ST QTR</v>
      </c>
      <c r="E1547" s="1" t="str">
        <f t="shared" si="223"/>
        <v>2011</v>
      </c>
      <c r="F1547" s="26">
        <v>117.19499999999999</v>
      </c>
      <c r="G1547" s="2">
        <v>117.24</v>
      </c>
      <c r="H1547" s="2">
        <v>117.062</v>
      </c>
      <c r="I1547" s="26">
        <v>117.21</v>
      </c>
      <c r="J1547" s="3">
        <f t="shared" si="224"/>
        <v>72</v>
      </c>
      <c r="K1547" s="3" t="str">
        <f t="shared" si="225"/>
        <v>OIR</v>
      </c>
      <c r="L1547" s="3" t="str">
        <f t="shared" si="226"/>
        <v>OIRDnGapFill</v>
      </c>
      <c r="M1547" s="3" t="str">
        <f t="shared" si="227"/>
        <v>Filled</v>
      </c>
      <c r="N1547" s="3" t="str">
        <f t="shared" si="228"/>
        <v>DnGap</v>
      </c>
      <c r="O1547">
        <v>327909</v>
      </c>
    </row>
    <row r="1548" spans="1:15" x14ac:dyDescent="0.25">
      <c r="A1548" s="1">
        <v>40547</v>
      </c>
      <c r="B1548" s="1" t="str">
        <f t="shared" si="220"/>
        <v>Tue</v>
      </c>
      <c r="C1548" s="1" t="str">
        <f t="shared" si="221"/>
        <v>Jan</v>
      </c>
      <c r="D1548" s="1" t="str">
        <f t="shared" si="222"/>
        <v>1ST QTR</v>
      </c>
      <c r="E1548" s="1" t="str">
        <f t="shared" si="223"/>
        <v>2011</v>
      </c>
      <c r="F1548" s="26">
        <v>117.232</v>
      </c>
      <c r="G1548" s="2">
        <v>118.00700000000001</v>
      </c>
      <c r="H1548" s="2">
        <v>117.175</v>
      </c>
      <c r="I1548" s="26">
        <v>117.22</v>
      </c>
      <c r="J1548" s="3">
        <f t="shared" si="224"/>
        <v>61</v>
      </c>
      <c r="K1548" s="3" t="str">
        <f t="shared" si="225"/>
        <v>OIR</v>
      </c>
      <c r="L1548" s="3" t="str">
        <f t="shared" si="226"/>
        <v>OIRUpGapFill</v>
      </c>
      <c r="M1548" s="3" t="str">
        <f t="shared" si="227"/>
        <v>Filled</v>
      </c>
      <c r="N1548" s="3" t="str">
        <f t="shared" si="228"/>
        <v>UpGap</v>
      </c>
      <c r="O1548">
        <v>498268</v>
      </c>
    </row>
    <row r="1549" spans="1:15" x14ac:dyDescent="0.25">
      <c r="A1549" s="1">
        <v>40548</v>
      </c>
      <c r="B1549" s="1" t="str">
        <f t="shared" si="220"/>
        <v>Wed</v>
      </c>
      <c r="C1549" s="1" t="str">
        <f t="shared" si="221"/>
        <v>Jan</v>
      </c>
      <c r="D1549" s="1" t="str">
        <f t="shared" si="222"/>
        <v>1ST QTR</v>
      </c>
      <c r="E1549" s="1" t="str">
        <f t="shared" si="223"/>
        <v>2011</v>
      </c>
      <c r="F1549" s="26">
        <v>117.23</v>
      </c>
      <c r="G1549" s="2">
        <v>117.295</v>
      </c>
      <c r="H1549" s="2">
        <v>116.312</v>
      </c>
      <c r="I1549" s="26">
        <v>117.005</v>
      </c>
      <c r="J1549" s="3">
        <f t="shared" si="224"/>
        <v>122</v>
      </c>
      <c r="K1549" s="3" t="str">
        <f t="shared" si="225"/>
        <v>OIR</v>
      </c>
      <c r="L1549" s="3" t="str">
        <f t="shared" si="226"/>
        <v>OIRUpGapFill</v>
      </c>
      <c r="M1549" s="3" t="str">
        <f t="shared" si="227"/>
        <v>Filled</v>
      </c>
      <c r="N1549" s="3" t="str">
        <f t="shared" si="228"/>
        <v>UpGap</v>
      </c>
      <c r="O1549">
        <v>565205</v>
      </c>
    </row>
    <row r="1550" spans="1:15" x14ac:dyDescent="0.25">
      <c r="A1550" s="1">
        <v>40549</v>
      </c>
      <c r="B1550" s="1" t="str">
        <f t="shared" si="220"/>
        <v>Thu</v>
      </c>
      <c r="C1550" s="1" t="str">
        <f t="shared" si="221"/>
        <v>Jan</v>
      </c>
      <c r="D1550" s="1" t="str">
        <f t="shared" si="222"/>
        <v>1ST QTR</v>
      </c>
      <c r="E1550" s="1" t="str">
        <f t="shared" si="223"/>
        <v>2011</v>
      </c>
      <c r="F1550" s="26">
        <v>117.042</v>
      </c>
      <c r="G1550" s="2">
        <v>117.157</v>
      </c>
      <c r="H1550" s="2">
        <v>117.03</v>
      </c>
      <c r="I1550" s="26">
        <v>117.107</v>
      </c>
      <c r="J1550" s="3">
        <f t="shared" si="224"/>
        <v>51</v>
      </c>
      <c r="K1550" s="3" t="str">
        <f t="shared" si="225"/>
        <v>OIR</v>
      </c>
      <c r="L1550" s="3" t="str">
        <f t="shared" si="226"/>
        <v>NotFilled</v>
      </c>
      <c r="M1550" s="3" t="str">
        <f t="shared" si="227"/>
        <v>NotFilled</v>
      </c>
      <c r="N1550" s="3" t="str">
        <f t="shared" si="228"/>
        <v>UpGap</v>
      </c>
      <c r="O1550">
        <v>576907</v>
      </c>
    </row>
    <row r="1551" spans="1:15" x14ac:dyDescent="0.25">
      <c r="A1551" s="1">
        <v>40550</v>
      </c>
      <c r="B1551" s="1" t="str">
        <f t="shared" si="220"/>
        <v>Fri</v>
      </c>
      <c r="C1551" s="1" t="str">
        <f t="shared" si="221"/>
        <v>Jan</v>
      </c>
      <c r="D1551" s="1" t="str">
        <f t="shared" si="222"/>
        <v>1ST QTR</v>
      </c>
      <c r="E1551" s="1" t="str">
        <f t="shared" si="223"/>
        <v>2011</v>
      </c>
      <c r="F1551" s="26">
        <v>117.12</v>
      </c>
      <c r="G1551" s="2">
        <v>118.045</v>
      </c>
      <c r="H1551" s="2">
        <v>117.05</v>
      </c>
      <c r="I1551" s="26">
        <v>117.31699999999999</v>
      </c>
      <c r="J1551" s="3">
        <f t="shared" si="224"/>
        <v>127</v>
      </c>
      <c r="K1551" s="3" t="str">
        <f t="shared" si="225"/>
        <v>OIR</v>
      </c>
      <c r="L1551" s="3" t="str">
        <f t="shared" si="226"/>
        <v>OIRUpGapFill</v>
      </c>
      <c r="M1551" s="3" t="str">
        <f t="shared" si="227"/>
        <v>Filled</v>
      </c>
      <c r="N1551" s="3" t="str">
        <f t="shared" si="228"/>
        <v>UpGap</v>
      </c>
      <c r="O1551">
        <v>672881</v>
      </c>
    </row>
    <row r="1552" spans="1:15" x14ac:dyDescent="0.25">
      <c r="A1552" s="1">
        <v>40553</v>
      </c>
      <c r="B1552" s="1" t="str">
        <f t="shared" si="220"/>
        <v>Mon</v>
      </c>
      <c r="C1552" s="1" t="str">
        <f t="shared" si="221"/>
        <v>Jan</v>
      </c>
      <c r="D1552" s="1" t="str">
        <f t="shared" si="222"/>
        <v>1ST QTR</v>
      </c>
      <c r="E1552" s="1" t="str">
        <f t="shared" si="223"/>
        <v>2011</v>
      </c>
      <c r="F1552" s="26">
        <v>118.017</v>
      </c>
      <c r="G1552" s="2">
        <v>118.06</v>
      </c>
      <c r="H1552" s="2">
        <v>117.30200000000001</v>
      </c>
      <c r="I1552" s="26">
        <v>118.03700000000001</v>
      </c>
      <c r="J1552" s="3">
        <f t="shared" si="224"/>
        <v>32</v>
      </c>
      <c r="K1552" s="3" t="str">
        <f t="shared" si="225"/>
        <v>OIR</v>
      </c>
      <c r="L1552" s="3" t="str">
        <f t="shared" si="226"/>
        <v>OIRUpGapFill</v>
      </c>
      <c r="M1552" s="3" t="str">
        <f t="shared" si="227"/>
        <v>Filled</v>
      </c>
      <c r="N1552" s="3" t="str">
        <f t="shared" si="228"/>
        <v>UpGap</v>
      </c>
      <c r="O1552">
        <v>391025</v>
      </c>
    </row>
    <row r="1553" spans="1:15" x14ac:dyDescent="0.25">
      <c r="A1553" s="1">
        <v>40554</v>
      </c>
      <c r="B1553" s="1" t="str">
        <f t="shared" si="220"/>
        <v>Tue</v>
      </c>
      <c r="C1553" s="1" t="str">
        <f t="shared" si="221"/>
        <v>Jan</v>
      </c>
      <c r="D1553" s="1" t="str">
        <f t="shared" si="222"/>
        <v>1ST QTR</v>
      </c>
      <c r="E1553" s="1" t="str">
        <f t="shared" si="223"/>
        <v>2011</v>
      </c>
      <c r="F1553" s="26">
        <v>118.05200000000001</v>
      </c>
      <c r="G1553" s="2">
        <v>118.1</v>
      </c>
      <c r="H1553" s="2">
        <v>117.285</v>
      </c>
      <c r="I1553" s="26">
        <v>117.30500000000001</v>
      </c>
      <c r="J1553" s="3">
        <f t="shared" si="224"/>
        <v>54</v>
      </c>
      <c r="K1553" s="3" t="str">
        <f t="shared" si="225"/>
        <v>OIR</v>
      </c>
      <c r="L1553" s="3" t="str">
        <f t="shared" si="226"/>
        <v>OIRUpGapFill</v>
      </c>
      <c r="M1553" s="3" t="str">
        <f t="shared" si="227"/>
        <v>Filled</v>
      </c>
      <c r="N1553" s="3" t="str">
        <f t="shared" si="228"/>
        <v>UpGap</v>
      </c>
      <c r="O1553">
        <v>497619</v>
      </c>
    </row>
    <row r="1554" spans="1:15" x14ac:dyDescent="0.25">
      <c r="A1554" s="1">
        <v>40555</v>
      </c>
      <c r="B1554" s="1" t="str">
        <f t="shared" si="220"/>
        <v>Wed</v>
      </c>
      <c r="C1554" s="1" t="str">
        <f t="shared" si="221"/>
        <v>Jan</v>
      </c>
      <c r="D1554" s="1" t="str">
        <f t="shared" si="222"/>
        <v>1ST QTR</v>
      </c>
      <c r="E1554" s="1" t="str">
        <f t="shared" si="223"/>
        <v>2011</v>
      </c>
      <c r="F1554" s="26">
        <v>117.307</v>
      </c>
      <c r="G1554" s="2">
        <v>118.01</v>
      </c>
      <c r="H1554" s="2">
        <v>117.187</v>
      </c>
      <c r="I1554" s="26">
        <v>117.30500000000001</v>
      </c>
      <c r="J1554" s="3">
        <f t="shared" si="224"/>
        <v>58</v>
      </c>
      <c r="K1554" s="3" t="str">
        <f t="shared" si="225"/>
        <v>OIR</v>
      </c>
      <c r="L1554" s="3" t="str">
        <f t="shared" si="226"/>
        <v>OIRUpGapFill</v>
      </c>
      <c r="M1554" s="3" t="str">
        <f t="shared" si="227"/>
        <v>Filled</v>
      </c>
      <c r="N1554" s="3" t="str">
        <f t="shared" si="228"/>
        <v>UpGap</v>
      </c>
      <c r="O1554">
        <v>497075</v>
      </c>
    </row>
    <row r="1555" spans="1:15" x14ac:dyDescent="0.25">
      <c r="A1555" s="1">
        <v>40556</v>
      </c>
      <c r="B1555" s="1" t="str">
        <f t="shared" si="220"/>
        <v>Thu</v>
      </c>
      <c r="C1555" s="1" t="str">
        <f t="shared" si="221"/>
        <v>Jan</v>
      </c>
      <c r="D1555" s="1" t="str">
        <f t="shared" si="222"/>
        <v>1ST QTR</v>
      </c>
      <c r="E1555" s="1" t="str">
        <f t="shared" si="223"/>
        <v>2011</v>
      </c>
      <c r="F1555" s="26">
        <v>117.29</v>
      </c>
      <c r="G1555" s="2">
        <v>118.09699999999999</v>
      </c>
      <c r="H1555" s="2">
        <v>117.265</v>
      </c>
      <c r="I1555" s="26">
        <v>118.087</v>
      </c>
      <c r="J1555" s="3">
        <f t="shared" si="224"/>
        <v>61</v>
      </c>
      <c r="K1555" s="3" t="str">
        <f t="shared" si="225"/>
        <v>OIR</v>
      </c>
      <c r="L1555" s="3" t="str">
        <f t="shared" si="226"/>
        <v>OIRDnGapFill</v>
      </c>
      <c r="M1555" s="3" t="str">
        <f t="shared" si="227"/>
        <v>Filled</v>
      </c>
      <c r="N1555" s="3" t="str">
        <f t="shared" si="228"/>
        <v>DnGap</v>
      </c>
      <c r="O1555">
        <v>542931</v>
      </c>
    </row>
    <row r="1556" spans="1:15" x14ac:dyDescent="0.25">
      <c r="A1556" s="1">
        <v>40557</v>
      </c>
      <c r="B1556" s="1" t="str">
        <f t="shared" si="220"/>
        <v>Fri</v>
      </c>
      <c r="C1556" s="1" t="str">
        <f t="shared" si="221"/>
        <v>Jan</v>
      </c>
      <c r="D1556" s="1" t="str">
        <f t="shared" si="222"/>
        <v>1ST QTR</v>
      </c>
      <c r="E1556" s="1" t="str">
        <f t="shared" si="223"/>
        <v>2011</v>
      </c>
      <c r="F1556" s="26">
        <v>118.08499999999999</v>
      </c>
      <c r="G1556" s="2">
        <v>118.16</v>
      </c>
      <c r="H1556" s="2">
        <v>118.01</v>
      </c>
      <c r="I1556" s="26">
        <v>118.05500000000001</v>
      </c>
      <c r="J1556" s="3">
        <f t="shared" si="224"/>
        <v>60</v>
      </c>
      <c r="K1556" s="3" t="str">
        <f t="shared" si="225"/>
        <v>OIR</v>
      </c>
      <c r="L1556" s="3" t="str">
        <f t="shared" si="226"/>
        <v>OIRDnGapFill</v>
      </c>
      <c r="M1556" s="3" t="str">
        <f t="shared" si="227"/>
        <v>Filled</v>
      </c>
      <c r="N1556" s="3" t="str">
        <f t="shared" si="228"/>
        <v>DnGap</v>
      </c>
      <c r="O1556">
        <v>555254</v>
      </c>
    </row>
    <row r="1557" spans="1:15" x14ac:dyDescent="0.25">
      <c r="A1557" s="1">
        <v>40561</v>
      </c>
      <c r="B1557" s="1" t="str">
        <f t="shared" si="220"/>
        <v>Tue</v>
      </c>
      <c r="C1557" s="1" t="str">
        <f t="shared" si="221"/>
        <v>Jan</v>
      </c>
      <c r="D1557" s="1" t="str">
        <f t="shared" si="222"/>
        <v>1ST QTR</v>
      </c>
      <c r="E1557" s="1" t="str">
        <f t="shared" si="223"/>
        <v>2011</v>
      </c>
      <c r="F1557" s="26">
        <v>118.06</v>
      </c>
      <c r="G1557" s="2">
        <v>118.145</v>
      </c>
      <c r="H1557" s="2">
        <v>117.265</v>
      </c>
      <c r="I1557" s="26">
        <v>118.032</v>
      </c>
      <c r="J1557" s="3">
        <f t="shared" si="224"/>
        <v>80</v>
      </c>
      <c r="K1557" s="3" t="str">
        <f t="shared" si="225"/>
        <v>OIR</v>
      </c>
      <c r="L1557" s="3" t="str">
        <f t="shared" si="226"/>
        <v>OIRUpGapFill</v>
      </c>
      <c r="M1557" s="3" t="str">
        <f t="shared" si="227"/>
        <v>Filled</v>
      </c>
      <c r="N1557" s="3" t="str">
        <f t="shared" si="228"/>
        <v>UpGap</v>
      </c>
      <c r="O1557">
        <v>553826</v>
      </c>
    </row>
    <row r="1558" spans="1:15" x14ac:dyDescent="0.25">
      <c r="A1558" s="1">
        <v>40562</v>
      </c>
      <c r="B1558" s="1" t="str">
        <f t="shared" si="220"/>
        <v>Wed</v>
      </c>
      <c r="C1558" s="1" t="str">
        <f t="shared" si="221"/>
        <v>Jan</v>
      </c>
      <c r="D1558" s="1" t="str">
        <f t="shared" si="222"/>
        <v>1ST QTR</v>
      </c>
      <c r="E1558" s="1" t="str">
        <f t="shared" si="223"/>
        <v>2011</v>
      </c>
      <c r="F1558" s="26">
        <v>118.03</v>
      </c>
      <c r="G1558" s="2">
        <v>118.08499999999999</v>
      </c>
      <c r="H1558" s="2">
        <v>117.297</v>
      </c>
      <c r="I1558" s="26">
        <v>118.075</v>
      </c>
      <c r="J1558" s="3">
        <f t="shared" si="224"/>
        <v>43</v>
      </c>
      <c r="K1558" s="3" t="str">
        <f t="shared" si="225"/>
        <v>OIR</v>
      </c>
      <c r="L1558" s="3" t="str">
        <f t="shared" si="226"/>
        <v>OIRDnGapFill</v>
      </c>
      <c r="M1558" s="3" t="str">
        <f t="shared" si="227"/>
        <v>Filled</v>
      </c>
      <c r="N1558" s="3" t="str">
        <f t="shared" si="228"/>
        <v>DnGap</v>
      </c>
      <c r="O1558">
        <v>387520</v>
      </c>
    </row>
    <row r="1559" spans="1:15" x14ac:dyDescent="0.25">
      <c r="A1559" s="1">
        <v>40563</v>
      </c>
      <c r="B1559" s="1" t="str">
        <f t="shared" si="220"/>
        <v>Thu</v>
      </c>
      <c r="C1559" s="1" t="str">
        <f t="shared" si="221"/>
        <v>Jan</v>
      </c>
      <c r="D1559" s="1" t="str">
        <f t="shared" si="222"/>
        <v>1ST QTR</v>
      </c>
      <c r="E1559" s="1" t="str">
        <f t="shared" si="223"/>
        <v>2011</v>
      </c>
      <c r="F1559" s="26">
        <v>118.06699999999999</v>
      </c>
      <c r="G1559" s="2">
        <v>118.09699999999999</v>
      </c>
      <c r="H1559" s="2">
        <v>117.19199999999999</v>
      </c>
      <c r="I1559" s="26">
        <v>117.21</v>
      </c>
      <c r="J1559" s="3">
        <f t="shared" si="224"/>
        <v>90</v>
      </c>
      <c r="K1559" s="3" t="str">
        <f t="shared" si="225"/>
        <v>OIR</v>
      </c>
      <c r="L1559" s="3" t="str">
        <f t="shared" si="226"/>
        <v>OIRDnGapFill</v>
      </c>
      <c r="M1559" s="3" t="str">
        <f t="shared" si="227"/>
        <v>Filled</v>
      </c>
      <c r="N1559" s="3" t="str">
        <f t="shared" si="228"/>
        <v>DnGap</v>
      </c>
      <c r="O1559">
        <v>632959</v>
      </c>
    </row>
    <row r="1560" spans="1:15" x14ac:dyDescent="0.25">
      <c r="A1560" s="1">
        <v>40564</v>
      </c>
      <c r="B1560" s="1" t="str">
        <f t="shared" si="220"/>
        <v>Fri</v>
      </c>
      <c r="C1560" s="1" t="str">
        <f t="shared" si="221"/>
        <v>Jan</v>
      </c>
      <c r="D1560" s="1" t="str">
        <f t="shared" si="222"/>
        <v>1ST QTR</v>
      </c>
      <c r="E1560" s="1" t="str">
        <f t="shared" si="223"/>
        <v>2011</v>
      </c>
      <c r="F1560" s="26">
        <v>117.215</v>
      </c>
      <c r="G1560" s="2">
        <v>117.282</v>
      </c>
      <c r="H1560" s="2">
        <v>117.18</v>
      </c>
      <c r="I1560" s="26">
        <v>117.27</v>
      </c>
      <c r="J1560" s="3">
        <f t="shared" si="224"/>
        <v>41</v>
      </c>
      <c r="K1560" s="3" t="str">
        <f t="shared" si="225"/>
        <v>OIR</v>
      </c>
      <c r="L1560" s="3" t="str">
        <f t="shared" si="226"/>
        <v>OIRUpGapFill</v>
      </c>
      <c r="M1560" s="3" t="str">
        <f t="shared" si="227"/>
        <v>Filled</v>
      </c>
      <c r="N1560" s="3" t="str">
        <f t="shared" si="228"/>
        <v>UpGap</v>
      </c>
      <c r="O1560">
        <v>467804</v>
      </c>
    </row>
    <row r="1561" spans="1:15" x14ac:dyDescent="0.25">
      <c r="A1561" s="1">
        <v>40567</v>
      </c>
      <c r="B1561" s="1" t="str">
        <f t="shared" si="220"/>
        <v>Mon</v>
      </c>
      <c r="C1561" s="1" t="str">
        <f t="shared" si="221"/>
        <v>Jan</v>
      </c>
      <c r="D1561" s="1" t="str">
        <f t="shared" si="222"/>
        <v>1ST QTR</v>
      </c>
      <c r="E1561" s="1" t="str">
        <f t="shared" si="223"/>
        <v>2011</v>
      </c>
      <c r="F1561" s="26">
        <v>117.262</v>
      </c>
      <c r="G1561" s="2">
        <v>118.005</v>
      </c>
      <c r="H1561" s="2">
        <v>117.21</v>
      </c>
      <c r="I1561" s="26">
        <v>117.277</v>
      </c>
      <c r="J1561" s="3">
        <f t="shared" si="224"/>
        <v>46</v>
      </c>
      <c r="K1561" s="3" t="str">
        <f t="shared" si="225"/>
        <v>OIR</v>
      </c>
      <c r="L1561" s="3" t="str">
        <f t="shared" si="226"/>
        <v>OIRDnGapFill</v>
      </c>
      <c r="M1561" s="3" t="str">
        <f t="shared" si="227"/>
        <v>Filled</v>
      </c>
      <c r="N1561" s="3" t="str">
        <f t="shared" si="228"/>
        <v>DnGap</v>
      </c>
      <c r="O1561">
        <v>382064</v>
      </c>
    </row>
    <row r="1562" spans="1:15" x14ac:dyDescent="0.25">
      <c r="A1562" s="1">
        <v>40568</v>
      </c>
      <c r="B1562" s="1" t="str">
        <f t="shared" si="220"/>
        <v>Tue</v>
      </c>
      <c r="C1562" s="1" t="str">
        <f t="shared" si="221"/>
        <v>Jan</v>
      </c>
      <c r="D1562" s="1" t="str">
        <f t="shared" si="222"/>
        <v>1ST QTR</v>
      </c>
      <c r="E1562" s="1" t="str">
        <f t="shared" si="223"/>
        <v>2011</v>
      </c>
      <c r="F1562" s="26">
        <v>117.282</v>
      </c>
      <c r="G1562" s="2">
        <v>118.117</v>
      </c>
      <c r="H1562" s="2">
        <v>117.252</v>
      </c>
      <c r="I1562" s="26">
        <v>118.077</v>
      </c>
      <c r="J1562" s="3">
        <f t="shared" si="224"/>
        <v>74</v>
      </c>
      <c r="K1562" s="3" t="str">
        <f t="shared" si="225"/>
        <v>OIR</v>
      </c>
      <c r="L1562" s="3" t="str">
        <f t="shared" si="226"/>
        <v>OIRUpGapFill</v>
      </c>
      <c r="M1562" s="3" t="str">
        <f t="shared" si="227"/>
        <v>Filled</v>
      </c>
      <c r="N1562" s="3" t="str">
        <f t="shared" si="228"/>
        <v>UpGap</v>
      </c>
      <c r="O1562">
        <v>681898</v>
      </c>
    </row>
    <row r="1563" spans="1:15" x14ac:dyDescent="0.25">
      <c r="A1563" s="1">
        <v>40569</v>
      </c>
      <c r="B1563" s="1" t="str">
        <f t="shared" si="220"/>
        <v>Wed</v>
      </c>
      <c r="C1563" s="1" t="str">
        <f t="shared" si="221"/>
        <v>Jan</v>
      </c>
      <c r="D1563" s="1" t="str">
        <f t="shared" si="222"/>
        <v>1ST QTR</v>
      </c>
      <c r="E1563" s="1" t="str">
        <f t="shared" si="223"/>
        <v>2011</v>
      </c>
      <c r="F1563" s="26">
        <v>118.062</v>
      </c>
      <c r="G1563" s="2">
        <v>118.062</v>
      </c>
      <c r="H1563" s="2">
        <v>117.267</v>
      </c>
      <c r="I1563" s="26">
        <v>117.31</v>
      </c>
      <c r="J1563" s="3">
        <f t="shared" si="224"/>
        <v>46</v>
      </c>
      <c r="K1563" s="3" t="str">
        <f t="shared" si="225"/>
        <v>OIR</v>
      </c>
      <c r="L1563" s="3" t="str">
        <f t="shared" si="226"/>
        <v>NotFilled</v>
      </c>
      <c r="M1563" s="3" t="str">
        <f t="shared" si="227"/>
        <v>NotFilled</v>
      </c>
      <c r="N1563" s="3" t="str">
        <f t="shared" si="228"/>
        <v>DnGap</v>
      </c>
      <c r="O1563">
        <v>518395</v>
      </c>
    </row>
    <row r="1564" spans="1:15" x14ac:dyDescent="0.25">
      <c r="A1564" s="1">
        <v>40570</v>
      </c>
      <c r="B1564" s="1" t="str">
        <f t="shared" si="220"/>
        <v>Thu</v>
      </c>
      <c r="C1564" s="1" t="str">
        <f t="shared" si="221"/>
        <v>Jan</v>
      </c>
      <c r="D1564" s="1" t="str">
        <f t="shared" si="222"/>
        <v>1ST QTR</v>
      </c>
      <c r="E1564" s="1" t="str">
        <f t="shared" si="223"/>
        <v>2011</v>
      </c>
      <c r="F1564" s="26">
        <v>118.01</v>
      </c>
      <c r="G1564" s="2">
        <v>118.095</v>
      </c>
      <c r="H1564" s="2">
        <v>117.242</v>
      </c>
      <c r="I1564" s="26">
        <v>118.092</v>
      </c>
      <c r="J1564" s="3">
        <f t="shared" si="224"/>
        <v>69</v>
      </c>
      <c r="K1564" s="3" t="str">
        <f t="shared" si="225"/>
        <v>OIR</v>
      </c>
      <c r="L1564" s="3" t="str">
        <f t="shared" si="226"/>
        <v>OIRUpGapFill</v>
      </c>
      <c r="M1564" s="3" t="str">
        <f t="shared" si="227"/>
        <v>Filled</v>
      </c>
      <c r="N1564" s="3" t="str">
        <f t="shared" si="228"/>
        <v>UpGap</v>
      </c>
      <c r="O1564">
        <v>635072</v>
      </c>
    </row>
    <row r="1565" spans="1:15" x14ac:dyDescent="0.25">
      <c r="A1565" s="1">
        <v>40571</v>
      </c>
      <c r="B1565" s="1" t="str">
        <f t="shared" si="220"/>
        <v>Fri</v>
      </c>
      <c r="C1565" s="1" t="str">
        <f t="shared" si="221"/>
        <v>Jan</v>
      </c>
      <c r="D1565" s="1" t="str">
        <f t="shared" si="222"/>
        <v>1ST QTR</v>
      </c>
      <c r="E1565" s="1" t="str">
        <f t="shared" si="223"/>
        <v>2011</v>
      </c>
      <c r="F1565" s="26">
        <v>118.077</v>
      </c>
      <c r="G1565" s="2">
        <v>118.217</v>
      </c>
      <c r="H1565" s="2">
        <v>117.31699999999999</v>
      </c>
      <c r="I1565" s="26">
        <v>118.17700000000001</v>
      </c>
      <c r="J1565" s="3">
        <f t="shared" si="224"/>
        <v>88</v>
      </c>
      <c r="K1565" s="3" t="str">
        <f t="shared" si="225"/>
        <v>OIR</v>
      </c>
      <c r="L1565" s="3" t="str">
        <f t="shared" si="226"/>
        <v>OIRDnGapFill</v>
      </c>
      <c r="M1565" s="3" t="str">
        <f t="shared" si="227"/>
        <v>Filled</v>
      </c>
      <c r="N1565" s="3" t="str">
        <f t="shared" si="228"/>
        <v>DnGap</v>
      </c>
      <c r="O1565">
        <v>675519</v>
      </c>
    </row>
    <row r="1566" spans="1:15" x14ac:dyDescent="0.25">
      <c r="A1566" s="1">
        <v>40574</v>
      </c>
      <c r="B1566" s="1" t="str">
        <f t="shared" si="220"/>
        <v>Mon</v>
      </c>
      <c r="C1566" s="1" t="str">
        <f t="shared" si="221"/>
        <v>Jan</v>
      </c>
      <c r="D1566" s="1" t="str">
        <f t="shared" si="222"/>
        <v>1ST QTR</v>
      </c>
      <c r="E1566" s="1" t="str">
        <f t="shared" si="223"/>
        <v>2011</v>
      </c>
      <c r="F1566" s="26">
        <v>118.205</v>
      </c>
      <c r="G1566" s="2">
        <v>118.24</v>
      </c>
      <c r="H1566" s="2">
        <v>118.102</v>
      </c>
      <c r="I1566" s="26">
        <v>118.13200000000001</v>
      </c>
      <c r="J1566" s="3">
        <f t="shared" si="224"/>
        <v>56</v>
      </c>
      <c r="K1566" s="3" t="str">
        <f t="shared" si="225"/>
        <v>OIR</v>
      </c>
      <c r="L1566" s="3" t="str">
        <f t="shared" si="226"/>
        <v>OIRUpGapFill</v>
      </c>
      <c r="M1566" s="3" t="str">
        <f t="shared" si="227"/>
        <v>Filled</v>
      </c>
      <c r="N1566" s="3" t="str">
        <f t="shared" si="228"/>
        <v>UpGap</v>
      </c>
      <c r="O1566">
        <v>577255</v>
      </c>
    </row>
    <row r="1567" spans="1:15" x14ac:dyDescent="0.25">
      <c r="A1567" s="1">
        <v>40575</v>
      </c>
      <c r="B1567" s="1" t="str">
        <f t="shared" si="220"/>
        <v>Tue</v>
      </c>
      <c r="C1567" s="1" t="str">
        <f t="shared" si="221"/>
        <v>Feb</v>
      </c>
      <c r="D1567" s="1" t="str">
        <f t="shared" si="222"/>
        <v>1ST QTR</v>
      </c>
      <c r="E1567" s="1" t="str">
        <f t="shared" si="223"/>
        <v>2011</v>
      </c>
      <c r="F1567" s="26">
        <v>118.14700000000001</v>
      </c>
      <c r="G1567" s="2">
        <v>118.155</v>
      </c>
      <c r="H1567" s="2">
        <v>117.30500000000001</v>
      </c>
      <c r="I1567" s="26">
        <v>118.02200000000001</v>
      </c>
      <c r="J1567" s="3">
        <f t="shared" si="224"/>
        <v>68</v>
      </c>
      <c r="K1567" s="3" t="str">
        <f t="shared" si="225"/>
        <v>OIR</v>
      </c>
      <c r="L1567" s="3" t="str">
        <f t="shared" si="226"/>
        <v>OIRUpGapFill</v>
      </c>
      <c r="M1567" s="3" t="str">
        <f t="shared" si="227"/>
        <v>Filled</v>
      </c>
      <c r="N1567" s="3" t="str">
        <f t="shared" si="228"/>
        <v>UpGap</v>
      </c>
      <c r="O1567">
        <v>576725</v>
      </c>
    </row>
    <row r="1568" spans="1:15" x14ac:dyDescent="0.25">
      <c r="A1568" s="1">
        <v>40576</v>
      </c>
      <c r="B1568" s="1" t="str">
        <f t="shared" si="220"/>
        <v>Wed</v>
      </c>
      <c r="C1568" s="1" t="str">
        <f t="shared" si="221"/>
        <v>Feb</v>
      </c>
      <c r="D1568" s="1" t="str">
        <f t="shared" si="222"/>
        <v>1ST QTR</v>
      </c>
      <c r="E1568" s="1" t="str">
        <f t="shared" si="223"/>
        <v>2011</v>
      </c>
      <c r="F1568" s="26">
        <v>118.04</v>
      </c>
      <c r="G1568" s="2">
        <v>118.08</v>
      </c>
      <c r="H1568" s="2">
        <v>117.2</v>
      </c>
      <c r="I1568" s="26">
        <v>117.22</v>
      </c>
      <c r="J1568" s="3">
        <f t="shared" si="224"/>
        <v>79</v>
      </c>
      <c r="K1568" s="3" t="str">
        <f t="shared" si="225"/>
        <v>OIR</v>
      </c>
      <c r="L1568" s="3" t="str">
        <f t="shared" si="226"/>
        <v>OIRUpGapFill</v>
      </c>
      <c r="M1568" s="3" t="str">
        <f t="shared" si="227"/>
        <v>Filled</v>
      </c>
      <c r="N1568" s="3" t="str">
        <f t="shared" si="228"/>
        <v>UpGap</v>
      </c>
      <c r="O1568">
        <v>737756</v>
      </c>
    </row>
    <row r="1569" spans="1:15" x14ac:dyDescent="0.25">
      <c r="A1569" s="1">
        <v>40577</v>
      </c>
      <c r="B1569" s="1" t="str">
        <f t="shared" si="220"/>
        <v>Thu</v>
      </c>
      <c r="C1569" s="1" t="str">
        <f t="shared" si="221"/>
        <v>Feb</v>
      </c>
      <c r="D1569" s="1" t="str">
        <f t="shared" si="222"/>
        <v>1ST QTR</v>
      </c>
      <c r="E1569" s="1" t="str">
        <f t="shared" si="223"/>
        <v>2011</v>
      </c>
      <c r="F1569" s="26">
        <v>117.22</v>
      </c>
      <c r="G1569" s="2">
        <v>117.235</v>
      </c>
      <c r="H1569" s="2">
        <v>117.072</v>
      </c>
      <c r="I1569" s="26">
        <v>117.127</v>
      </c>
      <c r="J1569" s="3">
        <f t="shared" si="224"/>
        <v>66</v>
      </c>
      <c r="K1569" s="3" t="str">
        <f t="shared" si="225"/>
        <v>OIR</v>
      </c>
      <c r="L1569" s="3" t="str">
        <f t="shared" si="226"/>
        <v>NoGap</v>
      </c>
      <c r="M1569" s="3" t="str">
        <f t="shared" si="227"/>
        <v>NoGap</v>
      </c>
      <c r="N1569" s="3" t="str">
        <f t="shared" si="228"/>
        <v>NoGap</v>
      </c>
      <c r="O1569">
        <v>767984</v>
      </c>
    </row>
    <row r="1570" spans="1:15" x14ac:dyDescent="0.25">
      <c r="A1570" s="1">
        <v>40578</v>
      </c>
      <c r="B1570" s="1" t="str">
        <f t="shared" si="220"/>
        <v>Fri</v>
      </c>
      <c r="C1570" s="1" t="str">
        <f t="shared" si="221"/>
        <v>Feb</v>
      </c>
      <c r="D1570" s="1" t="str">
        <f t="shared" si="222"/>
        <v>1ST QTR</v>
      </c>
      <c r="E1570" s="1" t="str">
        <f t="shared" si="223"/>
        <v>2011</v>
      </c>
      <c r="F1570" s="26">
        <v>117.102</v>
      </c>
      <c r="G1570" s="2">
        <v>117.16</v>
      </c>
      <c r="H1570" s="2">
        <v>116.227</v>
      </c>
      <c r="I1570" s="26">
        <v>116.27200000000001</v>
      </c>
      <c r="J1570" s="3">
        <f t="shared" si="224"/>
        <v>101</v>
      </c>
      <c r="K1570" s="3" t="str">
        <f t="shared" si="225"/>
        <v>OIR</v>
      </c>
      <c r="L1570" s="3" t="str">
        <f t="shared" si="226"/>
        <v>OIRDnGapFill</v>
      </c>
      <c r="M1570" s="3" t="str">
        <f t="shared" si="227"/>
        <v>Filled</v>
      </c>
      <c r="N1570" s="3" t="str">
        <f t="shared" si="228"/>
        <v>DnGap</v>
      </c>
      <c r="O1570">
        <v>900634</v>
      </c>
    </row>
    <row r="1571" spans="1:15" x14ac:dyDescent="0.25">
      <c r="A1571" s="1">
        <v>40581</v>
      </c>
      <c r="B1571" s="1" t="str">
        <f t="shared" si="220"/>
        <v>Mon</v>
      </c>
      <c r="C1571" s="1" t="str">
        <f t="shared" si="221"/>
        <v>Feb</v>
      </c>
      <c r="D1571" s="1" t="str">
        <f t="shared" si="222"/>
        <v>1ST QTR</v>
      </c>
      <c r="E1571" s="1" t="str">
        <f t="shared" si="223"/>
        <v>2011</v>
      </c>
      <c r="F1571" s="26">
        <v>116.28</v>
      </c>
      <c r="G1571" s="2">
        <v>116.292</v>
      </c>
      <c r="H1571" s="2">
        <v>116.182</v>
      </c>
      <c r="I1571" s="26">
        <v>116.282</v>
      </c>
      <c r="J1571" s="3">
        <f t="shared" si="224"/>
        <v>44</v>
      </c>
      <c r="K1571" s="3" t="str">
        <f t="shared" si="225"/>
        <v>OIR</v>
      </c>
      <c r="L1571" s="3" t="str">
        <f t="shared" si="226"/>
        <v>OIRUpGapFill</v>
      </c>
      <c r="M1571" s="3" t="str">
        <f t="shared" si="227"/>
        <v>Filled</v>
      </c>
      <c r="N1571" s="3" t="str">
        <f t="shared" si="228"/>
        <v>UpGap</v>
      </c>
      <c r="O1571">
        <v>545245</v>
      </c>
    </row>
    <row r="1572" spans="1:15" x14ac:dyDescent="0.25">
      <c r="A1572" s="1">
        <v>40582</v>
      </c>
      <c r="B1572" s="1" t="str">
        <f t="shared" si="220"/>
        <v>Tue</v>
      </c>
      <c r="C1572" s="1" t="str">
        <f t="shared" si="221"/>
        <v>Feb</v>
      </c>
      <c r="D1572" s="1" t="str">
        <f t="shared" si="222"/>
        <v>1ST QTR</v>
      </c>
      <c r="E1572" s="1" t="str">
        <f t="shared" si="223"/>
        <v>2011</v>
      </c>
      <c r="F1572" s="26">
        <v>116.28700000000001</v>
      </c>
      <c r="G1572" s="2">
        <v>116.30500000000001</v>
      </c>
      <c r="H1572" s="2">
        <v>116.08199999999999</v>
      </c>
      <c r="I1572" s="26">
        <v>116.11</v>
      </c>
      <c r="J1572" s="3">
        <f t="shared" si="224"/>
        <v>90</v>
      </c>
      <c r="K1572" s="3" t="str">
        <f t="shared" si="225"/>
        <v>OIR</v>
      </c>
      <c r="L1572" s="3" t="str">
        <f t="shared" si="226"/>
        <v>OIRUpGapFill</v>
      </c>
      <c r="M1572" s="3" t="str">
        <f t="shared" si="227"/>
        <v>Filled</v>
      </c>
      <c r="N1572" s="3" t="str">
        <f t="shared" si="228"/>
        <v>UpGap</v>
      </c>
      <c r="O1572">
        <v>662498</v>
      </c>
    </row>
    <row r="1573" spans="1:15" x14ac:dyDescent="0.25">
      <c r="A1573" s="1">
        <v>40583</v>
      </c>
      <c r="B1573" s="1" t="str">
        <f t="shared" si="220"/>
        <v>Wed</v>
      </c>
      <c r="C1573" s="1" t="str">
        <f t="shared" si="221"/>
        <v>Feb</v>
      </c>
      <c r="D1573" s="1" t="str">
        <f t="shared" si="222"/>
        <v>1ST QTR</v>
      </c>
      <c r="E1573" s="1" t="str">
        <f t="shared" si="223"/>
        <v>2011</v>
      </c>
      <c r="F1573" s="26">
        <v>116.09699999999999</v>
      </c>
      <c r="G1573" s="2">
        <v>116.245</v>
      </c>
      <c r="H1573" s="2">
        <v>116.06</v>
      </c>
      <c r="I1573" s="26">
        <v>116.22199999999999</v>
      </c>
      <c r="J1573" s="3">
        <f t="shared" si="224"/>
        <v>75</v>
      </c>
      <c r="K1573" s="3" t="str">
        <f t="shared" si="225"/>
        <v>OIR</v>
      </c>
      <c r="L1573" s="3" t="str">
        <f t="shared" si="226"/>
        <v>OIRDnGapFill</v>
      </c>
      <c r="M1573" s="3" t="str">
        <f t="shared" si="227"/>
        <v>Filled</v>
      </c>
      <c r="N1573" s="3" t="str">
        <f t="shared" si="228"/>
        <v>DnGap</v>
      </c>
      <c r="O1573">
        <v>730459</v>
      </c>
    </row>
    <row r="1574" spans="1:15" x14ac:dyDescent="0.25">
      <c r="A1574" s="1">
        <v>40584</v>
      </c>
      <c r="B1574" s="1" t="str">
        <f t="shared" si="220"/>
        <v>Thu</v>
      </c>
      <c r="C1574" s="1" t="str">
        <f t="shared" si="221"/>
        <v>Feb</v>
      </c>
      <c r="D1574" s="1" t="str">
        <f t="shared" si="222"/>
        <v>1ST QTR</v>
      </c>
      <c r="E1574" s="1" t="str">
        <f t="shared" si="223"/>
        <v>2011</v>
      </c>
      <c r="F1574" s="26">
        <v>116.187</v>
      </c>
      <c r="G1574" s="2">
        <v>116.25</v>
      </c>
      <c r="H1574" s="2">
        <v>116.08499999999999</v>
      </c>
      <c r="I1574" s="26">
        <v>116.09699999999999</v>
      </c>
      <c r="J1574" s="3">
        <f t="shared" si="224"/>
        <v>67</v>
      </c>
      <c r="K1574" s="3" t="str">
        <f t="shared" si="225"/>
        <v>OIR</v>
      </c>
      <c r="L1574" s="3" t="str">
        <f t="shared" si="226"/>
        <v>OIRDnGapFill</v>
      </c>
      <c r="M1574" s="3" t="str">
        <f t="shared" si="227"/>
        <v>Filled</v>
      </c>
      <c r="N1574" s="3" t="str">
        <f t="shared" si="228"/>
        <v>DnGap</v>
      </c>
      <c r="O1574">
        <v>724517</v>
      </c>
    </row>
    <row r="1575" spans="1:15" x14ac:dyDescent="0.25">
      <c r="A1575" s="1">
        <v>40585</v>
      </c>
      <c r="B1575" s="1" t="str">
        <f t="shared" si="220"/>
        <v>Fri</v>
      </c>
      <c r="C1575" s="1" t="str">
        <f t="shared" si="221"/>
        <v>Feb</v>
      </c>
      <c r="D1575" s="1" t="str">
        <f t="shared" si="222"/>
        <v>1ST QTR</v>
      </c>
      <c r="E1575" s="1" t="str">
        <f t="shared" si="223"/>
        <v>2011</v>
      </c>
      <c r="F1575" s="26">
        <v>116.11199999999999</v>
      </c>
      <c r="G1575" s="2">
        <v>116.245</v>
      </c>
      <c r="H1575" s="2">
        <v>116.105</v>
      </c>
      <c r="I1575" s="26">
        <v>116.15</v>
      </c>
      <c r="J1575" s="3">
        <f t="shared" si="224"/>
        <v>57</v>
      </c>
      <c r="K1575" s="3" t="str">
        <f t="shared" si="225"/>
        <v>OIR</v>
      </c>
      <c r="L1575" s="3" t="str">
        <f t="shared" si="226"/>
        <v>NotFilled</v>
      </c>
      <c r="M1575" s="3" t="str">
        <f t="shared" si="227"/>
        <v>NotFilled</v>
      </c>
      <c r="N1575" s="3" t="str">
        <f t="shared" si="228"/>
        <v>UpGap</v>
      </c>
      <c r="O1575">
        <v>594790</v>
      </c>
    </row>
    <row r="1576" spans="1:15" x14ac:dyDescent="0.25">
      <c r="A1576" s="1">
        <v>40588</v>
      </c>
      <c r="B1576" s="1" t="str">
        <f t="shared" si="220"/>
        <v>Mon</v>
      </c>
      <c r="C1576" s="1" t="str">
        <f t="shared" si="221"/>
        <v>Feb</v>
      </c>
      <c r="D1576" s="1" t="str">
        <f t="shared" si="222"/>
        <v>1ST QTR</v>
      </c>
      <c r="E1576" s="1" t="str">
        <f t="shared" si="223"/>
        <v>2011</v>
      </c>
      <c r="F1576" s="26">
        <v>116.145</v>
      </c>
      <c r="G1576" s="2">
        <v>116.19199999999999</v>
      </c>
      <c r="H1576" s="2">
        <v>116.11499999999999</v>
      </c>
      <c r="I1576" s="26">
        <v>116.17</v>
      </c>
      <c r="J1576" s="3">
        <f t="shared" si="224"/>
        <v>31</v>
      </c>
      <c r="K1576" s="3" t="str">
        <f t="shared" si="225"/>
        <v>OIR</v>
      </c>
      <c r="L1576" s="3" t="str">
        <f t="shared" si="226"/>
        <v>OIRDnGapFill</v>
      </c>
      <c r="M1576" s="3" t="str">
        <f t="shared" si="227"/>
        <v>Filled</v>
      </c>
      <c r="N1576" s="3" t="str">
        <f t="shared" si="228"/>
        <v>DnGap</v>
      </c>
      <c r="O1576">
        <v>388887</v>
      </c>
    </row>
    <row r="1577" spans="1:15" x14ac:dyDescent="0.25">
      <c r="A1577" s="1">
        <v>40589</v>
      </c>
      <c r="B1577" s="1" t="str">
        <f t="shared" si="220"/>
        <v>Tue</v>
      </c>
      <c r="C1577" s="1" t="str">
        <f t="shared" si="221"/>
        <v>Feb</v>
      </c>
      <c r="D1577" s="1" t="str">
        <f t="shared" si="222"/>
        <v>1ST QTR</v>
      </c>
      <c r="E1577" s="1" t="str">
        <f t="shared" si="223"/>
        <v>2011</v>
      </c>
      <c r="F1577" s="26">
        <v>116.15</v>
      </c>
      <c r="G1577" s="2">
        <v>116.217</v>
      </c>
      <c r="H1577" s="2">
        <v>116.06699999999999</v>
      </c>
      <c r="I1577" s="26">
        <v>116.19199999999999</v>
      </c>
      <c r="J1577" s="3">
        <f t="shared" si="224"/>
        <v>61</v>
      </c>
      <c r="K1577" s="3" t="str">
        <f t="shared" si="225"/>
        <v>OIR</v>
      </c>
      <c r="L1577" s="3" t="str">
        <f t="shared" si="226"/>
        <v>OIRDnGapFill</v>
      </c>
      <c r="M1577" s="3" t="str">
        <f t="shared" si="227"/>
        <v>Filled</v>
      </c>
      <c r="N1577" s="3" t="str">
        <f t="shared" si="228"/>
        <v>DnGap</v>
      </c>
      <c r="O1577">
        <v>605727</v>
      </c>
    </row>
    <row r="1578" spans="1:15" x14ac:dyDescent="0.25">
      <c r="A1578" s="1">
        <v>40590</v>
      </c>
      <c r="B1578" s="1" t="str">
        <f t="shared" si="220"/>
        <v>Wed</v>
      </c>
      <c r="C1578" s="1" t="str">
        <f t="shared" si="221"/>
        <v>Feb</v>
      </c>
      <c r="D1578" s="1" t="str">
        <f t="shared" si="222"/>
        <v>1ST QTR</v>
      </c>
      <c r="E1578" s="1" t="str">
        <f t="shared" si="223"/>
        <v>2011</v>
      </c>
      <c r="F1578" s="26">
        <v>116.205</v>
      </c>
      <c r="G1578" s="2">
        <v>116.252</v>
      </c>
      <c r="H1578" s="2">
        <v>116.117</v>
      </c>
      <c r="I1578" s="26">
        <v>116.172</v>
      </c>
      <c r="J1578" s="3">
        <f t="shared" si="224"/>
        <v>54</v>
      </c>
      <c r="K1578" s="3" t="str">
        <f t="shared" si="225"/>
        <v>OIR</v>
      </c>
      <c r="L1578" s="3" t="str">
        <f t="shared" si="226"/>
        <v>OIRUpGapFill</v>
      </c>
      <c r="M1578" s="3" t="str">
        <f t="shared" si="227"/>
        <v>Filled</v>
      </c>
      <c r="N1578" s="3" t="str">
        <f t="shared" si="228"/>
        <v>UpGap</v>
      </c>
      <c r="O1578">
        <v>670072</v>
      </c>
    </row>
    <row r="1579" spans="1:15" x14ac:dyDescent="0.25">
      <c r="A1579" s="1">
        <v>40591</v>
      </c>
      <c r="B1579" s="1" t="str">
        <f t="shared" si="220"/>
        <v>Thu</v>
      </c>
      <c r="C1579" s="1" t="str">
        <f t="shared" si="221"/>
        <v>Feb</v>
      </c>
      <c r="D1579" s="1" t="str">
        <f t="shared" si="222"/>
        <v>1ST QTR</v>
      </c>
      <c r="E1579" s="1" t="str">
        <f t="shared" si="223"/>
        <v>2011</v>
      </c>
      <c r="F1579" s="26">
        <v>116.172</v>
      </c>
      <c r="G1579" s="2">
        <v>117.015</v>
      </c>
      <c r="H1579" s="2">
        <v>116.16</v>
      </c>
      <c r="I1579" s="26">
        <v>116.29</v>
      </c>
      <c r="J1579" s="3">
        <f t="shared" si="224"/>
        <v>71</v>
      </c>
      <c r="K1579" s="3" t="str">
        <f t="shared" si="225"/>
        <v>OIR</v>
      </c>
      <c r="L1579" s="3" t="str">
        <f t="shared" si="226"/>
        <v>NoGap</v>
      </c>
      <c r="M1579" s="3" t="str">
        <f t="shared" si="227"/>
        <v>NoGap</v>
      </c>
      <c r="N1579" s="3" t="str">
        <f t="shared" si="228"/>
        <v>NoGap</v>
      </c>
      <c r="O1579">
        <v>773170</v>
      </c>
    </row>
    <row r="1580" spans="1:15" x14ac:dyDescent="0.25">
      <c r="A1580" s="1">
        <v>40592</v>
      </c>
      <c r="B1580" s="1" t="str">
        <f t="shared" si="220"/>
        <v>Fri</v>
      </c>
      <c r="C1580" s="1" t="str">
        <f t="shared" si="221"/>
        <v>Feb</v>
      </c>
      <c r="D1580" s="1" t="str">
        <f t="shared" si="222"/>
        <v>1ST QTR</v>
      </c>
      <c r="E1580" s="1" t="str">
        <f t="shared" si="223"/>
        <v>2011</v>
      </c>
      <c r="F1580" s="26">
        <v>116.295</v>
      </c>
      <c r="G1580" s="2">
        <v>117.015</v>
      </c>
      <c r="H1580" s="2">
        <v>116.22</v>
      </c>
      <c r="I1580" s="26">
        <v>116.307</v>
      </c>
      <c r="J1580" s="3">
        <f t="shared" si="224"/>
        <v>47</v>
      </c>
      <c r="K1580" s="3" t="str">
        <f t="shared" si="225"/>
        <v>OIR</v>
      </c>
      <c r="L1580" s="3" t="str">
        <f t="shared" si="226"/>
        <v>OIRUpGapFill</v>
      </c>
      <c r="M1580" s="3" t="str">
        <f t="shared" si="227"/>
        <v>Filled</v>
      </c>
      <c r="N1580" s="3" t="str">
        <f t="shared" si="228"/>
        <v>UpGap</v>
      </c>
      <c r="O1580">
        <v>533324</v>
      </c>
    </row>
    <row r="1581" spans="1:15" x14ac:dyDescent="0.25">
      <c r="A1581" s="1">
        <v>40596</v>
      </c>
      <c r="B1581" s="1" t="str">
        <f t="shared" si="220"/>
        <v>Tue</v>
      </c>
      <c r="C1581" s="1" t="str">
        <f t="shared" si="221"/>
        <v>Feb</v>
      </c>
      <c r="D1581" s="1" t="str">
        <f t="shared" si="222"/>
        <v>1ST QTR</v>
      </c>
      <c r="E1581" s="1" t="str">
        <f t="shared" si="223"/>
        <v>2011</v>
      </c>
      <c r="F1581" s="26">
        <v>116.31699999999999</v>
      </c>
      <c r="G1581" s="2">
        <v>117.22199999999999</v>
      </c>
      <c r="H1581" s="2">
        <v>116.307</v>
      </c>
      <c r="I1581" s="26">
        <v>117.212</v>
      </c>
      <c r="J1581" s="3">
        <f t="shared" si="224"/>
        <v>94</v>
      </c>
      <c r="K1581" s="3" t="str">
        <f t="shared" si="225"/>
        <v>OIR</v>
      </c>
      <c r="L1581" s="3" t="str">
        <f t="shared" si="226"/>
        <v>OIRUpGapFill</v>
      </c>
      <c r="M1581" s="3" t="str">
        <f t="shared" si="227"/>
        <v>Filled</v>
      </c>
      <c r="N1581" s="3" t="str">
        <f t="shared" si="228"/>
        <v>UpGap</v>
      </c>
      <c r="O1581">
        <v>1316509</v>
      </c>
    </row>
    <row r="1582" spans="1:15" x14ac:dyDescent="0.25">
      <c r="A1582" s="1">
        <v>40597</v>
      </c>
      <c r="B1582" s="1" t="str">
        <f t="shared" si="220"/>
        <v>Wed</v>
      </c>
      <c r="C1582" s="1" t="str">
        <f t="shared" si="221"/>
        <v>Feb</v>
      </c>
      <c r="D1582" s="1" t="str">
        <f t="shared" si="222"/>
        <v>1ST QTR</v>
      </c>
      <c r="E1582" s="1" t="str">
        <f t="shared" si="223"/>
        <v>2011</v>
      </c>
      <c r="F1582" s="26">
        <v>117.2</v>
      </c>
      <c r="G1582" s="2">
        <v>117.252</v>
      </c>
      <c r="H1582" s="2">
        <v>117.13</v>
      </c>
      <c r="I1582" s="26">
        <v>117.155</v>
      </c>
      <c r="J1582" s="3">
        <f t="shared" si="224"/>
        <v>49</v>
      </c>
      <c r="K1582" s="3" t="str">
        <f t="shared" si="225"/>
        <v>OIR</v>
      </c>
      <c r="L1582" s="3" t="str">
        <f t="shared" si="226"/>
        <v>OIRDnGapFill</v>
      </c>
      <c r="M1582" s="3" t="str">
        <f t="shared" si="227"/>
        <v>Filled</v>
      </c>
      <c r="N1582" s="3" t="str">
        <f t="shared" si="228"/>
        <v>DnGap</v>
      </c>
      <c r="O1582">
        <v>1102347</v>
      </c>
    </row>
    <row r="1583" spans="1:15" x14ac:dyDescent="0.25">
      <c r="A1583" s="1">
        <v>40598</v>
      </c>
      <c r="B1583" s="1" t="str">
        <f t="shared" si="220"/>
        <v>Thu</v>
      </c>
      <c r="C1583" s="1" t="str">
        <f t="shared" si="221"/>
        <v>Feb</v>
      </c>
      <c r="D1583" s="1" t="str">
        <f t="shared" si="222"/>
        <v>1ST QTR</v>
      </c>
      <c r="E1583" s="1" t="str">
        <f t="shared" si="223"/>
        <v>2011</v>
      </c>
      <c r="F1583" s="26">
        <v>117.15</v>
      </c>
      <c r="G1583" s="2">
        <v>117.265</v>
      </c>
      <c r="H1583" s="2">
        <v>117.145</v>
      </c>
      <c r="I1583" s="26">
        <v>117.19199999999999</v>
      </c>
      <c r="J1583" s="3">
        <f t="shared" si="224"/>
        <v>49</v>
      </c>
      <c r="K1583" s="3" t="str">
        <f t="shared" si="225"/>
        <v>OIR</v>
      </c>
      <c r="L1583" s="3" t="str">
        <f t="shared" si="226"/>
        <v>OIRDnGapFill</v>
      </c>
      <c r="M1583" s="3" t="str">
        <f t="shared" si="227"/>
        <v>Filled</v>
      </c>
      <c r="N1583" s="3" t="str">
        <f t="shared" si="228"/>
        <v>DnGap</v>
      </c>
      <c r="O1583">
        <v>1083509</v>
      </c>
    </row>
    <row r="1584" spans="1:15" x14ac:dyDescent="0.25">
      <c r="A1584" s="1">
        <v>40599</v>
      </c>
      <c r="B1584" s="1" t="str">
        <f t="shared" si="220"/>
        <v>Fri</v>
      </c>
      <c r="C1584" s="1" t="str">
        <f t="shared" si="221"/>
        <v>Feb</v>
      </c>
      <c r="D1584" s="1" t="str">
        <f t="shared" si="222"/>
        <v>1ST QTR</v>
      </c>
      <c r="E1584" s="1" t="str">
        <f t="shared" si="223"/>
        <v>2011</v>
      </c>
      <c r="F1584" s="26">
        <v>117.172</v>
      </c>
      <c r="G1584" s="2">
        <v>117.232</v>
      </c>
      <c r="H1584" s="2">
        <v>117.145</v>
      </c>
      <c r="I1584" s="26">
        <v>117.215</v>
      </c>
      <c r="J1584" s="3">
        <f t="shared" si="224"/>
        <v>35</v>
      </c>
      <c r="K1584" s="3" t="str">
        <f t="shared" si="225"/>
        <v>OIR</v>
      </c>
      <c r="L1584" s="3" t="str">
        <f t="shared" si="226"/>
        <v>OIRDnGapFill</v>
      </c>
      <c r="M1584" s="3" t="str">
        <f t="shared" si="227"/>
        <v>Filled</v>
      </c>
      <c r="N1584" s="3" t="str">
        <f t="shared" si="228"/>
        <v>DnGap</v>
      </c>
      <c r="O1584">
        <v>730208</v>
      </c>
    </row>
    <row r="1585" spans="1:15" x14ac:dyDescent="0.25">
      <c r="A1585" s="1">
        <v>40602</v>
      </c>
      <c r="B1585" s="1" t="str">
        <f t="shared" si="220"/>
        <v>Mon</v>
      </c>
      <c r="C1585" s="1" t="str">
        <f t="shared" si="221"/>
        <v>Feb</v>
      </c>
      <c r="D1585" s="1" t="str">
        <f t="shared" si="222"/>
        <v>1ST QTR</v>
      </c>
      <c r="E1585" s="1" t="str">
        <f t="shared" si="223"/>
        <v>2011</v>
      </c>
      <c r="F1585" s="26">
        <v>116.26</v>
      </c>
      <c r="G1585" s="2">
        <v>116.315</v>
      </c>
      <c r="H1585" s="2">
        <v>116.245</v>
      </c>
      <c r="I1585" s="26">
        <v>116.3</v>
      </c>
      <c r="J1585" s="3">
        <f t="shared" si="224"/>
        <v>28</v>
      </c>
      <c r="K1585" s="3" t="str">
        <f t="shared" si="225"/>
        <v>OOR</v>
      </c>
      <c r="L1585" s="3" t="str">
        <f t="shared" si="226"/>
        <v>NotFilled</v>
      </c>
      <c r="M1585" s="3" t="str">
        <f t="shared" si="227"/>
        <v>NotFilled</v>
      </c>
      <c r="N1585" s="3" t="str">
        <f t="shared" si="228"/>
        <v>DnGap</v>
      </c>
      <c r="O1585">
        <v>508208</v>
      </c>
    </row>
    <row r="1586" spans="1:15" x14ac:dyDescent="0.25">
      <c r="A1586" s="1">
        <v>40603</v>
      </c>
      <c r="B1586" s="1" t="str">
        <f t="shared" si="220"/>
        <v>Tue</v>
      </c>
      <c r="C1586" s="1" t="str">
        <f t="shared" si="221"/>
        <v>Mar</v>
      </c>
      <c r="D1586" s="1" t="str">
        <f t="shared" si="222"/>
        <v>1ST QTR</v>
      </c>
      <c r="E1586" s="1" t="str">
        <f t="shared" si="223"/>
        <v>2011</v>
      </c>
      <c r="F1586" s="26">
        <v>116.285</v>
      </c>
      <c r="G1586" s="2">
        <v>117.04</v>
      </c>
      <c r="H1586" s="2">
        <v>116.182</v>
      </c>
      <c r="I1586" s="26">
        <v>117.01</v>
      </c>
      <c r="J1586" s="3">
        <f t="shared" si="224"/>
        <v>72</v>
      </c>
      <c r="K1586" s="3" t="str">
        <f t="shared" si="225"/>
        <v>OIR</v>
      </c>
      <c r="L1586" s="3" t="str">
        <f t="shared" si="226"/>
        <v>OIRDnGapFill</v>
      </c>
      <c r="M1586" s="3" t="str">
        <f t="shared" si="227"/>
        <v>Filled</v>
      </c>
      <c r="N1586" s="3" t="str">
        <f t="shared" si="228"/>
        <v>DnGap</v>
      </c>
      <c r="O1586">
        <v>804339</v>
      </c>
    </row>
    <row r="1587" spans="1:15" x14ac:dyDescent="0.25">
      <c r="A1587" s="1">
        <v>40604</v>
      </c>
      <c r="B1587" s="1" t="str">
        <f t="shared" si="220"/>
        <v>Wed</v>
      </c>
      <c r="C1587" s="1" t="str">
        <f t="shared" si="221"/>
        <v>Mar</v>
      </c>
      <c r="D1587" s="1" t="str">
        <f t="shared" si="222"/>
        <v>1ST QTR</v>
      </c>
      <c r="E1587" s="1" t="str">
        <f t="shared" si="223"/>
        <v>2011</v>
      </c>
      <c r="F1587" s="26">
        <v>117.04</v>
      </c>
      <c r="G1587" s="2">
        <v>117.06699999999999</v>
      </c>
      <c r="H1587" s="2">
        <v>116.23699999999999</v>
      </c>
      <c r="I1587" s="26">
        <v>116.267</v>
      </c>
      <c r="J1587" s="3">
        <f t="shared" si="224"/>
        <v>60</v>
      </c>
      <c r="K1587" s="3" t="str">
        <f t="shared" si="225"/>
        <v>OIR</v>
      </c>
      <c r="L1587" s="3" t="str">
        <f t="shared" si="226"/>
        <v>OIRUpGapFill</v>
      </c>
      <c r="M1587" s="3" t="str">
        <f t="shared" si="227"/>
        <v>Filled</v>
      </c>
      <c r="N1587" s="3" t="str">
        <f t="shared" si="228"/>
        <v>UpGap</v>
      </c>
      <c r="O1587">
        <v>789357</v>
      </c>
    </row>
    <row r="1588" spans="1:15" x14ac:dyDescent="0.25">
      <c r="A1588" s="1">
        <v>40605</v>
      </c>
      <c r="B1588" s="1" t="str">
        <f t="shared" si="220"/>
        <v>Thu</v>
      </c>
      <c r="C1588" s="1" t="str">
        <f t="shared" si="221"/>
        <v>Mar</v>
      </c>
      <c r="D1588" s="1" t="str">
        <f t="shared" si="222"/>
        <v>1ST QTR</v>
      </c>
      <c r="E1588" s="1" t="str">
        <f t="shared" si="223"/>
        <v>2011</v>
      </c>
      <c r="F1588" s="26">
        <v>116.242</v>
      </c>
      <c r="G1588" s="2">
        <v>116.252</v>
      </c>
      <c r="H1588" s="2">
        <v>116.03</v>
      </c>
      <c r="I1588" s="26">
        <v>116.04</v>
      </c>
      <c r="J1588" s="3">
        <f t="shared" si="224"/>
        <v>89</v>
      </c>
      <c r="K1588" s="3" t="str">
        <f t="shared" si="225"/>
        <v>OIR</v>
      </c>
      <c r="L1588" s="3" t="str">
        <f t="shared" si="226"/>
        <v>NotFilled</v>
      </c>
      <c r="M1588" s="3" t="str">
        <f t="shared" si="227"/>
        <v>NotFilled</v>
      </c>
      <c r="N1588" s="3" t="str">
        <f t="shared" si="228"/>
        <v>DnGap</v>
      </c>
      <c r="O1588">
        <v>944582</v>
      </c>
    </row>
    <row r="1589" spans="1:15" x14ac:dyDescent="0.25">
      <c r="A1589" s="1">
        <v>40606</v>
      </c>
      <c r="B1589" s="1" t="str">
        <f t="shared" si="220"/>
        <v>Fri</v>
      </c>
      <c r="C1589" s="1" t="str">
        <f t="shared" si="221"/>
        <v>Mar</v>
      </c>
      <c r="D1589" s="1" t="str">
        <f t="shared" si="222"/>
        <v>1ST QTR</v>
      </c>
      <c r="E1589" s="1" t="str">
        <f t="shared" si="223"/>
        <v>2011</v>
      </c>
      <c r="F1589" s="26">
        <v>116.065</v>
      </c>
      <c r="G1589" s="2">
        <v>116.27</v>
      </c>
      <c r="H1589" s="2">
        <v>115.285</v>
      </c>
      <c r="I1589" s="26">
        <v>116.255</v>
      </c>
      <c r="J1589" s="3">
        <f t="shared" si="224"/>
        <v>122</v>
      </c>
      <c r="K1589" s="3" t="str">
        <f t="shared" si="225"/>
        <v>OIR</v>
      </c>
      <c r="L1589" s="3" t="str">
        <f t="shared" si="226"/>
        <v>OIRUpGapFill</v>
      </c>
      <c r="M1589" s="3" t="str">
        <f t="shared" si="227"/>
        <v>Filled</v>
      </c>
      <c r="N1589" s="3" t="str">
        <f t="shared" si="228"/>
        <v>UpGap</v>
      </c>
      <c r="O1589">
        <v>873977</v>
      </c>
    </row>
    <row r="1590" spans="1:15" x14ac:dyDescent="0.25">
      <c r="A1590" s="1">
        <v>40609</v>
      </c>
      <c r="B1590" s="1" t="str">
        <f t="shared" si="220"/>
        <v>Mon</v>
      </c>
      <c r="C1590" s="1" t="str">
        <f t="shared" si="221"/>
        <v>Mar</v>
      </c>
      <c r="D1590" s="1" t="str">
        <f t="shared" si="222"/>
        <v>1ST QTR</v>
      </c>
      <c r="E1590" s="1" t="str">
        <f t="shared" si="223"/>
        <v>2011</v>
      </c>
      <c r="F1590" s="26">
        <v>116.23699999999999</v>
      </c>
      <c r="G1590" s="2">
        <v>116.297</v>
      </c>
      <c r="H1590" s="2">
        <v>116.16500000000001</v>
      </c>
      <c r="I1590" s="26">
        <v>116.23699999999999</v>
      </c>
      <c r="J1590" s="3">
        <f t="shared" si="224"/>
        <v>53</v>
      </c>
      <c r="K1590" s="3" t="str">
        <f t="shared" si="225"/>
        <v>OIR</v>
      </c>
      <c r="L1590" s="3" t="str">
        <f t="shared" si="226"/>
        <v>OIRDnGapFill</v>
      </c>
      <c r="M1590" s="3" t="str">
        <f t="shared" si="227"/>
        <v>Filled</v>
      </c>
      <c r="N1590" s="3" t="str">
        <f t="shared" si="228"/>
        <v>DnGap</v>
      </c>
      <c r="O1590">
        <v>561379</v>
      </c>
    </row>
    <row r="1591" spans="1:15" x14ac:dyDescent="0.25">
      <c r="A1591" s="1">
        <v>40610</v>
      </c>
      <c r="B1591" s="1" t="str">
        <f t="shared" si="220"/>
        <v>Tue</v>
      </c>
      <c r="C1591" s="1" t="str">
        <f t="shared" si="221"/>
        <v>Mar</v>
      </c>
      <c r="D1591" s="1" t="str">
        <f t="shared" si="222"/>
        <v>1ST QTR</v>
      </c>
      <c r="E1591" s="1" t="str">
        <f t="shared" si="223"/>
        <v>2011</v>
      </c>
      <c r="F1591" s="26">
        <v>116.212</v>
      </c>
      <c r="G1591" s="2">
        <v>116.26</v>
      </c>
      <c r="H1591" s="2">
        <v>116.15</v>
      </c>
      <c r="I1591" s="26">
        <v>116.19</v>
      </c>
      <c r="J1591" s="3">
        <f t="shared" si="224"/>
        <v>44</v>
      </c>
      <c r="K1591" s="3" t="str">
        <f t="shared" si="225"/>
        <v>OIR</v>
      </c>
      <c r="L1591" s="3" t="str">
        <f t="shared" si="226"/>
        <v>OIRDnGapFill</v>
      </c>
      <c r="M1591" s="3" t="str">
        <f t="shared" si="227"/>
        <v>Filled</v>
      </c>
      <c r="N1591" s="3" t="str">
        <f t="shared" si="228"/>
        <v>DnGap</v>
      </c>
      <c r="O1591">
        <v>568379</v>
      </c>
    </row>
    <row r="1592" spans="1:15" x14ac:dyDescent="0.25">
      <c r="A1592" s="1">
        <v>40611</v>
      </c>
      <c r="B1592" s="1" t="str">
        <f t="shared" si="220"/>
        <v>Wed</v>
      </c>
      <c r="C1592" s="1" t="str">
        <f t="shared" si="221"/>
        <v>Mar</v>
      </c>
      <c r="D1592" s="1" t="str">
        <f t="shared" si="222"/>
        <v>1ST QTR</v>
      </c>
      <c r="E1592" s="1" t="str">
        <f t="shared" si="223"/>
        <v>2011</v>
      </c>
      <c r="F1592" s="26">
        <v>116.19199999999999</v>
      </c>
      <c r="G1592" s="2">
        <v>117.02500000000001</v>
      </c>
      <c r="H1592" s="2">
        <v>116.17700000000001</v>
      </c>
      <c r="I1592" s="26">
        <v>116.30200000000001</v>
      </c>
      <c r="J1592" s="3">
        <f t="shared" si="224"/>
        <v>68</v>
      </c>
      <c r="K1592" s="3" t="str">
        <f t="shared" si="225"/>
        <v>OIR</v>
      </c>
      <c r="L1592" s="3" t="str">
        <f t="shared" si="226"/>
        <v>OIRUpGapFill</v>
      </c>
      <c r="M1592" s="3" t="str">
        <f t="shared" si="227"/>
        <v>Filled</v>
      </c>
      <c r="N1592" s="3" t="str">
        <f t="shared" si="228"/>
        <v>UpGap</v>
      </c>
      <c r="O1592">
        <v>600302</v>
      </c>
    </row>
    <row r="1593" spans="1:15" x14ac:dyDescent="0.25">
      <c r="A1593" s="1">
        <v>40612</v>
      </c>
      <c r="B1593" s="1" t="str">
        <f t="shared" si="220"/>
        <v>Thu</v>
      </c>
      <c r="C1593" s="1" t="str">
        <f t="shared" si="221"/>
        <v>Mar</v>
      </c>
      <c r="D1593" s="1" t="str">
        <f t="shared" si="222"/>
        <v>1ST QTR</v>
      </c>
      <c r="E1593" s="1" t="str">
        <f t="shared" si="223"/>
        <v>2011</v>
      </c>
      <c r="F1593" s="26">
        <v>116.297</v>
      </c>
      <c r="G1593" s="2">
        <v>117.18</v>
      </c>
      <c r="H1593" s="2">
        <v>116.285</v>
      </c>
      <c r="I1593" s="26">
        <v>117.13500000000001</v>
      </c>
      <c r="J1593" s="3">
        <f t="shared" si="224"/>
        <v>87</v>
      </c>
      <c r="K1593" s="3" t="str">
        <f t="shared" si="225"/>
        <v>OIR</v>
      </c>
      <c r="L1593" s="3" t="str">
        <f t="shared" si="226"/>
        <v>OIRDnGapFill</v>
      </c>
      <c r="M1593" s="3" t="str">
        <f t="shared" si="227"/>
        <v>Filled</v>
      </c>
      <c r="N1593" s="3" t="str">
        <f t="shared" si="228"/>
        <v>DnGap</v>
      </c>
      <c r="O1593">
        <v>809063</v>
      </c>
    </row>
    <row r="1594" spans="1:15" x14ac:dyDescent="0.25">
      <c r="A1594" s="1">
        <v>40613</v>
      </c>
      <c r="B1594" s="1" t="str">
        <f t="shared" si="220"/>
        <v>Fri</v>
      </c>
      <c r="C1594" s="1" t="str">
        <f t="shared" si="221"/>
        <v>Mar</v>
      </c>
      <c r="D1594" s="1" t="str">
        <f t="shared" si="222"/>
        <v>1ST QTR</v>
      </c>
      <c r="E1594" s="1" t="str">
        <f t="shared" si="223"/>
        <v>2011</v>
      </c>
      <c r="F1594" s="26">
        <v>117.175</v>
      </c>
      <c r="G1594" s="2">
        <v>117.245</v>
      </c>
      <c r="H1594" s="2">
        <v>117.11199999999999</v>
      </c>
      <c r="I1594" s="26">
        <v>117.16200000000001</v>
      </c>
      <c r="J1594" s="3">
        <f t="shared" si="224"/>
        <v>54</v>
      </c>
      <c r="K1594" s="3" t="str">
        <f t="shared" si="225"/>
        <v>OIR</v>
      </c>
      <c r="L1594" s="3" t="str">
        <f t="shared" si="226"/>
        <v>OIRUpGapFill</v>
      </c>
      <c r="M1594" s="3" t="str">
        <f t="shared" si="227"/>
        <v>Filled</v>
      </c>
      <c r="N1594" s="3" t="str">
        <f t="shared" si="228"/>
        <v>UpGap</v>
      </c>
      <c r="O1594">
        <v>659348</v>
      </c>
    </row>
    <row r="1595" spans="1:15" x14ac:dyDescent="0.25">
      <c r="A1595" s="1">
        <v>40616</v>
      </c>
      <c r="B1595" s="1" t="str">
        <f t="shared" si="220"/>
        <v>Mon</v>
      </c>
      <c r="C1595" s="1" t="str">
        <f t="shared" si="221"/>
        <v>Mar</v>
      </c>
      <c r="D1595" s="1" t="str">
        <f t="shared" si="222"/>
        <v>1ST QTR</v>
      </c>
      <c r="E1595" s="1" t="str">
        <f t="shared" si="223"/>
        <v>2011</v>
      </c>
      <c r="F1595" s="26">
        <v>117.187</v>
      </c>
      <c r="G1595" s="2">
        <v>118.04</v>
      </c>
      <c r="H1595" s="2">
        <v>117.15</v>
      </c>
      <c r="I1595" s="26">
        <v>117.285</v>
      </c>
      <c r="J1595" s="3">
        <f t="shared" si="224"/>
        <v>84</v>
      </c>
      <c r="K1595" s="3" t="str">
        <f t="shared" si="225"/>
        <v>OIR</v>
      </c>
      <c r="L1595" s="3" t="str">
        <f t="shared" si="226"/>
        <v>OIRUpGapFill</v>
      </c>
      <c r="M1595" s="3" t="str">
        <f t="shared" si="227"/>
        <v>Filled</v>
      </c>
      <c r="N1595" s="3" t="str">
        <f t="shared" si="228"/>
        <v>UpGap</v>
      </c>
      <c r="O1595">
        <v>799935</v>
      </c>
    </row>
    <row r="1596" spans="1:15" x14ac:dyDescent="0.25">
      <c r="A1596" s="1">
        <v>40617</v>
      </c>
      <c r="B1596" s="1" t="str">
        <f t="shared" si="220"/>
        <v>Tue</v>
      </c>
      <c r="C1596" s="1" t="str">
        <f t="shared" si="221"/>
        <v>Mar</v>
      </c>
      <c r="D1596" s="1" t="str">
        <f t="shared" si="222"/>
        <v>1ST QTR</v>
      </c>
      <c r="E1596" s="1" t="str">
        <f t="shared" si="223"/>
        <v>2011</v>
      </c>
      <c r="F1596" s="26">
        <v>117.267</v>
      </c>
      <c r="G1596" s="2">
        <v>118.232</v>
      </c>
      <c r="H1596" s="2">
        <v>117.255</v>
      </c>
      <c r="I1596" s="26">
        <v>117.28</v>
      </c>
      <c r="J1596" s="3">
        <f t="shared" si="224"/>
        <v>119</v>
      </c>
      <c r="K1596" s="3" t="str">
        <f t="shared" si="225"/>
        <v>OIR</v>
      </c>
      <c r="L1596" s="3" t="str">
        <f t="shared" si="226"/>
        <v>OIRDnGapFill</v>
      </c>
      <c r="M1596" s="3" t="str">
        <f t="shared" si="227"/>
        <v>Filled</v>
      </c>
      <c r="N1596" s="3" t="str">
        <f t="shared" si="228"/>
        <v>DnGap</v>
      </c>
      <c r="O1596">
        <v>990447</v>
      </c>
    </row>
    <row r="1597" spans="1:15" x14ac:dyDescent="0.25">
      <c r="A1597" s="1">
        <v>40618</v>
      </c>
      <c r="B1597" s="1" t="str">
        <f t="shared" si="220"/>
        <v>Wed</v>
      </c>
      <c r="C1597" s="1" t="str">
        <f t="shared" si="221"/>
        <v>Mar</v>
      </c>
      <c r="D1597" s="1" t="str">
        <f t="shared" si="222"/>
        <v>1ST QTR</v>
      </c>
      <c r="E1597" s="1" t="str">
        <f t="shared" si="223"/>
        <v>2011</v>
      </c>
      <c r="F1597" s="26">
        <v>117.31</v>
      </c>
      <c r="G1597" s="2">
        <v>118.25</v>
      </c>
      <c r="H1597" s="2">
        <v>117.23</v>
      </c>
      <c r="I1597" s="26">
        <v>118.13500000000001</v>
      </c>
      <c r="J1597" s="3">
        <f t="shared" si="224"/>
        <v>135</v>
      </c>
      <c r="K1597" s="3" t="str">
        <f t="shared" si="225"/>
        <v>OIR</v>
      </c>
      <c r="L1597" s="3" t="str">
        <f t="shared" si="226"/>
        <v>OIRUpGapFill</v>
      </c>
      <c r="M1597" s="3" t="str">
        <f t="shared" si="227"/>
        <v>Filled</v>
      </c>
      <c r="N1597" s="3" t="str">
        <f t="shared" si="228"/>
        <v>UpGap</v>
      </c>
      <c r="O1597">
        <v>1093753</v>
      </c>
    </row>
    <row r="1598" spans="1:15" x14ac:dyDescent="0.25">
      <c r="A1598" s="1">
        <v>40619</v>
      </c>
      <c r="B1598" s="1" t="str">
        <f t="shared" si="220"/>
        <v>Thu</v>
      </c>
      <c r="C1598" s="1" t="str">
        <f t="shared" si="221"/>
        <v>Mar</v>
      </c>
      <c r="D1598" s="1" t="str">
        <f t="shared" si="222"/>
        <v>1ST QTR</v>
      </c>
      <c r="E1598" s="1" t="str">
        <f t="shared" si="223"/>
        <v>2011</v>
      </c>
      <c r="F1598" s="26">
        <v>118.2</v>
      </c>
      <c r="G1598" s="2">
        <v>118.23699999999999</v>
      </c>
      <c r="H1598" s="2">
        <v>117.30500000000001</v>
      </c>
      <c r="I1598" s="26">
        <v>118.06699999999999</v>
      </c>
      <c r="J1598" s="3">
        <f t="shared" si="224"/>
        <v>100</v>
      </c>
      <c r="K1598" s="3" t="str">
        <f t="shared" si="225"/>
        <v>OIR</v>
      </c>
      <c r="L1598" s="3" t="str">
        <f t="shared" si="226"/>
        <v>OIRUpGapFill</v>
      </c>
      <c r="M1598" s="3" t="str">
        <f t="shared" si="227"/>
        <v>Filled</v>
      </c>
      <c r="N1598" s="3" t="str">
        <f t="shared" si="228"/>
        <v>UpGap</v>
      </c>
      <c r="O1598">
        <v>686240</v>
      </c>
    </row>
    <row r="1599" spans="1:15" x14ac:dyDescent="0.25">
      <c r="A1599" s="1">
        <v>40620</v>
      </c>
      <c r="B1599" s="1" t="str">
        <f t="shared" si="220"/>
        <v>Fri</v>
      </c>
      <c r="C1599" s="1" t="str">
        <f t="shared" si="221"/>
        <v>Mar</v>
      </c>
      <c r="D1599" s="1" t="str">
        <f t="shared" si="222"/>
        <v>1ST QTR</v>
      </c>
      <c r="E1599" s="1" t="str">
        <f t="shared" si="223"/>
        <v>2011</v>
      </c>
      <c r="F1599" s="26">
        <v>118.05</v>
      </c>
      <c r="G1599" s="2">
        <v>118.11199999999999</v>
      </c>
      <c r="H1599" s="2">
        <v>117.285</v>
      </c>
      <c r="I1599" s="26">
        <v>118.017</v>
      </c>
      <c r="J1599" s="3">
        <f t="shared" si="224"/>
        <v>59</v>
      </c>
      <c r="K1599" s="3" t="str">
        <f t="shared" si="225"/>
        <v>OIR</v>
      </c>
      <c r="L1599" s="3" t="str">
        <f t="shared" si="226"/>
        <v>OIRDnGapFill</v>
      </c>
      <c r="M1599" s="3" t="str">
        <f t="shared" si="227"/>
        <v>Filled</v>
      </c>
      <c r="N1599" s="3" t="str">
        <f t="shared" si="228"/>
        <v>DnGap</v>
      </c>
      <c r="O1599">
        <v>590758</v>
      </c>
    </row>
    <row r="1600" spans="1:15" x14ac:dyDescent="0.25">
      <c r="A1600" s="1">
        <v>40623</v>
      </c>
      <c r="B1600" s="1" t="str">
        <f t="shared" si="220"/>
        <v>Mon</v>
      </c>
      <c r="C1600" s="1" t="str">
        <f t="shared" si="221"/>
        <v>Mar</v>
      </c>
      <c r="D1600" s="1" t="str">
        <f t="shared" si="222"/>
        <v>1ST QTR</v>
      </c>
      <c r="E1600" s="1" t="str">
        <f t="shared" si="223"/>
        <v>2011</v>
      </c>
      <c r="F1600" s="26">
        <v>118.027</v>
      </c>
      <c r="G1600" s="2">
        <v>118.04</v>
      </c>
      <c r="H1600" s="2">
        <v>117.16200000000001</v>
      </c>
      <c r="I1600" s="26">
        <v>117.21</v>
      </c>
      <c r="J1600" s="3">
        <f t="shared" si="224"/>
        <v>80</v>
      </c>
      <c r="K1600" s="3" t="str">
        <f t="shared" si="225"/>
        <v>OIR</v>
      </c>
      <c r="L1600" s="3" t="str">
        <f t="shared" si="226"/>
        <v>OIRUpGapFill</v>
      </c>
      <c r="M1600" s="3" t="str">
        <f t="shared" si="227"/>
        <v>Filled</v>
      </c>
      <c r="N1600" s="3" t="str">
        <f t="shared" si="228"/>
        <v>UpGap</v>
      </c>
      <c r="O1600">
        <v>674470</v>
      </c>
    </row>
    <row r="1601" spans="1:15" x14ac:dyDescent="0.25">
      <c r="A1601" s="1">
        <v>40624</v>
      </c>
      <c r="B1601" s="1" t="str">
        <f t="shared" si="220"/>
        <v>Tue</v>
      </c>
      <c r="C1601" s="1" t="str">
        <f t="shared" si="221"/>
        <v>Mar</v>
      </c>
      <c r="D1601" s="1" t="str">
        <f t="shared" si="222"/>
        <v>1ST QTR</v>
      </c>
      <c r="E1601" s="1" t="str">
        <f t="shared" si="223"/>
        <v>2011</v>
      </c>
      <c r="F1601" s="26">
        <v>117.19499999999999</v>
      </c>
      <c r="G1601" s="2">
        <v>117.217</v>
      </c>
      <c r="H1601" s="2">
        <v>117.11</v>
      </c>
      <c r="I1601" s="26">
        <v>117.172</v>
      </c>
      <c r="J1601" s="3">
        <f t="shared" si="224"/>
        <v>43</v>
      </c>
      <c r="K1601" s="3" t="str">
        <f t="shared" si="225"/>
        <v>OIR</v>
      </c>
      <c r="L1601" s="3" t="str">
        <f t="shared" si="226"/>
        <v>OIRDnGapFill</v>
      </c>
      <c r="M1601" s="3" t="str">
        <f t="shared" si="227"/>
        <v>Filled</v>
      </c>
      <c r="N1601" s="3" t="str">
        <f t="shared" si="228"/>
        <v>DnGap</v>
      </c>
      <c r="O1601">
        <v>593002</v>
      </c>
    </row>
    <row r="1602" spans="1:15" x14ac:dyDescent="0.25">
      <c r="A1602" s="1">
        <v>40625</v>
      </c>
      <c r="B1602" s="1" t="str">
        <f t="shared" si="220"/>
        <v>Wed</v>
      </c>
      <c r="C1602" s="1" t="str">
        <f t="shared" si="221"/>
        <v>Mar</v>
      </c>
      <c r="D1602" s="1" t="str">
        <f t="shared" si="222"/>
        <v>1ST QTR</v>
      </c>
      <c r="E1602" s="1" t="str">
        <f t="shared" si="223"/>
        <v>2011</v>
      </c>
      <c r="F1602" s="26">
        <v>117.172</v>
      </c>
      <c r="G1602" s="2">
        <v>117.25700000000001</v>
      </c>
      <c r="H1602" s="2">
        <v>117.14700000000001</v>
      </c>
      <c r="I1602" s="26">
        <v>117.16500000000001</v>
      </c>
      <c r="J1602" s="3">
        <f t="shared" si="224"/>
        <v>44</v>
      </c>
      <c r="K1602" s="3" t="str">
        <f t="shared" si="225"/>
        <v>OIR</v>
      </c>
      <c r="L1602" s="3" t="str">
        <f t="shared" si="226"/>
        <v>NoGap</v>
      </c>
      <c r="M1602" s="3" t="str">
        <f t="shared" si="227"/>
        <v>NoGap</v>
      </c>
      <c r="N1602" s="3" t="str">
        <f t="shared" si="228"/>
        <v>NoGap</v>
      </c>
      <c r="O1602">
        <v>570217</v>
      </c>
    </row>
    <row r="1603" spans="1:15" x14ac:dyDescent="0.25">
      <c r="A1603" s="1">
        <v>40626</v>
      </c>
      <c r="B1603" s="1" t="str">
        <f t="shared" si="220"/>
        <v>Thu</v>
      </c>
      <c r="C1603" s="1" t="str">
        <f t="shared" si="221"/>
        <v>Mar</v>
      </c>
      <c r="D1603" s="1" t="str">
        <f t="shared" si="222"/>
        <v>1ST QTR</v>
      </c>
      <c r="E1603" s="1" t="str">
        <f t="shared" si="223"/>
        <v>2011</v>
      </c>
      <c r="F1603" s="26">
        <v>117.157</v>
      </c>
      <c r="G1603" s="2">
        <v>117.212</v>
      </c>
      <c r="H1603" s="2">
        <v>117.042</v>
      </c>
      <c r="I1603" s="26">
        <v>117.06</v>
      </c>
      <c r="J1603" s="3">
        <f t="shared" si="224"/>
        <v>69</v>
      </c>
      <c r="K1603" s="3" t="str">
        <f t="shared" si="225"/>
        <v>OIR</v>
      </c>
      <c r="L1603" s="3" t="str">
        <f t="shared" si="226"/>
        <v>OIRDnGapFill</v>
      </c>
      <c r="M1603" s="3" t="str">
        <f t="shared" si="227"/>
        <v>Filled</v>
      </c>
      <c r="N1603" s="3" t="str">
        <f t="shared" si="228"/>
        <v>DnGap</v>
      </c>
      <c r="O1603">
        <v>665059</v>
      </c>
    </row>
    <row r="1604" spans="1:15" x14ac:dyDescent="0.25">
      <c r="A1604" s="1">
        <v>40627</v>
      </c>
      <c r="B1604" s="1" t="str">
        <f t="shared" si="220"/>
        <v>Fri</v>
      </c>
      <c r="C1604" s="1" t="str">
        <f t="shared" si="221"/>
        <v>Mar</v>
      </c>
      <c r="D1604" s="1" t="str">
        <f t="shared" si="222"/>
        <v>1ST QTR</v>
      </c>
      <c r="E1604" s="1" t="str">
        <f t="shared" si="223"/>
        <v>2011</v>
      </c>
      <c r="F1604" s="26">
        <v>117.045</v>
      </c>
      <c r="G1604" s="2">
        <v>117.11</v>
      </c>
      <c r="H1604" s="2">
        <v>116.26</v>
      </c>
      <c r="I1604" s="26">
        <v>116.282</v>
      </c>
      <c r="J1604" s="3">
        <f t="shared" si="224"/>
        <v>67</v>
      </c>
      <c r="K1604" s="3" t="str">
        <f t="shared" si="225"/>
        <v>OIR</v>
      </c>
      <c r="L1604" s="3" t="str">
        <f t="shared" si="226"/>
        <v>OIRDnGapFill</v>
      </c>
      <c r="M1604" s="3" t="str">
        <f t="shared" si="227"/>
        <v>Filled</v>
      </c>
      <c r="N1604" s="3" t="str">
        <f t="shared" si="228"/>
        <v>DnGap</v>
      </c>
      <c r="O1604">
        <v>682825</v>
      </c>
    </row>
    <row r="1605" spans="1:15" x14ac:dyDescent="0.25">
      <c r="A1605" s="1">
        <v>40630</v>
      </c>
      <c r="B1605" s="1" t="str">
        <f t="shared" si="220"/>
        <v>Mon</v>
      </c>
      <c r="C1605" s="1" t="str">
        <f t="shared" si="221"/>
        <v>Mar</v>
      </c>
      <c r="D1605" s="1" t="str">
        <f t="shared" si="222"/>
        <v>1ST QTR</v>
      </c>
      <c r="E1605" s="1" t="str">
        <f t="shared" si="223"/>
        <v>2011</v>
      </c>
      <c r="F1605" s="26">
        <v>116.265</v>
      </c>
      <c r="G1605" s="2">
        <v>116.30500000000001</v>
      </c>
      <c r="H1605" s="2">
        <v>116.202</v>
      </c>
      <c r="I1605" s="26">
        <v>116.245</v>
      </c>
      <c r="J1605" s="3">
        <f t="shared" si="224"/>
        <v>42</v>
      </c>
      <c r="K1605" s="3" t="str">
        <f t="shared" si="225"/>
        <v>OIR</v>
      </c>
      <c r="L1605" s="3" t="str">
        <f t="shared" si="226"/>
        <v>OIRDnGapFill</v>
      </c>
      <c r="M1605" s="3" t="str">
        <f t="shared" si="227"/>
        <v>Filled</v>
      </c>
      <c r="N1605" s="3" t="str">
        <f t="shared" si="228"/>
        <v>DnGap</v>
      </c>
      <c r="O1605">
        <v>562107</v>
      </c>
    </row>
    <row r="1606" spans="1:15" x14ac:dyDescent="0.25">
      <c r="A1606" s="1">
        <v>40631</v>
      </c>
      <c r="B1606" s="1" t="str">
        <f t="shared" si="220"/>
        <v>Tue</v>
      </c>
      <c r="C1606" s="1" t="str">
        <f t="shared" si="221"/>
        <v>Mar</v>
      </c>
      <c r="D1606" s="1" t="str">
        <f t="shared" si="222"/>
        <v>1ST QTR</v>
      </c>
      <c r="E1606" s="1" t="str">
        <f t="shared" si="223"/>
        <v>2011</v>
      </c>
      <c r="F1606" s="26">
        <v>116.27500000000001</v>
      </c>
      <c r="G1606" s="2">
        <v>116.30200000000001</v>
      </c>
      <c r="H1606" s="2">
        <v>116.17</v>
      </c>
      <c r="I1606" s="26">
        <v>116.197</v>
      </c>
      <c r="J1606" s="3">
        <f t="shared" si="224"/>
        <v>53</v>
      </c>
      <c r="K1606" s="3" t="str">
        <f t="shared" si="225"/>
        <v>OIR</v>
      </c>
      <c r="L1606" s="3" t="str">
        <f t="shared" si="226"/>
        <v>OIRUpGapFill</v>
      </c>
      <c r="M1606" s="3" t="str">
        <f t="shared" si="227"/>
        <v>Filled</v>
      </c>
      <c r="N1606" s="3" t="str">
        <f t="shared" si="228"/>
        <v>UpGap</v>
      </c>
      <c r="O1606">
        <v>572531</v>
      </c>
    </row>
    <row r="1607" spans="1:15" x14ac:dyDescent="0.25">
      <c r="A1607" s="1">
        <v>40632</v>
      </c>
      <c r="B1607" s="1" t="str">
        <f t="shared" si="220"/>
        <v>Wed</v>
      </c>
      <c r="C1607" s="1" t="str">
        <f t="shared" si="221"/>
        <v>Mar</v>
      </c>
      <c r="D1607" s="1" t="str">
        <f t="shared" si="222"/>
        <v>1ST QTR</v>
      </c>
      <c r="E1607" s="1" t="str">
        <f t="shared" si="223"/>
        <v>2011</v>
      </c>
      <c r="F1607" s="26">
        <v>116.202</v>
      </c>
      <c r="G1607" s="2">
        <v>116.295</v>
      </c>
      <c r="H1607" s="2">
        <v>116.16500000000001</v>
      </c>
      <c r="I1607" s="26">
        <v>116.267</v>
      </c>
      <c r="J1607" s="3">
        <f t="shared" si="224"/>
        <v>52</v>
      </c>
      <c r="K1607" s="3" t="str">
        <f t="shared" si="225"/>
        <v>OIR</v>
      </c>
      <c r="L1607" s="3" t="str">
        <f t="shared" si="226"/>
        <v>OIRUpGapFill</v>
      </c>
      <c r="M1607" s="3" t="str">
        <f t="shared" si="227"/>
        <v>Filled</v>
      </c>
      <c r="N1607" s="3" t="str">
        <f t="shared" si="228"/>
        <v>UpGap</v>
      </c>
      <c r="O1607">
        <v>462408</v>
      </c>
    </row>
    <row r="1608" spans="1:15" x14ac:dyDescent="0.25">
      <c r="A1608" s="1">
        <v>40633</v>
      </c>
      <c r="B1608" s="1" t="str">
        <f t="shared" si="220"/>
        <v>Thu</v>
      </c>
      <c r="C1608" s="1" t="str">
        <f t="shared" si="221"/>
        <v>Mar</v>
      </c>
      <c r="D1608" s="1" t="str">
        <f t="shared" si="222"/>
        <v>1ST QTR</v>
      </c>
      <c r="E1608" s="1" t="str">
        <f t="shared" si="223"/>
        <v>2011</v>
      </c>
      <c r="F1608" s="26">
        <v>116.29</v>
      </c>
      <c r="G1608" s="2">
        <v>117.01</v>
      </c>
      <c r="H1608" s="2">
        <v>116.175</v>
      </c>
      <c r="I1608" s="26">
        <v>116.252</v>
      </c>
      <c r="J1608" s="3">
        <f t="shared" si="224"/>
        <v>63</v>
      </c>
      <c r="K1608" s="3" t="str">
        <f t="shared" si="225"/>
        <v>OIR</v>
      </c>
      <c r="L1608" s="3" t="str">
        <f t="shared" si="226"/>
        <v>OIRUpGapFill</v>
      </c>
      <c r="M1608" s="3" t="str">
        <f t="shared" si="227"/>
        <v>Filled</v>
      </c>
      <c r="N1608" s="3" t="str">
        <f t="shared" si="228"/>
        <v>UpGap</v>
      </c>
      <c r="O1608">
        <v>629534</v>
      </c>
    </row>
    <row r="1609" spans="1:15" x14ac:dyDescent="0.25">
      <c r="A1609" s="1">
        <v>40634</v>
      </c>
      <c r="B1609" s="1" t="str">
        <f t="shared" si="220"/>
        <v>Fri</v>
      </c>
      <c r="C1609" s="1" t="str">
        <f t="shared" si="221"/>
        <v>Apr</v>
      </c>
      <c r="D1609" s="1" t="str">
        <f t="shared" si="222"/>
        <v>2nd QTR</v>
      </c>
      <c r="E1609" s="1" t="str">
        <f t="shared" si="223"/>
        <v>2011</v>
      </c>
      <c r="F1609" s="26">
        <v>116.18</v>
      </c>
      <c r="G1609" s="2">
        <v>116.22499999999999</v>
      </c>
      <c r="H1609" s="2">
        <v>116.047</v>
      </c>
      <c r="I1609" s="26">
        <v>116.20699999999999</v>
      </c>
      <c r="J1609" s="3">
        <f t="shared" si="224"/>
        <v>72</v>
      </c>
      <c r="K1609" s="3" t="str">
        <f t="shared" si="225"/>
        <v>OIR</v>
      </c>
      <c r="L1609" s="3" t="str">
        <f t="shared" si="226"/>
        <v>NotFilled</v>
      </c>
      <c r="M1609" s="3" t="str">
        <f t="shared" si="227"/>
        <v>NotFilled</v>
      </c>
      <c r="N1609" s="3" t="str">
        <f t="shared" si="228"/>
        <v>DnGap</v>
      </c>
      <c r="O1609">
        <v>863364</v>
      </c>
    </row>
    <row r="1610" spans="1:15" x14ac:dyDescent="0.25">
      <c r="A1610" s="1">
        <v>40637</v>
      </c>
      <c r="B1610" s="1" t="str">
        <f t="shared" ref="B1610:B1673" si="229">TEXT(A1610,"ddd")</f>
        <v>Mon</v>
      </c>
      <c r="C1610" s="1" t="str">
        <f t="shared" ref="C1610:C1673" si="230">TEXT(A1610,"mmm")</f>
        <v>Apr</v>
      </c>
      <c r="D1610" s="1" t="str">
        <f t="shared" ref="D1610:D1673" si="231">IF(OR(C1610="Jan",C1610="Feb",C1610="Mar"),"1ST QTR",IF(OR(C1610="Apr",C1610="May",C1610="Jun"),"2nd QTR",IF(OR(C1610="Jul",C1610="Aug",C1610="Sep"),"3rd QTR",IF(OR(C1610="Oct",C1610="Nov",C1610="Dec"),"4th QTR",""))))</f>
        <v>2nd QTR</v>
      </c>
      <c r="E1610" s="1" t="str">
        <f t="shared" ref="E1610:E1673" si="232">TEXT(A1610,"yyyy")</f>
        <v>2011</v>
      </c>
      <c r="F1610" s="26">
        <v>116.212</v>
      </c>
      <c r="G1610" s="2">
        <v>117.017</v>
      </c>
      <c r="H1610" s="2">
        <v>116.205</v>
      </c>
      <c r="I1610" s="26">
        <v>116.292</v>
      </c>
      <c r="J1610" s="3">
        <f t="shared" ref="J1610:J1673" si="233">IF(TRUNC(G1610)-TRUNC(H1610)=0,ROUNDUP((G1610-H1610)/0.25*100,0),IF(TRUNC(G1610)-TRUNC(H1610)=1,ROUNDUP(((G1610-TRUNC(G1610))*1000/320)*128,0)+128-ROUNDUP(((H1610-TRUNC(H1610))*1000/320)*128,0),IF(TRUNC(G1610)-TRUNC(H1610)=2,128+ROUNDUP(((G1610-TRUNC(G1610))*1000/320)*128,0)+128-ROUNDUP(((H1610-TRUNC(H1610))*1000/320)*128,0),IF(TRUNC(G1610)-TRUNC(H1610)=3,256+ROUNDUP(((G1610-TRUNC(G1610))*1000/320)*128,0)+128-ROUNDUP(((H1610-TRUNC(H1610))*1000/320)*128,0)))))</f>
        <v>53</v>
      </c>
      <c r="K1610" s="3" t="str">
        <f t="shared" ref="K1610:K1673" si="234">IF(AND(F1610&lt;=G1609,F1610&gt;=H1609),"OIR","OOR")</f>
        <v>OIR</v>
      </c>
      <c r="L1610" s="3" t="str">
        <f t="shared" ref="L1610:L1673" si="235">IF(F1610=I1609,"NoGap",IF(AND(K1610="OIR",F1610&gt;I1609,H1610&lt;=I1609),"OIRUpGapFill",IF(AND(K1610="OIR",F1610&lt;I1609,G1610&gt;=I1609),"OIRDnGapFill",IF(AND(K1610="OOR",F1610&gt;I1609,H1610&lt;=I1609),"OORUpGapFill",IF(AND(K1610="OOR",F1610&lt;I1609,G1610&gt;=I1609),"OORDnGapFill","NotFilled")))))</f>
        <v>OIRUpGapFill</v>
      </c>
      <c r="M1610" s="3" t="str">
        <f t="shared" ref="M1610:M1673" si="236">IF(OR(L1610="OIRUpGapFill",L1610="OIRDnGapFill",L1610="OORUpGapFill",L1610="OORDnGapFill"),"Filled",IF(L1610="NotFilled","NotFilled",IF(L1610="NoGap","NoGap")))</f>
        <v>Filled</v>
      </c>
      <c r="N1610" s="3" t="str">
        <f t="shared" ref="N1610:N1673" si="237">IF(F1610-I1609&lt;0,"DnGap",IF(F1610-I1609&gt;0,"UpGap",IF(M1610="NoGap","NoGap")))</f>
        <v>UpGap</v>
      </c>
      <c r="O1610">
        <v>527435</v>
      </c>
    </row>
    <row r="1611" spans="1:15" x14ac:dyDescent="0.25">
      <c r="A1611" s="1">
        <v>40638</v>
      </c>
      <c r="B1611" s="1" t="str">
        <f t="shared" si="229"/>
        <v>Tue</v>
      </c>
      <c r="C1611" s="1" t="str">
        <f t="shared" si="230"/>
        <v>Apr</v>
      </c>
      <c r="D1611" s="1" t="str">
        <f t="shared" si="231"/>
        <v>2nd QTR</v>
      </c>
      <c r="E1611" s="1" t="str">
        <f t="shared" si="232"/>
        <v>2011</v>
      </c>
      <c r="F1611" s="26">
        <v>116.307</v>
      </c>
      <c r="G1611" s="2">
        <v>117.01</v>
      </c>
      <c r="H1611" s="2">
        <v>116.16200000000001</v>
      </c>
      <c r="I1611" s="26">
        <v>116.17700000000001</v>
      </c>
      <c r="J1611" s="3">
        <f t="shared" si="233"/>
        <v>68</v>
      </c>
      <c r="K1611" s="3" t="str">
        <f t="shared" si="234"/>
        <v>OIR</v>
      </c>
      <c r="L1611" s="3" t="str">
        <f t="shared" si="235"/>
        <v>OIRUpGapFill</v>
      </c>
      <c r="M1611" s="3" t="str">
        <f t="shared" si="236"/>
        <v>Filled</v>
      </c>
      <c r="N1611" s="3" t="str">
        <f t="shared" si="237"/>
        <v>UpGap</v>
      </c>
      <c r="O1611">
        <v>625226</v>
      </c>
    </row>
    <row r="1612" spans="1:15" x14ac:dyDescent="0.25">
      <c r="A1612" s="1">
        <v>40639</v>
      </c>
      <c r="B1612" s="1" t="str">
        <f t="shared" si="229"/>
        <v>Wed</v>
      </c>
      <c r="C1612" s="1" t="str">
        <f t="shared" si="230"/>
        <v>Apr</v>
      </c>
      <c r="D1612" s="1" t="str">
        <f t="shared" si="231"/>
        <v>2nd QTR</v>
      </c>
      <c r="E1612" s="1" t="str">
        <f t="shared" si="232"/>
        <v>2011</v>
      </c>
      <c r="F1612" s="26">
        <v>116.185</v>
      </c>
      <c r="G1612" s="2">
        <v>116.202</v>
      </c>
      <c r="H1612" s="2">
        <v>116.1</v>
      </c>
      <c r="I1612" s="26">
        <v>116.11199999999999</v>
      </c>
      <c r="J1612" s="3">
        <f t="shared" si="233"/>
        <v>41</v>
      </c>
      <c r="K1612" s="3" t="str">
        <f t="shared" si="234"/>
        <v>OIR</v>
      </c>
      <c r="L1612" s="3" t="str">
        <f t="shared" si="235"/>
        <v>OIRUpGapFill</v>
      </c>
      <c r="M1612" s="3" t="str">
        <f t="shared" si="236"/>
        <v>Filled</v>
      </c>
      <c r="N1612" s="3" t="str">
        <f t="shared" si="237"/>
        <v>UpGap</v>
      </c>
      <c r="O1612">
        <v>565473</v>
      </c>
    </row>
    <row r="1613" spans="1:15" x14ac:dyDescent="0.25">
      <c r="A1613" s="1">
        <v>40640</v>
      </c>
      <c r="B1613" s="1" t="str">
        <f t="shared" si="229"/>
        <v>Thu</v>
      </c>
      <c r="C1613" s="1" t="str">
        <f t="shared" si="230"/>
        <v>Apr</v>
      </c>
      <c r="D1613" s="1" t="str">
        <f t="shared" si="231"/>
        <v>2nd QTR</v>
      </c>
      <c r="E1613" s="1" t="str">
        <f t="shared" si="232"/>
        <v>2011</v>
      </c>
      <c r="F1613" s="26">
        <v>116.11199999999999</v>
      </c>
      <c r="G1613" s="2">
        <v>116.215</v>
      </c>
      <c r="H1613" s="2">
        <v>116.072</v>
      </c>
      <c r="I1613" s="26">
        <v>116.175</v>
      </c>
      <c r="J1613" s="3">
        <f t="shared" si="233"/>
        <v>58</v>
      </c>
      <c r="K1613" s="3" t="str">
        <f t="shared" si="234"/>
        <v>OIR</v>
      </c>
      <c r="L1613" s="3" t="str">
        <f t="shared" si="235"/>
        <v>NoGap</v>
      </c>
      <c r="M1613" s="3" t="str">
        <f t="shared" si="236"/>
        <v>NoGap</v>
      </c>
      <c r="N1613" s="3" t="str">
        <f t="shared" si="237"/>
        <v>NoGap</v>
      </c>
      <c r="O1613">
        <v>602733</v>
      </c>
    </row>
    <row r="1614" spans="1:15" x14ac:dyDescent="0.25">
      <c r="A1614" s="1">
        <v>40641</v>
      </c>
      <c r="B1614" s="1" t="str">
        <f t="shared" si="229"/>
        <v>Fri</v>
      </c>
      <c r="C1614" s="1" t="str">
        <f t="shared" si="230"/>
        <v>Apr</v>
      </c>
      <c r="D1614" s="1" t="str">
        <f t="shared" si="231"/>
        <v>2nd QTR</v>
      </c>
      <c r="E1614" s="1" t="str">
        <f t="shared" si="232"/>
        <v>2011</v>
      </c>
      <c r="F1614" s="26">
        <v>116.18</v>
      </c>
      <c r="G1614" s="2">
        <v>116.182</v>
      </c>
      <c r="H1614" s="2">
        <v>116.065</v>
      </c>
      <c r="I1614" s="26">
        <v>116.145</v>
      </c>
      <c r="J1614" s="3">
        <f t="shared" si="233"/>
        <v>47</v>
      </c>
      <c r="K1614" s="3" t="str">
        <f t="shared" si="234"/>
        <v>OIR</v>
      </c>
      <c r="L1614" s="3" t="str">
        <f t="shared" si="235"/>
        <v>OIRUpGapFill</v>
      </c>
      <c r="M1614" s="3" t="str">
        <f t="shared" si="236"/>
        <v>Filled</v>
      </c>
      <c r="N1614" s="3" t="str">
        <f t="shared" si="237"/>
        <v>UpGap</v>
      </c>
      <c r="O1614">
        <v>398220</v>
      </c>
    </row>
    <row r="1615" spans="1:15" x14ac:dyDescent="0.25">
      <c r="A1615" s="1">
        <v>40644</v>
      </c>
      <c r="B1615" s="1" t="str">
        <f t="shared" si="229"/>
        <v>Mon</v>
      </c>
      <c r="C1615" s="1" t="str">
        <f t="shared" si="230"/>
        <v>Apr</v>
      </c>
      <c r="D1615" s="1" t="str">
        <f t="shared" si="231"/>
        <v>2nd QTR</v>
      </c>
      <c r="E1615" s="1" t="str">
        <f t="shared" si="232"/>
        <v>2011</v>
      </c>
      <c r="F1615" s="26">
        <v>116.125</v>
      </c>
      <c r="G1615" s="2">
        <v>116.182</v>
      </c>
      <c r="H1615" s="2">
        <v>116.08</v>
      </c>
      <c r="I1615" s="26">
        <v>116.155</v>
      </c>
      <c r="J1615" s="3">
        <f t="shared" si="233"/>
        <v>41</v>
      </c>
      <c r="K1615" s="3" t="str">
        <f t="shared" si="234"/>
        <v>OIR</v>
      </c>
      <c r="L1615" s="3" t="str">
        <f t="shared" si="235"/>
        <v>OIRDnGapFill</v>
      </c>
      <c r="M1615" s="3" t="str">
        <f t="shared" si="236"/>
        <v>Filled</v>
      </c>
      <c r="N1615" s="3" t="str">
        <f t="shared" si="237"/>
        <v>DnGap</v>
      </c>
      <c r="O1615">
        <v>355925</v>
      </c>
    </row>
    <row r="1616" spans="1:15" x14ac:dyDescent="0.25">
      <c r="A1616" s="1">
        <v>40645</v>
      </c>
      <c r="B1616" s="1" t="str">
        <f t="shared" si="229"/>
        <v>Tue</v>
      </c>
      <c r="C1616" s="1" t="str">
        <f t="shared" si="230"/>
        <v>Apr</v>
      </c>
      <c r="D1616" s="1" t="str">
        <f t="shared" si="231"/>
        <v>2nd QTR</v>
      </c>
      <c r="E1616" s="1" t="str">
        <f t="shared" si="232"/>
        <v>2011</v>
      </c>
      <c r="F1616" s="26">
        <v>116.117</v>
      </c>
      <c r="G1616" s="2">
        <v>117.015</v>
      </c>
      <c r="H1616" s="2">
        <v>116.11499999999999</v>
      </c>
      <c r="I1616" s="26">
        <v>116.30500000000001</v>
      </c>
      <c r="J1616" s="3">
        <f t="shared" si="233"/>
        <v>89</v>
      </c>
      <c r="K1616" s="3" t="str">
        <f t="shared" si="234"/>
        <v>OIR</v>
      </c>
      <c r="L1616" s="3" t="str">
        <f t="shared" si="235"/>
        <v>OIRDnGapFill</v>
      </c>
      <c r="M1616" s="3" t="str">
        <f t="shared" si="236"/>
        <v>Filled</v>
      </c>
      <c r="N1616" s="3" t="str">
        <f t="shared" si="237"/>
        <v>DnGap</v>
      </c>
      <c r="O1616">
        <v>695104</v>
      </c>
    </row>
    <row r="1617" spans="1:15" x14ac:dyDescent="0.25">
      <c r="A1617" s="1">
        <v>40646</v>
      </c>
      <c r="B1617" s="1" t="str">
        <f t="shared" si="229"/>
        <v>Wed</v>
      </c>
      <c r="C1617" s="1" t="str">
        <f t="shared" si="230"/>
        <v>Apr</v>
      </c>
      <c r="D1617" s="1" t="str">
        <f t="shared" si="231"/>
        <v>2nd QTR</v>
      </c>
      <c r="E1617" s="1" t="str">
        <f t="shared" si="232"/>
        <v>2011</v>
      </c>
      <c r="F1617" s="26">
        <v>116.30500000000001</v>
      </c>
      <c r="G1617" s="2">
        <v>117.05</v>
      </c>
      <c r="H1617" s="2">
        <v>116.23699999999999</v>
      </c>
      <c r="I1617" s="26">
        <v>117.042</v>
      </c>
      <c r="J1617" s="3">
        <f t="shared" si="233"/>
        <v>53</v>
      </c>
      <c r="K1617" s="3" t="str">
        <f t="shared" si="234"/>
        <v>OIR</v>
      </c>
      <c r="L1617" s="3" t="str">
        <f t="shared" si="235"/>
        <v>NoGap</v>
      </c>
      <c r="M1617" s="3" t="str">
        <f t="shared" si="236"/>
        <v>NoGap</v>
      </c>
      <c r="N1617" s="3" t="str">
        <f t="shared" si="237"/>
        <v>NoGap</v>
      </c>
      <c r="O1617">
        <v>556733</v>
      </c>
    </row>
    <row r="1618" spans="1:15" x14ac:dyDescent="0.25">
      <c r="A1618" s="1">
        <v>40647</v>
      </c>
      <c r="B1618" s="1" t="str">
        <f t="shared" si="229"/>
        <v>Thu</v>
      </c>
      <c r="C1618" s="1" t="str">
        <f t="shared" si="230"/>
        <v>Apr</v>
      </c>
      <c r="D1618" s="1" t="str">
        <f t="shared" si="231"/>
        <v>2nd QTR</v>
      </c>
      <c r="E1618" s="1" t="str">
        <f t="shared" si="232"/>
        <v>2011</v>
      </c>
      <c r="F1618" s="26">
        <v>117.03700000000001</v>
      </c>
      <c r="G1618" s="2">
        <v>117.117</v>
      </c>
      <c r="H1618" s="2">
        <v>116.27500000000001</v>
      </c>
      <c r="I1618" s="26">
        <v>116.297</v>
      </c>
      <c r="J1618" s="3">
        <f t="shared" si="233"/>
        <v>64</v>
      </c>
      <c r="K1618" s="3" t="str">
        <f t="shared" si="234"/>
        <v>OIR</v>
      </c>
      <c r="L1618" s="3" t="str">
        <f t="shared" si="235"/>
        <v>OIRDnGapFill</v>
      </c>
      <c r="M1618" s="3" t="str">
        <f t="shared" si="236"/>
        <v>Filled</v>
      </c>
      <c r="N1618" s="3" t="str">
        <f t="shared" si="237"/>
        <v>DnGap</v>
      </c>
      <c r="O1618">
        <v>707584</v>
      </c>
    </row>
    <row r="1619" spans="1:15" x14ac:dyDescent="0.25">
      <c r="A1619" s="1">
        <v>40648</v>
      </c>
      <c r="B1619" s="1" t="str">
        <f t="shared" si="229"/>
        <v>Fri</v>
      </c>
      <c r="C1619" s="1" t="str">
        <f t="shared" si="230"/>
        <v>Apr</v>
      </c>
      <c r="D1619" s="1" t="str">
        <f t="shared" si="231"/>
        <v>2nd QTR</v>
      </c>
      <c r="E1619" s="1" t="str">
        <f t="shared" si="232"/>
        <v>2011</v>
      </c>
      <c r="F1619" s="26">
        <v>116.27500000000001</v>
      </c>
      <c r="G1619" s="2">
        <v>117.145</v>
      </c>
      <c r="H1619" s="2">
        <v>116.27200000000001</v>
      </c>
      <c r="I1619" s="26">
        <v>117.127</v>
      </c>
      <c r="J1619" s="3">
        <f t="shared" si="233"/>
        <v>77</v>
      </c>
      <c r="K1619" s="3" t="str">
        <f t="shared" si="234"/>
        <v>OIR</v>
      </c>
      <c r="L1619" s="3" t="str">
        <f t="shared" si="235"/>
        <v>OIRDnGapFill</v>
      </c>
      <c r="M1619" s="3" t="str">
        <f t="shared" si="236"/>
        <v>Filled</v>
      </c>
      <c r="N1619" s="3" t="str">
        <f t="shared" si="237"/>
        <v>DnGap</v>
      </c>
      <c r="O1619">
        <v>618144</v>
      </c>
    </row>
    <row r="1620" spans="1:15" x14ac:dyDescent="0.25">
      <c r="A1620" s="1">
        <v>40651</v>
      </c>
      <c r="B1620" s="1" t="str">
        <f t="shared" si="229"/>
        <v>Mon</v>
      </c>
      <c r="C1620" s="1" t="str">
        <f t="shared" si="230"/>
        <v>Apr</v>
      </c>
      <c r="D1620" s="1" t="str">
        <f t="shared" si="231"/>
        <v>2nd QTR</v>
      </c>
      <c r="E1620" s="1" t="str">
        <f t="shared" si="232"/>
        <v>2011</v>
      </c>
      <c r="F1620" s="26">
        <v>117.13500000000001</v>
      </c>
      <c r="G1620" s="2">
        <v>117.252</v>
      </c>
      <c r="H1620" s="2">
        <v>117.1</v>
      </c>
      <c r="I1620" s="26">
        <v>117.24</v>
      </c>
      <c r="J1620" s="3">
        <f t="shared" si="233"/>
        <v>61</v>
      </c>
      <c r="K1620" s="3" t="str">
        <f t="shared" si="234"/>
        <v>OIR</v>
      </c>
      <c r="L1620" s="3" t="str">
        <f t="shared" si="235"/>
        <v>OIRUpGapFill</v>
      </c>
      <c r="M1620" s="3" t="str">
        <f t="shared" si="236"/>
        <v>Filled</v>
      </c>
      <c r="N1620" s="3" t="str">
        <f t="shared" si="237"/>
        <v>UpGap</v>
      </c>
      <c r="O1620">
        <v>789880</v>
      </c>
    </row>
    <row r="1621" spans="1:15" x14ac:dyDescent="0.25">
      <c r="A1621" s="1">
        <v>40652</v>
      </c>
      <c r="B1621" s="1" t="str">
        <f t="shared" si="229"/>
        <v>Tue</v>
      </c>
      <c r="C1621" s="1" t="str">
        <f t="shared" si="230"/>
        <v>Apr</v>
      </c>
      <c r="D1621" s="1" t="str">
        <f t="shared" si="231"/>
        <v>2nd QTR</v>
      </c>
      <c r="E1621" s="1" t="str">
        <f t="shared" si="232"/>
        <v>2011</v>
      </c>
      <c r="F1621" s="26">
        <v>117.22499999999999</v>
      </c>
      <c r="G1621" s="2">
        <v>117.255</v>
      </c>
      <c r="H1621" s="2">
        <v>117.152</v>
      </c>
      <c r="I1621" s="26">
        <v>117.24</v>
      </c>
      <c r="J1621" s="3">
        <f t="shared" si="233"/>
        <v>42</v>
      </c>
      <c r="K1621" s="3" t="str">
        <f t="shared" si="234"/>
        <v>OIR</v>
      </c>
      <c r="L1621" s="3" t="str">
        <f t="shared" si="235"/>
        <v>OIRDnGapFill</v>
      </c>
      <c r="M1621" s="3" t="str">
        <f t="shared" si="236"/>
        <v>Filled</v>
      </c>
      <c r="N1621" s="3" t="str">
        <f t="shared" si="237"/>
        <v>DnGap</v>
      </c>
      <c r="O1621">
        <v>522649</v>
      </c>
    </row>
    <row r="1622" spans="1:15" x14ac:dyDescent="0.25">
      <c r="A1622" s="1">
        <v>40653</v>
      </c>
      <c r="B1622" s="1" t="str">
        <f t="shared" si="229"/>
        <v>Wed</v>
      </c>
      <c r="C1622" s="1" t="str">
        <f t="shared" si="230"/>
        <v>Apr</v>
      </c>
      <c r="D1622" s="1" t="str">
        <f t="shared" si="231"/>
        <v>2nd QTR</v>
      </c>
      <c r="E1622" s="1" t="str">
        <f t="shared" si="232"/>
        <v>2011</v>
      </c>
      <c r="F1622" s="26">
        <v>117.22199999999999</v>
      </c>
      <c r="G1622" s="2">
        <v>117.22499999999999</v>
      </c>
      <c r="H1622" s="2">
        <v>117.13500000000001</v>
      </c>
      <c r="I1622" s="26">
        <v>117.157</v>
      </c>
      <c r="J1622" s="3">
        <f t="shared" si="233"/>
        <v>36</v>
      </c>
      <c r="K1622" s="3" t="str">
        <f t="shared" si="234"/>
        <v>OIR</v>
      </c>
      <c r="L1622" s="3" t="str">
        <f t="shared" si="235"/>
        <v>NotFilled</v>
      </c>
      <c r="M1622" s="3" t="str">
        <f t="shared" si="236"/>
        <v>NotFilled</v>
      </c>
      <c r="N1622" s="3" t="str">
        <f t="shared" si="237"/>
        <v>DnGap</v>
      </c>
      <c r="O1622">
        <v>517998</v>
      </c>
    </row>
    <row r="1623" spans="1:15" x14ac:dyDescent="0.25">
      <c r="A1623" s="1">
        <v>40654</v>
      </c>
      <c r="B1623" s="1" t="str">
        <f t="shared" si="229"/>
        <v>Thu</v>
      </c>
      <c r="C1623" s="1" t="str">
        <f t="shared" si="230"/>
        <v>Apr</v>
      </c>
      <c r="D1623" s="1" t="str">
        <f t="shared" si="231"/>
        <v>2nd QTR</v>
      </c>
      <c r="E1623" s="1" t="str">
        <f t="shared" si="232"/>
        <v>2011</v>
      </c>
      <c r="F1623" s="26">
        <v>117.142</v>
      </c>
      <c r="G1623" s="2">
        <v>117.205</v>
      </c>
      <c r="H1623" s="2">
        <v>117.12</v>
      </c>
      <c r="I1623" s="26">
        <v>117.16200000000001</v>
      </c>
      <c r="J1623" s="3">
        <f t="shared" si="233"/>
        <v>34</v>
      </c>
      <c r="K1623" s="3" t="str">
        <f t="shared" si="234"/>
        <v>OIR</v>
      </c>
      <c r="L1623" s="3" t="str">
        <f t="shared" si="235"/>
        <v>OIRDnGapFill</v>
      </c>
      <c r="M1623" s="3" t="str">
        <f t="shared" si="236"/>
        <v>Filled</v>
      </c>
      <c r="N1623" s="3" t="str">
        <f t="shared" si="237"/>
        <v>DnGap</v>
      </c>
      <c r="O1623">
        <v>437174</v>
      </c>
    </row>
    <row r="1624" spans="1:15" x14ac:dyDescent="0.25">
      <c r="A1624" s="1">
        <v>40658</v>
      </c>
      <c r="B1624" s="1" t="str">
        <f t="shared" si="229"/>
        <v>Mon</v>
      </c>
      <c r="C1624" s="1" t="str">
        <f t="shared" si="230"/>
        <v>Apr</v>
      </c>
      <c r="D1624" s="1" t="str">
        <f t="shared" si="231"/>
        <v>2nd QTR</v>
      </c>
      <c r="E1624" s="1" t="str">
        <f t="shared" si="232"/>
        <v>2011</v>
      </c>
      <c r="F1624" s="26">
        <v>117.17</v>
      </c>
      <c r="G1624" s="2">
        <v>117.252</v>
      </c>
      <c r="H1624" s="2">
        <v>117.152</v>
      </c>
      <c r="I1624" s="26">
        <v>117.245</v>
      </c>
      <c r="J1624" s="3">
        <f t="shared" si="233"/>
        <v>40</v>
      </c>
      <c r="K1624" s="3" t="str">
        <f t="shared" si="234"/>
        <v>OIR</v>
      </c>
      <c r="L1624" s="3" t="str">
        <f t="shared" si="235"/>
        <v>OIRUpGapFill</v>
      </c>
      <c r="M1624" s="3" t="str">
        <f t="shared" si="236"/>
        <v>Filled</v>
      </c>
      <c r="N1624" s="3" t="str">
        <f t="shared" si="237"/>
        <v>UpGap</v>
      </c>
      <c r="O1624">
        <v>252467</v>
      </c>
    </row>
    <row r="1625" spans="1:15" x14ac:dyDescent="0.25">
      <c r="A1625" s="1">
        <v>40659</v>
      </c>
      <c r="B1625" s="1" t="str">
        <f t="shared" si="229"/>
        <v>Tue</v>
      </c>
      <c r="C1625" s="1" t="str">
        <f t="shared" si="230"/>
        <v>Apr</v>
      </c>
      <c r="D1625" s="1" t="str">
        <f t="shared" si="231"/>
        <v>2nd QTR</v>
      </c>
      <c r="E1625" s="1" t="str">
        <f t="shared" si="232"/>
        <v>2011</v>
      </c>
      <c r="F1625" s="26">
        <v>117.24</v>
      </c>
      <c r="G1625" s="2">
        <v>118.017</v>
      </c>
      <c r="H1625" s="2">
        <v>117.22</v>
      </c>
      <c r="I1625" s="26">
        <v>117.31699999999999</v>
      </c>
      <c r="J1625" s="3">
        <f t="shared" si="233"/>
        <v>47</v>
      </c>
      <c r="K1625" s="3" t="str">
        <f t="shared" si="234"/>
        <v>OIR</v>
      </c>
      <c r="L1625" s="3" t="str">
        <f t="shared" si="235"/>
        <v>OIRDnGapFill</v>
      </c>
      <c r="M1625" s="3" t="str">
        <f t="shared" si="236"/>
        <v>Filled</v>
      </c>
      <c r="N1625" s="3" t="str">
        <f t="shared" si="237"/>
        <v>DnGap</v>
      </c>
      <c r="O1625">
        <v>461156</v>
      </c>
    </row>
    <row r="1626" spans="1:15" x14ac:dyDescent="0.25">
      <c r="A1626" s="1">
        <v>40660</v>
      </c>
      <c r="B1626" s="1" t="str">
        <f t="shared" si="229"/>
        <v>Wed</v>
      </c>
      <c r="C1626" s="1" t="str">
        <f t="shared" si="230"/>
        <v>Apr</v>
      </c>
      <c r="D1626" s="1" t="str">
        <f t="shared" si="231"/>
        <v>2nd QTR</v>
      </c>
      <c r="E1626" s="1" t="str">
        <f t="shared" si="232"/>
        <v>2011</v>
      </c>
      <c r="F1626" s="26">
        <v>118.012</v>
      </c>
      <c r="G1626" s="2">
        <v>118.027</v>
      </c>
      <c r="H1626" s="2">
        <v>117.19</v>
      </c>
      <c r="I1626" s="26">
        <v>117.307</v>
      </c>
      <c r="J1626" s="3">
        <f t="shared" si="233"/>
        <v>63</v>
      </c>
      <c r="K1626" s="3" t="str">
        <f t="shared" si="234"/>
        <v>OIR</v>
      </c>
      <c r="L1626" s="3" t="str">
        <f t="shared" si="235"/>
        <v>OIRUpGapFill</v>
      </c>
      <c r="M1626" s="3" t="str">
        <f t="shared" si="236"/>
        <v>Filled</v>
      </c>
      <c r="N1626" s="3" t="str">
        <f t="shared" si="237"/>
        <v>UpGap</v>
      </c>
      <c r="O1626">
        <v>667891</v>
      </c>
    </row>
    <row r="1627" spans="1:15" x14ac:dyDescent="0.25">
      <c r="A1627" s="1">
        <v>40661</v>
      </c>
      <c r="B1627" s="1" t="str">
        <f t="shared" si="229"/>
        <v>Thu</v>
      </c>
      <c r="C1627" s="1" t="str">
        <f t="shared" si="230"/>
        <v>Apr</v>
      </c>
      <c r="D1627" s="1" t="str">
        <f t="shared" si="231"/>
        <v>2nd QTR</v>
      </c>
      <c r="E1627" s="1" t="str">
        <f t="shared" si="232"/>
        <v>2011</v>
      </c>
      <c r="F1627" s="26">
        <v>118.00700000000001</v>
      </c>
      <c r="G1627" s="2">
        <v>118.145</v>
      </c>
      <c r="H1627" s="2">
        <v>118.005</v>
      </c>
      <c r="I1627" s="26">
        <v>118.11199999999999</v>
      </c>
      <c r="J1627" s="3">
        <f t="shared" si="233"/>
        <v>57</v>
      </c>
      <c r="K1627" s="3" t="str">
        <f t="shared" si="234"/>
        <v>OIR</v>
      </c>
      <c r="L1627" s="3" t="str">
        <f t="shared" si="235"/>
        <v>NotFilled</v>
      </c>
      <c r="M1627" s="3" t="str">
        <f t="shared" si="236"/>
        <v>NotFilled</v>
      </c>
      <c r="N1627" s="3" t="str">
        <f t="shared" si="237"/>
        <v>UpGap</v>
      </c>
      <c r="O1627">
        <v>730036</v>
      </c>
    </row>
    <row r="1628" spans="1:15" x14ac:dyDescent="0.25">
      <c r="A1628" s="1">
        <v>40662</v>
      </c>
      <c r="B1628" s="1" t="str">
        <f t="shared" si="229"/>
        <v>Fri</v>
      </c>
      <c r="C1628" s="1" t="str">
        <f t="shared" si="230"/>
        <v>Apr</v>
      </c>
      <c r="D1628" s="1" t="str">
        <f t="shared" si="231"/>
        <v>2nd QTR</v>
      </c>
      <c r="E1628" s="1" t="str">
        <f t="shared" si="232"/>
        <v>2011</v>
      </c>
      <c r="F1628" s="26">
        <v>118.1</v>
      </c>
      <c r="G1628" s="2">
        <v>118.16500000000001</v>
      </c>
      <c r="H1628" s="2">
        <v>118.077</v>
      </c>
      <c r="I1628" s="26">
        <v>118.15</v>
      </c>
      <c r="J1628" s="3">
        <f t="shared" si="233"/>
        <v>36</v>
      </c>
      <c r="K1628" s="3" t="str">
        <f t="shared" si="234"/>
        <v>OIR</v>
      </c>
      <c r="L1628" s="3" t="str">
        <f t="shared" si="235"/>
        <v>OIRDnGapFill</v>
      </c>
      <c r="M1628" s="3" t="str">
        <f t="shared" si="236"/>
        <v>Filled</v>
      </c>
      <c r="N1628" s="3" t="str">
        <f t="shared" si="237"/>
        <v>DnGap</v>
      </c>
      <c r="O1628">
        <v>422964</v>
      </c>
    </row>
    <row r="1629" spans="1:15" x14ac:dyDescent="0.25">
      <c r="A1629" s="1">
        <v>40665</v>
      </c>
      <c r="B1629" s="1" t="str">
        <f t="shared" si="229"/>
        <v>Mon</v>
      </c>
      <c r="C1629" s="1" t="str">
        <f t="shared" si="230"/>
        <v>May</v>
      </c>
      <c r="D1629" s="1" t="str">
        <f t="shared" si="231"/>
        <v>2nd QTR</v>
      </c>
      <c r="E1629" s="1" t="str">
        <f t="shared" si="232"/>
        <v>2011</v>
      </c>
      <c r="F1629" s="26">
        <v>118.14700000000001</v>
      </c>
      <c r="G1629" s="2">
        <v>118.215</v>
      </c>
      <c r="H1629" s="2">
        <v>118.09699999999999</v>
      </c>
      <c r="I1629" s="26">
        <v>118.157</v>
      </c>
      <c r="J1629" s="3">
        <f t="shared" si="233"/>
        <v>48</v>
      </c>
      <c r="K1629" s="3" t="str">
        <f t="shared" si="234"/>
        <v>OIR</v>
      </c>
      <c r="L1629" s="3" t="str">
        <f t="shared" si="235"/>
        <v>OIRDnGapFill</v>
      </c>
      <c r="M1629" s="3" t="str">
        <f t="shared" si="236"/>
        <v>Filled</v>
      </c>
      <c r="N1629" s="3" t="str">
        <f t="shared" si="237"/>
        <v>DnGap</v>
      </c>
      <c r="O1629">
        <v>469296</v>
      </c>
    </row>
    <row r="1630" spans="1:15" x14ac:dyDescent="0.25">
      <c r="A1630" s="1">
        <v>40666</v>
      </c>
      <c r="B1630" s="1" t="str">
        <f t="shared" si="229"/>
        <v>Tue</v>
      </c>
      <c r="C1630" s="1" t="str">
        <f t="shared" si="230"/>
        <v>May</v>
      </c>
      <c r="D1630" s="1" t="str">
        <f t="shared" si="231"/>
        <v>2nd QTR</v>
      </c>
      <c r="E1630" s="1" t="str">
        <f t="shared" si="232"/>
        <v>2011</v>
      </c>
      <c r="F1630" s="26">
        <v>118.157</v>
      </c>
      <c r="G1630" s="2">
        <v>118.20699999999999</v>
      </c>
      <c r="H1630" s="2">
        <v>118.142</v>
      </c>
      <c r="I1630" s="26">
        <v>118.19</v>
      </c>
      <c r="J1630" s="3">
        <f t="shared" si="233"/>
        <v>26</v>
      </c>
      <c r="K1630" s="3" t="str">
        <f t="shared" si="234"/>
        <v>OIR</v>
      </c>
      <c r="L1630" s="3" t="str">
        <f t="shared" si="235"/>
        <v>NoGap</v>
      </c>
      <c r="M1630" s="3" t="str">
        <f t="shared" si="236"/>
        <v>NoGap</v>
      </c>
      <c r="N1630" s="3" t="str">
        <f t="shared" si="237"/>
        <v>NoGap</v>
      </c>
      <c r="O1630">
        <v>497592</v>
      </c>
    </row>
    <row r="1631" spans="1:15" x14ac:dyDescent="0.25">
      <c r="A1631" s="1">
        <v>40667</v>
      </c>
      <c r="B1631" s="1" t="str">
        <f t="shared" si="229"/>
        <v>Wed</v>
      </c>
      <c r="C1631" s="1" t="str">
        <f t="shared" si="230"/>
        <v>May</v>
      </c>
      <c r="D1631" s="1" t="str">
        <f t="shared" si="231"/>
        <v>2nd QTR</v>
      </c>
      <c r="E1631" s="1" t="str">
        <f t="shared" si="232"/>
        <v>2011</v>
      </c>
      <c r="F1631" s="26">
        <v>118.19</v>
      </c>
      <c r="G1631" s="2">
        <v>118.242</v>
      </c>
      <c r="H1631" s="2">
        <v>118.127</v>
      </c>
      <c r="I1631" s="26">
        <v>118.205</v>
      </c>
      <c r="J1631" s="3">
        <f t="shared" si="233"/>
        <v>47</v>
      </c>
      <c r="K1631" s="3" t="str">
        <f t="shared" si="234"/>
        <v>OIR</v>
      </c>
      <c r="L1631" s="3" t="str">
        <f t="shared" si="235"/>
        <v>NoGap</v>
      </c>
      <c r="M1631" s="3" t="str">
        <f t="shared" si="236"/>
        <v>NoGap</v>
      </c>
      <c r="N1631" s="3" t="str">
        <f t="shared" si="237"/>
        <v>NoGap</v>
      </c>
      <c r="O1631">
        <v>685846</v>
      </c>
    </row>
    <row r="1632" spans="1:15" x14ac:dyDescent="0.25">
      <c r="A1632" s="1">
        <v>40668</v>
      </c>
      <c r="B1632" s="1" t="str">
        <f t="shared" si="229"/>
        <v>Thu</v>
      </c>
      <c r="C1632" s="1" t="str">
        <f t="shared" si="230"/>
        <v>May</v>
      </c>
      <c r="D1632" s="1" t="str">
        <f t="shared" si="231"/>
        <v>2nd QTR</v>
      </c>
      <c r="E1632" s="1" t="str">
        <f t="shared" si="232"/>
        <v>2011</v>
      </c>
      <c r="F1632" s="26">
        <v>118.20699999999999</v>
      </c>
      <c r="G1632" s="2">
        <v>118.307</v>
      </c>
      <c r="H1632" s="2">
        <v>118.182</v>
      </c>
      <c r="I1632" s="26">
        <v>118.28</v>
      </c>
      <c r="J1632" s="3">
        <f t="shared" si="233"/>
        <v>50</v>
      </c>
      <c r="K1632" s="3" t="str">
        <f t="shared" si="234"/>
        <v>OIR</v>
      </c>
      <c r="L1632" s="3" t="str">
        <f t="shared" si="235"/>
        <v>OIRUpGapFill</v>
      </c>
      <c r="M1632" s="3" t="str">
        <f t="shared" si="236"/>
        <v>Filled</v>
      </c>
      <c r="N1632" s="3" t="str">
        <f t="shared" si="237"/>
        <v>UpGap</v>
      </c>
      <c r="O1632">
        <v>801286</v>
      </c>
    </row>
    <row r="1633" spans="1:15" x14ac:dyDescent="0.25">
      <c r="A1633" s="1">
        <v>40669</v>
      </c>
      <c r="B1633" s="1" t="str">
        <f t="shared" si="229"/>
        <v>Fri</v>
      </c>
      <c r="C1633" s="1" t="str">
        <f t="shared" si="230"/>
        <v>May</v>
      </c>
      <c r="D1633" s="1" t="str">
        <f t="shared" si="231"/>
        <v>2nd QTR</v>
      </c>
      <c r="E1633" s="1" t="str">
        <f t="shared" si="232"/>
        <v>2011</v>
      </c>
      <c r="F1633" s="26">
        <v>118.28700000000001</v>
      </c>
      <c r="G1633" s="2">
        <v>119.05500000000001</v>
      </c>
      <c r="H1633" s="2">
        <v>118.175</v>
      </c>
      <c r="I1633" s="26">
        <v>119.012</v>
      </c>
      <c r="J1633" s="3">
        <f t="shared" si="233"/>
        <v>81</v>
      </c>
      <c r="K1633" s="3" t="str">
        <f t="shared" si="234"/>
        <v>OIR</v>
      </c>
      <c r="L1633" s="3" t="str">
        <f t="shared" si="235"/>
        <v>OIRUpGapFill</v>
      </c>
      <c r="M1633" s="3" t="str">
        <f t="shared" si="236"/>
        <v>Filled</v>
      </c>
      <c r="N1633" s="3" t="str">
        <f t="shared" si="237"/>
        <v>UpGap</v>
      </c>
      <c r="O1633">
        <v>911800</v>
      </c>
    </row>
    <row r="1634" spans="1:15" x14ac:dyDescent="0.25">
      <c r="A1634" s="1">
        <v>40672</v>
      </c>
      <c r="B1634" s="1" t="str">
        <f t="shared" si="229"/>
        <v>Mon</v>
      </c>
      <c r="C1634" s="1" t="str">
        <f t="shared" si="230"/>
        <v>May</v>
      </c>
      <c r="D1634" s="1" t="str">
        <f t="shared" si="231"/>
        <v>2nd QTR</v>
      </c>
      <c r="E1634" s="1" t="str">
        <f t="shared" si="232"/>
        <v>2011</v>
      </c>
      <c r="F1634" s="26">
        <v>118.312</v>
      </c>
      <c r="G1634" s="2">
        <v>119.06699999999999</v>
      </c>
      <c r="H1634" s="2">
        <v>118.277</v>
      </c>
      <c r="I1634" s="26">
        <v>119.06</v>
      </c>
      <c r="J1634" s="3">
        <f t="shared" si="233"/>
        <v>44</v>
      </c>
      <c r="K1634" s="3" t="str">
        <f t="shared" si="234"/>
        <v>OIR</v>
      </c>
      <c r="L1634" s="3" t="str">
        <f t="shared" si="235"/>
        <v>OIRDnGapFill</v>
      </c>
      <c r="M1634" s="3" t="str">
        <f t="shared" si="236"/>
        <v>Filled</v>
      </c>
      <c r="N1634" s="3" t="str">
        <f t="shared" si="237"/>
        <v>DnGap</v>
      </c>
      <c r="O1634">
        <v>506586</v>
      </c>
    </row>
    <row r="1635" spans="1:15" x14ac:dyDescent="0.25">
      <c r="A1635" s="1">
        <v>40673</v>
      </c>
      <c r="B1635" s="1" t="str">
        <f t="shared" si="229"/>
        <v>Tue</v>
      </c>
      <c r="C1635" s="1" t="str">
        <f t="shared" si="230"/>
        <v>May</v>
      </c>
      <c r="D1635" s="1" t="str">
        <f t="shared" si="231"/>
        <v>2nd QTR</v>
      </c>
      <c r="E1635" s="1" t="str">
        <f t="shared" si="232"/>
        <v>2011</v>
      </c>
      <c r="F1635" s="26">
        <v>119.042</v>
      </c>
      <c r="G1635" s="2">
        <v>119.05200000000001</v>
      </c>
      <c r="H1635" s="2">
        <v>118.26</v>
      </c>
      <c r="I1635" s="26">
        <v>118.295</v>
      </c>
      <c r="J1635" s="3">
        <f t="shared" si="233"/>
        <v>44</v>
      </c>
      <c r="K1635" s="3" t="str">
        <f t="shared" si="234"/>
        <v>OIR</v>
      </c>
      <c r="L1635" s="3" t="str">
        <f t="shared" si="235"/>
        <v>NotFilled</v>
      </c>
      <c r="M1635" s="3" t="str">
        <f t="shared" si="236"/>
        <v>NotFilled</v>
      </c>
      <c r="N1635" s="3" t="str">
        <f t="shared" si="237"/>
        <v>DnGap</v>
      </c>
      <c r="O1635">
        <v>524407</v>
      </c>
    </row>
    <row r="1636" spans="1:15" x14ac:dyDescent="0.25">
      <c r="A1636" s="1">
        <v>40674</v>
      </c>
      <c r="B1636" s="1" t="str">
        <f t="shared" si="229"/>
        <v>Wed</v>
      </c>
      <c r="C1636" s="1" t="str">
        <f t="shared" si="230"/>
        <v>May</v>
      </c>
      <c r="D1636" s="1" t="str">
        <f t="shared" si="231"/>
        <v>2nd QTR</v>
      </c>
      <c r="E1636" s="1" t="str">
        <f t="shared" si="232"/>
        <v>2011</v>
      </c>
      <c r="F1636" s="26">
        <v>118.262</v>
      </c>
      <c r="G1636" s="2">
        <v>119.062</v>
      </c>
      <c r="H1636" s="2">
        <v>118.22</v>
      </c>
      <c r="I1636" s="26">
        <v>119.047</v>
      </c>
      <c r="J1636" s="3">
        <f t="shared" si="233"/>
        <v>65</v>
      </c>
      <c r="K1636" s="3" t="str">
        <f t="shared" si="234"/>
        <v>OIR</v>
      </c>
      <c r="L1636" s="3" t="str">
        <f t="shared" si="235"/>
        <v>OIRDnGapFill</v>
      </c>
      <c r="M1636" s="3" t="str">
        <f t="shared" si="236"/>
        <v>Filled</v>
      </c>
      <c r="N1636" s="3" t="str">
        <f t="shared" si="237"/>
        <v>DnGap</v>
      </c>
      <c r="O1636">
        <v>681814</v>
      </c>
    </row>
    <row r="1637" spans="1:15" x14ac:dyDescent="0.25">
      <c r="A1637" s="1">
        <v>40675</v>
      </c>
      <c r="B1637" s="1" t="str">
        <f t="shared" si="229"/>
        <v>Thu</v>
      </c>
      <c r="C1637" s="1" t="str">
        <f t="shared" si="230"/>
        <v>May</v>
      </c>
      <c r="D1637" s="1" t="str">
        <f t="shared" si="231"/>
        <v>2nd QTR</v>
      </c>
      <c r="E1637" s="1" t="str">
        <f t="shared" si="232"/>
        <v>2011</v>
      </c>
      <c r="F1637" s="26">
        <v>119.042</v>
      </c>
      <c r="G1637" s="2">
        <v>119.09</v>
      </c>
      <c r="H1637" s="2">
        <v>118.28700000000001</v>
      </c>
      <c r="I1637" s="26">
        <v>119.005</v>
      </c>
      <c r="J1637" s="3">
        <f t="shared" si="233"/>
        <v>50</v>
      </c>
      <c r="K1637" s="3" t="str">
        <f t="shared" si="234"/>
        <v>OIR</v>
      </c>
      <c r="L1637" s="3" t="str">
        <f t="shared" si="235"/>
        <v>OIRDnGapFill</v>
      </c>
      <c r="M1637" s="3" t="str">
        <f t="shared" si="236"/>
        <v>Filled</v>
      </c>
      <c r="N1637" s="3" t="str">
        <f t="shared" si="237"/>
        <v>DnGap</v>
      </c>
      <c r="O1637">
        <v>647425</v>
      </c>
    </row>
    <row r="1638" spans="1:15" x14ac:dyDescent="0.25">
      <c r="A1638" s="1">
        <v>40676</v>
      </c>
      <c r="B1638" s="1" t="str">
        <f t="shared" si="229"/>
        <v>Fri</v>
      </c>
      <c r="C1638" s="1" t="str">
        <f t="shared" si="230"/>
        <v>May</v>
      </c>
      <c r="D1638" s="1" t="str">
        <f t="shared" si="231"/>
        <v>2nd QTR</v>
      </c>
      <c r="E1638" s="1" t="str">
        <f t="shared" si="232"/>
        <v>2011</v>
      </c>
      <c r="F1638" s="26">
        <v>119.015</v>
      </c>
      <c r="G1638" s="2">
        <v>119.152</v>
      </c>
      <c r="H1638" s="2">
        <v>118.30200000000001</v>
      </c>
      <c r="I1638" s="26">
        <v>119.062</v>
      </c>
      <c r="J1638" s="3">
        <f t="shared" si="233"/>
        <v>68</v>
      </c>
      <c r="K1638" s="3" t="str">
        <f t="shared" si="234"/>
        <v>OIR</v>
      </c>
      <c r="L1638" s="3" t="str">
        <f t="shared" si="235"/>
        <v>OIRUpGapFill</v>
      </c>
      <c r="M1638" s="3" t="str">
        <f t="shared" si="236"/>
        <v>Filled</v>
      </c>
      <c r="N1638" s="3" t="str">
        <f t="shared" si="237"/>
        <v>UpGap</v>
      </c>
      <c r="O1638">
        <v>712639</v>
      </c>
    </row>
    <row r="1639" spans="1:15" x14ac:dyDescent="0.25">
      <c r="A1639" s="1">
        <v>40679</v>
      </c>
      <c r="B1639" s="1" t="str">
        <f t="shared" si="229"/>
        <v>Mon</v>
      </c>
      <c r="C1639" s="1" t="str">
        <f t="shared" si="230"/>
        <v>May</v>
      </c>
      <c r="D1639" s="1" t="str">
        <f t="shared" si="231"/>
        <v>2nd QTR</v>
      </c>
      <c r="E1639" s="1" t="str">
        <f t="shared" si="232"/>
        <v>2011</v>
      </c>
      <c r="F1639" s="26">
        <v>119.08</v>
      </c>
      <c r="G1639" s="2">
        <v>119.142</v>
      </c>
      <c r="H1639" s="2">
        <v>119.057</v>
      </c>
      <c r="I1639" s="26">
        <v>119.13</v>
      </c>
      <c r="J1639" s="3">
        <f t="shared" si="233"/>
        <v>34</v>
      </c>
      <c r="K1639" s="3" t="str">
        <f t="shared" si="234"/>
        <v>OIR</v>
      </c>
      <c r="L1639" s="3" t="str">
        <f t="shared" si="235"/>
        <v>OIRUpGapFill</v>
      </c>
      <c r="M1639" s="3" t="str">
        <f t="shared" si="236"/>
        <v>Filled</v>
      </c>
      <c r="N1639" s="3" t="str">
        <f t="shared" si="237"/>
        <v>UpGap</v>
      </c>
      <c r="O1639">
        <v>420324</v>
      </c>
    </row>
    <row r="1640" spans="1:15" x14ac:dyDescent="0.25">
      <c r="A1640" s="1">
        <v>40680</v>
      </c>
      <c r="B1640" s="1" t="str">
        <f t="shared" si="229"/>
        <v>Tue</v>
      </c>
      <c r="C1640" s="1" t="str">
        <f t="shared" si="230"/>
        <v>May</v>
      </c>
      <c r="D1640" s="1" t="str">
        <f t="shared" si="231"/>
        <v>2nd QTR</v>
      </c>
      <c r="E1640" s="1" t="str">
        <f t="shared" si="232"/>
        <v>2011</v>
      </c>
      <c r="F1640" s="26">
        <v>119.13500000000001</v>
      </c>
      <c r="G1640" s="2">
        <v>119.21</v>
      </c>
      <c r="H1640" s="2">
        <v>119.087</v>
      </c>
      <c r="I1640" s="26">
        <v>119.16500000000001</v>
      </c>
      <c r="J1640" s="3">
        <f t="shared" si="233"/>
        <v>50</v>
      </c>
      <c r="K1640" s="3" t="str">
        <f t="shared" si="234"/>
        <v>OIR</v>
      </c>
      <c r="L1640" s="3" t="str">
        <f t="shared" si="235"/>
        <v>OIRUpGapFill</v>
      </c>
      <c r="M1640" s="3" t="str">
        <f t="shared" si="236"/>
        <v>Filled</v>
      </c>
      <c r="N1640" s="3" t="str">
        <f t="shared" si="237"/>
        <v>UpGap</v>
      </c>
      <c r="O1640">
        <v>677121</v>
      </c>
    </row>
    <row r="1641" spans="1:15" x14ac:dyDescent="0.25">
      <c r="A1641" s="1">
        <v>40681</v>
      </c>
      <c r="B1641" s="1" t="str">
        <f t="shared" si="229"/>
        <v>Wed</v>
      </c>
      <c r="C1641" s="1" t="str">
        <f t="shared" si="230"/>
        <v>May</v>
      </c>
      <c r="D1641" s="1" t="str">
        <f t="shared" si="231"/>
        <v>2nd QTR</v>
      </c>
      <c r="E1641" s="1" t="str">
        <f t="shared" si="232"/>
        <v>2011</v>
      </c>
      <c r="F1641" s="26">
        <v>119.16200000000001</v>
      </c>
      <c r="G1641" s="2">
        <v>119.19199999999999</v>
      </c>
      <c r="H1641" s="2">
        <v>119.05200000000001</v>
      </c>
      <c r="I1641" s="26">
        <v>119.08</v>
      </c>
      <c r="J1641" s="3">
        <f t="shared" si="233"/>
        <v>56</v>
      </c>
      <c r="K1641" s="3" t="str">
        <f t="shared" si="234"/>
        <v>OIR</v>
      </c>
      <c r="L1641" s="3" t="str">
        <f t="shared" si="235"/>
        <v>OIRDnGapFill</v>
      </c>
      <c r="M1641" s="3" t="str">
        <f t="shared" si="236"/>
        <v>Filled</v>
      </c>
      <c r="N1641" s="3" t="str">
        <f t="shared" si="237"/>
        <v>DnGap</v>
      </c>
      <c r="O1641">
        <v>685509</v>
      </c>
    </row>
    <row r="1642" spans="1:15" x14ac:dyDescent="0.25">
      <c r="A1642" s="1">
        <v>40682</v>
      </c>
      <c r="B1642" s="1" t="str">
        <f t="shared" si="229"/>
        <v>Thu</v>
      </c>
      <c r="C1642" s="1" t="str">
        <f t="shared" si="230"/>
        <v>May</v>
      </c>
      <c r="D1642" s="1" t="str">
        <f t="shared" si="231"/>
        <v>2nd QTR</v>
      </c>
      <c r="E1642" s="1" t="str">
        <f t="shared" si="232"/>
        <v>2011</v>
      </c>
      <c r="F1642" s="26">
        <v>119.062</v>
      </c>
      <c r="G1642" s="2">
        <v>119.12</v>
      </c>
      <c r="H1642" s="2">
        <v>118.27500000000001</v>
      </c>
      <c r="I1642" s="26">
        <v>119.117</v>
      </c>
      <c r="J1642" s="3">
        <f t="shared" si="233"/>
        <v>66</v>
      </c>
      <c r="K1642" s="3" t="str">
        <f t="shared" si="234"/>
        <v>OIR</v>
      </c>
      <c r="L1642" s="3" t="str">
        <f t="shared" si="235"/>
        <v>OIRDnGapFill</v>
      </c>
      <c r="M1642" s="3" t="str">
        <f t="shared" si="236"/>
        <v>Filled</v>
      </c>
      <c r="N1642" s="3" t="str">
        <f t="shared" si="237"/>
        <v>DnGap</v>
      </c>
      <c r="O1642">
        <v>844155</v>
      </c>
    </row>
    <row r="1643" spans="1:15" x14ac:dyDescent="0.25">
      <c r="A1643" s="1">
        <v>40683</v>
      </c>
      <c r="B1643" s="1" t="str">
        <f t="shared" si="229"/>
        <v>Fri</v>
      </c>
      <c r="C1643" s="1" t="str">
        <f t="shared" si="230"/>
        <v>May</v>
      </c>
      <c r="D1643" s="1" t="str">
        <f t="shared" si="231"/>
        <v>2nd QTR</v>
      </c>
      <c r="E1643" s="1" t="str">
        <f t="shared" si="232"/>
        <v>2011</v>
      </c>
      <c r="F1643" s="26">
        <v>119.105</v>
      </c>
      <c r="G1643" s="2">
        <v>119.175</v>
      </c>
      <c r="H1643" s="2">
        <v>119.1</v>
      </c>
      <c r="I1643" s="26">
        <v>119.155</v>
      </c>
      <c r="J1643" s="3">
        <f t="shared" si="233"/>
        <v>31</v>
      </c>
      <c r="K1643" s="3" t="str">
        <f t="shared" si="234"/>
        <v>OIR</v>
      </c>
      <c r="L1643" s="3" t="str">
        <f t="shared" si="235"/>
        <v>OIRDnGapFill</v>
      </c>
      <c r="M1643" s="3" t="str">
        <f t="shared" si="236"/>
        <v>Filled</v>
      </c>
      <c r="N1643" s="3" t="str">
        <f t="shared" si="237"/>
        <v>DnGap</v>
      </c>
      <c r="O1643">
        <v>624866</v>
      </c>
    </row>
    <row r="1644" spans="1:15" x14ac:dyDescent="0.25">
      <c r="A1644" s="1">
        <v>40686</v>
      </c>
      <c r="B1644" s="1" t="str">
        <f t="shared" si="229"/>
        <v>Mon</v>
      </c>
      <c r="C1644" s="1" t="str">
        <f t="shared" si="230"/>
        <v>May</v>
      </c>
      <c r="D1644" s="1" t="str">
        <f t="shared" si="231"/>
        <v>2nd QTR</v>
      </c>
      <c r="E1644" s="1" t="str">
        <f t="shared" si="232"/>
        <v>2011</v>
      </c>
      <c r="F1644" s="26">
        <v>119.167</v>
      </c>
      <c r="G1644" s="2">
        <v>119.262</v>
      </c>
      <c r="H1644" s="2">
        <v>119.16</v>
      </c>
      <c r="I1644" s="26">
        <v>119.172</v>
      </c>
      <c r="J1644" s="3">
        <f t="shared" si="233"/>
        <v>41</v>
      </c>
      <c r="K1644" s="3" t="str">
        <f t="shared" si="234"/>
        <v>OIR</v>
      </c>
      <c r="L1644" s="3" t="str">
        <f t="shared" si="235"/>
        <v>NotFilled</v>
      </c>
      <c r="M1644" s="3" t="str">
        <f t="shared" si="236"/>
        <v>NotFilled</v>
      </c>
      <c r="N1644" s="3" t="str">
        <f t="shared" si="237"/>
        <v>UpGap</v>
      </c>
      <c r="O1644">
        <v>664547</v>
      </c>
    </row>
    <row r="1645" spans="1:15" x14ac:dyDescent="0.25">
      <c r="A1645" s="1">
        <v>40687</v>
      </c>
      <c r="B1645" s="1" t="str">
        <f t="shared" si="229"/>
        <v>Tue</v>
      </c>
      <c r="C1645" s="1" t="str">
        <f t="shared" si="230"/>
        <v>May</v>
      </c>
      <c r="D1645" s="1" t="str">
        <f t="shared" si="231"/>
        <v>2nd QTR</v>
      </c>
      <c r="E1645" s="1" t="str">
        <f t="shared" si="232"/>
        <v>2011</v>
      </c>
      <c r="F1645" s="26">
        <v>119.175</v>
      </c>
      <c r="G1645" s="2">
        <v>119.2</v>
      </c>
      <c r="H1645" s="2">
        <v>119.117</v>
      </c>
      <c r="I1645" s="26">
        <v>119.182</v>
      </c>
      <c r="J1645" s="3">
        <f t="shared" si="233"/>
        <v>34</v>
      </c>
      <c r="K1645" s="3" t="str">
        <f t="shared" si="234"/>
        <v>OIR</v>
      </c>
      <c r="L1645" s="3" t="str">
        <f t="shared" si="235"/>
        <v>OIRUpGapFill</v>
      </c>
      <c r="M1645" s="3" t="str">
        <f t="shared" si="236"/>
        <v>Filled</v>
      </c>
      <c r="N1645" s="3" t="str">
        <f t="shared" si="237"/>
        <v>UpGap</v>
      </c>
      <c r="O1645">
        <v>919490</v>
      </c>
    </row>
    <row r="1646" spans="1:15" x14ac:dyDescent="0.25">
      <c r="A1646" s="1">
        <v>40688</v>
      </c>
      <c r="B1646" s="1" t="str">
        <f t="shared" si="229"/>
        <v>Wed</v>
      </c>
      <c r="C1646" s="1" t="str">
        <f t="shared" si="230"/>
        <v>May</v>
      </c>
      <c r="D1646" s="1" t="str">
        <f t="shared" si="231"/>
        <v>2nd QTR</v>
      </c>
      <c r="E1646" s="1" t="str">
        <f t="shared" si="232"/>
        <v>2011</v>
      </c>
      <c r="F1646" s="26">
        <v>119.19</v>
      </c>
      <c r="G1646" s="2">
        <v>119.242</v>
      </c>
      <c r="H1646" s="2">
        <v>119.17700000000001</v>
      </c>
      <c r="I1646" s="26">
        <v>119.22199999999999</v>
      </c>
      <c r="J1646" s="3">
        <f t="shared" si="233"/>
        <v>26</v>
      </c>
      <c r="K1646" s="3" t="str">
        <f t="shared" si="234"/>
        <v>OIR</v>
      </c>
      <c r="L1646" s="3" t="str">
        <f t="shared" si="235"/>
        <v>OIRUpGapFill</v>
      </c>
      <c r="M1646" s="3" t="str">
        <f t="shared" si="236"/>
        <v>Filled</v>
      </c>
      <c r="N1646" s="3" t="str">
        <f t="shared" si="237"/>
        <v>UpGap</v>
      </c>
      <c r="O1646">
        <v>1143998</v>
      </c>
    </row>
    <row r="1647" spans="1:15" x14ac:dyDescent="0.25">
      <c r="A1647" s="1">
        <v>40689</v>
      </c>
      <c r="B1647" s="1" t="str">
        <f t="shared" si="229"/>
        <v>Thu</v>
      </c>
      <c r="C1647" s="1" t="str">
        <f t="shared" si="230"/>
        <v>May</v>
      </c>
      <c r="D1647" s="1" t="str">
        <f t="shared" si="231"/>
        <v>2nd QTR</v>
      </c>
      <c r="E1647" s="1" t="str">
        <f t="shared" si="232"/>
        <v>2011</v>
      </c>
      <c r="F1647" s="26">
        <v>119.22499999999999</v>
      </c>
      <c r="G1647" s="2">
        <v>120.03700000000001</v>
      </c>
      <c r="H1647" s="2">
        <v>119.182</v>
      </c>
      <c r="I1647" s="26">
        <v>120.03</v>
      </c>
      <c r="J1647" s="3">
        <f t="shared" si="233"/>
        <v>70</v>
      </c>
      <c r="K1647" s="3" t="str">
        <f t="shared" si="234"/>
        <v>OIR</v>
      </c>
      <c r="L1647" s="3" t="str">
        <f t="shared" si="235"/>
        <v>OIRUpGapFill</v>
      </c>
      <c r="M1647" s="3" t="str">
        <f t="shared" si="236"/>
        <v>Filled</v>
      </c>
      <c r="N1647" s="3" t="str">
        <f t="shared" si="237"/>
        <v>UpGap</v>
      </c>
      <c r="O1647">
        <v>1278261</v>
      </c>
    </row>
    <row r="1648" spans="1:15" x14ac:dyDescent="0.25">
      <c r="A1648" s="1">
        <v>40690</v>
      </c>
      <c r="B1648" s="1" t="str">
        <f t="shared" si="229"/>
        <v>Fri</v>
      </c>
      <c r="C1648" s="1" t="str">
        <f t="shared" si="230"/>
        <v>May</v>
      </c>
      <c r="D1648" s="1" t="str">
        <f t="shared" si="231"/>
        <v>2nd QTR</v>
      </c>
      <c r="E1648" s="1" t="str">
        <f t="shared" si="232"/>
        <v>2011</v>
      </c>
      <c r="F1648" s="26">
        <v>120.02500000000001</v>
      </c>
      <c r="G1648" s="2">
        <v>120.075</v>
      </c>
      <c r="H1648" s="2">
        <v>119.3</v>
      </c>
      <c r="I1648" s="26">
        <v>120.042</v>
      </c>
      <c r="J1648" s="3">
        <f t="shared" si="233"/>
        <v>39</v>
      </c>
      <c r="K1648" s="3" t="str">
        <f t="shared" si="234"/>
        <v>OIR</v>
      </c>
      <c r="L1648" s="3" t="str">
        <f t="shared" si="235"/>
        <v>OIRDnGapFill</v>
      </c>
      <c r="M1648" s="3" t="str">
        <f t="shared" si="236"/>
        <v>Filled</v>
      </c>
      <c r="N1648" s="3" t="str">
        <f t="shared" si="237"/>
        <v>DnGap</v>
      </c>
      <c r="O1648">
        <v>765609</v>
      </c>
    </row>
    <row r="1649" spans="1:15" x14ac:dyDescent="0.25">
      <c r="A1649" s="1">
        <v>40694</v>
      </c>
      <c r="B1649" s="1" t="str">
        <f t="shared" si="229"/>
        <v>Tue</v>
      </c>
      <c r="C1649" s="1" t="str">
        <f t="shared" si="230"/>
        <v>May</v>
      </c>
      <c r="D1649" s="1" t="str">
        <f t="shared" si="231"/>
        <v>2nd QTR</v>
      </c>
      <c r="E1649" s="1" t="str">
        <f t="shared" si="232"/>
        <v>2011</v>
      </c>
      <c r="F1649" s="26">
        <v>119.04</v>
      </c>
      <c r="G1649" s="2">
        <v>119.065</v>
      </c>
      <c r="H1649" s="2">
        <v>118.25700000000001</v>
      </c>
      <c r="I1649" s="26">
        <v>119.045</v>
      </c>
      <c r="J1649" s="3">
        <f t="shared" si="233"/>
        <v>51</v>
      </c>
      <c r="K1649" s="3" t="str">
        <f t="shared" si="234"/>
        <v>OOR</v>
      </c>
      <c r="L1649" s="3" t="str">
        <f t="shared" si="235"/>
        <v>NotFilled</v>
      </c>
      <c r="M1649" s="3" t="str">
        <f t="shared" si="236"/>
        <v>NotFilled</v>
      </c>
      <c r="N1649" s="3" t="str">
        <f t="shared" si="237"/>
        <v>DnGap</v>
      </c>
      <c r="O1649">
        <v>669349</v>
      </c>
    </row>
    <row r="1650" spans="1:15" x14ac:dyDescent="0.25">
      <c r="A1650" s="1">
        <v>40695</v>
      </c>
      <c r="B1650" s="1" t="str">
        <f t="shared" si="229"/>
        <v>Wed</v>
      </c>
      <c r="C1650" s="1" t="str">
        <f t="shared" si="230"/>
        <v>Jun</v>
      </c>
      <c r="D1650" s="1" t="str">
        <f t="shared" si="231"/>
        <v>2nd QTR</v>
      </c>
      <c r="E1650" s="1" t="str">
        <f t="shared" si="232"/>
        <v>2011</v>
      </c>
      <c r="F1650" s="26">
        <v>119.02200000000001</v>
      </c>
      <c r="G1650" s="2">
        <v>119.2</v>
      </c>
      <c r="H1650" s="2">
        <v>118.31699999999999</v>
      </c>
      <c r="I1650" s="26">
        <v>119.16500000000001</v>
      </c>
      <c r="J1650" s="3">
        <f t="shared" si="233"/>
        <v>82</v>
      </c>
      <c r="K1650" s="3" t="str">
        <f t="shared" si="234"/>
        <v>OIR</v>
      </c>
      <c r="L1650" s="3" t="str">
        <f t="shared" si="235"/>
        <v>OIRDnGapFill</v>
      </c>
      <c r="M1650" s="3" t="str">
        <f t="shared" si="236"/>
        <v>Filled</v>
      </c>
      <c r="N1650" s="3" t="str">
        <f t="shared" si="237"/>
        <v>DnGap</v>
      </c>
      <c r="O1650">
        <v>780683</v>
      </c>
    </row>
    <row r="1651" spans="1:15" x14ac:dyDescent="0.25">
      <c r="A1651" s="1">
        <v>40696</v>
      </c>
      <c r="B1651" s="1" t="str">
        <f t="shared" si="229"/>
        <v>Thu</v>
      </c>
      <c r="C1651" s="1" t="str">
        <f t="shared" si="230"/>
        <v>Jun</v>
      </c>
      <c r="D1651" s="1" t="str">
        <f t="shared" si="231"/>
        <v>2nd QTR</v>
      </c>
      <c r="E1651" s="1" t="str">
        <f t="shared" si="232"/>
        <v>2011</v>
      </c>
      <c r="F1651" s="26">
        <v>119.19499999999999</v>
      </c>
      <c r="G1651" s="2">
        <v>119.202</v>
      </c>
      <c r="H1651" s="2">
        <v>119.09</v>
      </c>
      <c r="I1651" s="26">
        <v>119.102</v>
      </c>
      <c r="J1651" s="3">
        <f t="shared" si="233"/>
        <v>45</v>
      </c>
      <c r="K1651" s="3" t="str">
        <f t="shared" si="234"/>
        <v>OIR</v>
      </c>
      <c r="L1651" s="3" t="str">
        <f t="shared" si="235"/>
        <v>OIRUpGapFill</v>
      </c>
      <c r="M1651" s="3" t="str">
        <f t="shared" si="236"/>
        <v>Filled</v>
      </c>
      <c r="N1651" s="3" t="str">
        <f t="shared" si="237"/>
        <v>UpGap</v>
      </c>
      <c r="O1651">
        <v>724419</v>
      </c>
    </row>
    <row r="1652" spans="1:15" x14ac:dyDescent="0.25">
      <c r="A1652" s="1">
        <v>40697</v>
      </c>
      <c r="B1652" s="1" t="str">
        <f t="shared" si="229"/>
        <v>Fri</v>
      </c>
      <c r="C1652" s="1" t="str">
        <f t="shared" si="230"/>
        <v>Jun</v>
      </c>
      <c r="D1652" s="1" t="str">
        <f t="shared" si="231"/>
        <v>2nd QTR</v>
      </c>
      <c r="E1652" s="1" t="str">
        <f t="shared" si="232"/>
        <v>2011</v>
      </c>
      <c r="F1652" s="26">
        <v>119.105</v>
      </c>
      <c r="G1652" s="2">
        <v>119.285</v>
      </c>
      <c r="H1652" s="2">
        <v>119.1</v>
      </c>
      <c r="I1652" s="26">
        <v>119.17700000000001</v>
      </c>
      <c r="J1652" s="3">
        <f t="shared" si="233"/>
        <v>75</v>
      </c>
      <c r="K1652" s="3" t="str">
        <f t="shared" si="234"/>
        <v>OIR</v>
      </c>
      <c r="L1652" s="3" t="str">
        <f t="shared" si="235"/>
        <v>OIRUpGapFill</v>
      </c>
      <c r="M1652" s="3" t="str">
        <f t="shared" si="236"/>
        <v>Filled</v>
      </c>
      <c r="N1652" s="3" t="str">
        <f t="shared" si="237"/>
        <v>UpGap</v>
      </c>
      <c r="O1652">
        <v>732678</v>
      </c>
    </row>
    <row r="1653" spans="1:15" x14ac:dyDescent="0.25">
      <c r="A1653" s="1">
        <v>40700</v>
      </c>
      <c r="B1653" s="1" t="str">
        <f t="shared" si="229"/>
        <v>Mon</v>
      </c>
      <c r="C1653" s="1" t="str">
        <f t="shared" si="230"/>
        <v>Jun</v>
      </c>
      <c r="D1653" s="1" t="str">
        <f t="shared" si="231"/>
        <v>2nd QTR</v>
      </c>
      <c r="E1653" s="1" t="str">
        <f t="shared" si="232"/>
        <v>2011</v>
      </c>
      <c r="F1653" s="26">
        <v>119.19499999999999</v>
      </c>
      <c r="G1653" s="2">
        <v>119.217</v>
      </c>
      <c r="H1653" s="2">
        <v>119.137</v>
      </c>
      <c r="I1653" s="26">
        <v>119.197</v>
      </c>
      <c r="J1653" s="3">
        <f t="shared" si="233"/>
        <v>32</v>
      </c>
      <c r="K1653" s="3" t="str">
        <f t="shared" si="234"/>
        <v>OIR</v>
      </c>
      <c r="L1653" s="3" t="str">
        <f t="shared" si="235"/>
        <v>OIRUpGapFill</v>
      </c>
      <c r="M1653" s="3" t="str">
        <f t="shared" si="236"/>
        <v>Filled</v>
      </c>
      <c r="N1653" s="3" t="str">
        <f t="shared" si="237"/>
        <v>UpGap</v>
      </c>
      <c r="O1653">
        <v>484586</v>
      </c>
    </row>
    <row r="1654" spans="1:15" x14ac:dyDescent="0.25">
      <c r="A1654" s="1">
        <v>40701</v>
      </c>
      <c r="B1654" s="1" t="str">
        <f t="shared" si="229"/>
        <v>Tue</v>
      </c>
      <c r="C1654" s="1" t="str">
        <f t="shared" si="230"/>
        <v>Jun</v>
      </c>
      <c r="D1654" s="1" t="str">
        <f t="shared" si="231"/>
        <v>2nd QTR</v>
      </c>
      <c r="E1654" s="1" t="str">
        <f t="shared" si="232"/>
        <v>2011</v>
      </c>
      <c r="F1654" s="26">
        <v>119.205</v>
      </c>
      <c r="G1654" s="2">
        <v>119.27</v>
      </c>
      <c r="H1654" s="2">
        <v>119.13</v>
      </c>
      <c r="I1654" s="26">
        <v>119.217</v>
      </c>
      <c r="J1654" s="3">
        <f t="shared" si="233"/>
        <v>57</v>
      </c>
      <c r="K1654" s="3" t="str">
        <f t="shared" si="234"/>
        <v>OIR</v>
      </c>
      <c r="L1654" s="3" t="str">
        <f t="shared" si="235"/>
        <v>OIRUpGapFill</v>
      </c>
      <c r="M1654" s="3" t="str">
        <f t="shared" si="236"/>
        <v>Filled</v>
      </c>
      <c r="N1654" s="3" t="str">
        <f t="shared" si="237"/>
        <v>UpGap</v>
      </c>
      <c r="O1654">
        <v>576784</v>
      </c>
    </row>
    <row r="1655" spans="1:15" x14ac:dyDescent="0.25">
      <c r="A1655" s="1">
        <v>40702</v>
      </c>
      <c r="B1655" s="1" t="str">
        <f t="shared" si="229"/>
        <v>Wed</v>
      </c>
      <c r="C1655" s="1" t="str">
        <f t="shared" si="230"/>
        <v>Jun</v>
      </c>
      <c r="D1655" s="1" t="str">
        <f t="shared" si="231"/>
        <v>2nd QTR</v>
      </c>
      <c r="E1655" s="1" t="str">
        <f t="shared" si="232"/>
        <v>2011</v>
      </c>
      <c r="F1655" s="26">
        <v>119.25</v>
      </c>
      <c r="G1655" s="2">
        <v>120.05500000000001</v>
      </c>
      <c r="H1655" s="2">
        <v>119.22499999999999</v>
      </c>
      <c r="I1655" s="26">
        <v>120.012</v>
      </c>
      <c r="J1655" s="3">
        <f t="shared" si="233"/>
        <v>61</v>
      </c>
      <c r="K1655" s="3" t="str">
        <f t="shared" si="234"/>
        <v>OIR</v>
      </c>
      <c r="L1655" s="3" t="str">
        <f t="shared" si="235"/>
        <v>NotFilled</v>
      </c>
      <c r="M1655" s="3" t="str">
        <f t="shared" si="236"/>
        <v>NotFilled</v>
      </c>
      <c r="N1655" s="3" t="str">
        <f t="shared" si="237"/>
        <v>UpGap</v>
      </c>
      <c r="O1655">
        <v>742407</v>
      </c>
    </row>
    <row r="1656" spans="1:15" x14ac:dyDescent="0.25">
      <c r="A1656" s="1">
        <v>40703</v>
      </c>
      <c r="B1656" s="1" t="str">
        <f t="shared" si="229"/>
        <v>Thu</v>
      </c>
      <c r="C1656" s="1" t="str">
        <f t="shared" si="230"/>
        <v>Jun</v>
      </c>
      <c r="D1656" s="1" t="str">
        <f t="shared" si="231"/>
        <v>2nd QTR</v>
      </c>
      <c r="E1656" s="1" t="str">
        <f t="shared" si="232"/>
        <v>2011</v>
      </c>
      <c r="F1656" s="26">
        <v>120.035</v>
      </c>
      <c r="G1656" s="2">
        <v>120.05500000000001</v>
      </c>
      <c r="H1656" s="2">
        <v>119.197</v>
      </c>
      <c r="I1656" s="26">
        <v>119.22</v>
      </c>
      <c r="J1656" s="3">
        <f t="shared" si="233"/>
        <v>72</v>
      </c>
      <c r="K1656" s="3" t="str">
        <f t="shared" si="234"/>
        <v>OIR</v>
      </c>
      <c r="L1656" s="3" t="str">
        <f t="shared" si="235"/>
        <v>OIRUpGapFill</v>
      </c>
      <c r="M1656" s="3" t="str">
        <f t="shared" si="236"/>
        <v>Filled</v>
      </c>
      <c r="N1656" s="3" t="str">
        <f t="shared" si="237"/>
        <v>UpGap</v>
      </c>
      <c r="O1656">
        <v>826949</v>
      </c>
    </row>
    <row r="1657" spans="1:15" x14ac:dyDescent="0.25">
      <c r="A1657" s="1">
        <v>40704</v>
      </c>
      <c r="B1657" s="1" t="str">
        <f t="shared" si="229"/>
        <v>Fri</v>
      </c>
      <c r="C1657" s="1" t="str">
        <f t="shared" si="230"/>
        <v>Jun</v>
      </c>
      <c r="D1657" s="1" t="str">
        <f t="shared" si="231"/>
        <v>2nd QTR</v>
      </c>
      <c r="E1657" s="1" t="str">
        <f t="shared" si="232"/>
        <v>2011</v>
      </c>
      <c r="F1657" s="26">
        <v>119.22</v>
      </c>
      <c r="G1657" s="2">
        <v>119.31699999999999</v>
      </c>
      <c r="H1657" s="2">
        <v>119.205</v>
      </c>
      <c r="I1657" s="26">
        <v>119.26</v>
      </c>
      <c r="J1657" s="3">
        <f t="shared" si="233"/>
        <v>45</v>
      </c>
      <c r="K1657" s="3" t="str">
        <f t="shared" si="234"/>
        <v>OIR</v>
      </c>
      <c r="L1657" s="3" t="str">
        <f t="shared" si="235"/>
        <v>NoGap</v>
      </c>
      <c r="M1657" s="3" t="str">
        <f t="shared" si="236"/>
        <v>NoGap</v>
      </c>
      <c r="N1657" s="3" t="str">
        <f t="shared" si="237"/>
        <v>NoGap</v>
      </c>
      <c r="O1657">
        <v>555934</v>
      </c>
    </row>
    <row r="1658" spans="1:15" x14ac:dyDescent="0.25">
      <c r="A1658" s="1">
        <v>40707</v>
      </c>
      <c r="B1658" s="1" t="str">
        <f t="shared" si="229"/>
        <v>Mon</v>
      </c>
      <c r="C1658" s="1" t="str">
        <f t="shared" si="230"/>
        <v>Jun</v>
      </c>
      <c r="D1658" s="1" t="str">
        <f t="shared" si="231"/>
        <v>2nd QTR</v>
      </c>
      <c r="E1658" s="1" t="str">
        <f t="shared" si="232"/>
        <v>2011</v>
      </c>
      <c r="F1658" s="26">
        <v>119.265</v>
      </c>
      <c r="G1658" s="2">
        <v>119.31</v>
      </c>
      <c r="H1658" s="2">
        <v>119.172</v>
      </c>
      <c r="I1658" s="26">
        <v>119.24</v>
      </c>
      <c r="J1658" s="3">
        <f t="shared" si="233"/>
        <v>56</v>
      </c>
      <c r="K1658" s="3" t="str">
        <f t="shared" si="234"/>
        <v>OIR</v>
      </c>
      <c r="L1658" s="3" t="str">
        <f t="shared" si="235"/>
        <v>OIRUpGapFill</v>
      </c>
      <c r="M1658" s="3" t="str">
        <f t="shared" si="236"/>
        <v>Filled</v>
      </c>
      <c r="N1658" s="3" t="str">
        <f t="shared" si="237"/>
        <v>UpGap</v>
      </c>
      <c r="O1658">
        <v>619594</v>
      </c>
    </row>
    <row r="1659" spans="1:15" x14ac:dyDescent="0.25">
      <c r="A1659" s="1">
        <v>40708</v>
      </c>
      <c r="B1659" s="1" t="str">
        <f t="shared" si="229"/>
        <v>Tue</v>
      </c>
      <c r="C1659" s="1" t="str">
        <f t="shared" si="230"/>
        <v>Jun</v>
      </c>
      <c r="D1659" s="1" t="str">
        <f t="shared" si="231"/>
        <v>2nd QTR</v>
      </c>
      <c r="E1659" s="1" t="str">
        <f t="shared" si="232"/>
        <v>2011</v>
      </c>
      <c r="F1659" s="26">
        <v>119.25</v>
      </c>
      <c r="G1659" s="2">
        <v>119.262</v>
      </c>
      <c r="H1659" s="2">
        <v>119.065</v>
      </c>
      <c r="I1659" s="26">
        <v>119.077</v>
      </c>
      <c r="J1659" s="3">
        <f t="shared" si="233"/>
        <v>79</v>
      </c>
      <c r="K1659" s="3" t="str">
        <f t="shared" si="234"/>
        <v>OIR</v>
      </c>
      <c r="L1659" s="3" t="str">
        <f t="shared" si="235"/>
        <v>OIRUpGapFill</v>
      </c>
      <c r="M1659" s="3" t="str">
        <f t="shared" si="236"/>
        <v>Filled</v>
      </c>
      <c r="N1659" s="3" t="str">
        <f t="shared" si="237"/>
        <v>UpGap</v>
      </c>
      <c r="O1659">
        <v>812383</v>
      </c>
    </row>
    <row r="1660" spans="1:15" x14ac:dyDescent="0.25">
      <c r="A1660" s="1">
        <v>40709</v>
      </c>
      <c r="B1660" s="1" t="str">
        <f t="shared" si="229"/>
        <v>Wed</v>
      </c>
      <c r="C1660" s="1" t="str">
        <f t="shared" si="230"/>
        <v>Jun</v>
      </c>
      <c r="D1660" s="1" t="str">
        <f t="shared" si="231"/>
        <v>2nd QTR</v>
      </c>
      <c r="E1660" s="1" t="str">
        <f t="shared" si="232"/>
        <v>2011</v>
      </c>
      <c r="F1660" s="26">
        <v>119.077</v>
      </c>
      <c r="G1660" s="2">
        <v>120</v>
      </c>
      <c r="H1660" s="2">
        <v>119.072</v>
      </c>
      <c r="I1660" s="26">
        <v>119.292</v>
      </c>
      <c r="J1660" s="3">
        <f t="shared" si="233"/>
        <v>99</v>
      </c>
      <c r="K1660" s="3" t="str">
        <f t="shared" si="234"/>
        <v>OIR</v>
      </c>
      <c r="L1660" s="3" t="str">
        <f t="shared" si="235"/>
        <v>NoGap</v>
      </c>
      <c r="M1660" s="3" t="str">
        <f t="shared" si="236"/>
        <v>NoGap</v>
      </c>
      <c r="N1660" s="3" t="str">
        <f t="shared" si="237"/>
        <v>NoGap</v>
      </c>
      <c r="O1660">
        <v>953841</v>
      </c>
    </row>
    <row r="1661" spans="1:15" x14ac:dyDescent="0.25">
      <c r="A1661" s="1">
        <v>40710</v>
      </c>
      <c r="B1661" s="1" t="str">
        <f t="shared" si="229"/>
        <v>Thu</v>
      </c>
      <c r="C1661" s="1" t="str">
        <f t="shared" si="230"/>
        <v>Jun</v>
      </c>
      <c r="D1661" s="1" t="str">
        <f t="shared" si="231"/>
        <v>2nd QTR</v>
      </c>
      <c r="E1661" s="1" t="str">
        <f t="shared" si="232"/>
        <v>2011</v>
      </c>
      <c r="F1661" s="26">
        <v>119.292</v>
      </c>
      <c r="G1661" s="2">
        <v>120.13500000000001</v>
      </c>
      <c r="H1661" s="2">
        <v>119.262</v>
      </c>
      <c r="I1661" s="26">
        <v>120.04</v>
      </c>
      <c r="J1661" s="3">
        <f t="shared" si="233"/>
        <v>78</v>
      </c>
      <c r="K1661" s="3" t="str">
        <f t="shared" si="234"/>
        <v>OIR</v>
      </c>
      <c r="L1661" s="3" t="str">
        <f t="shared" si="235"/>
        <v>NoGap</v>
      </c>
      <c r="M1661" s="3" t="str">
        <f t="shared" si="236"/>
        <v>NoGap</v>
      </c>
      <c r="N1661" s="3" t="str">
        <f t="shared" si="237"/>
        <v>NoGap</v>
      </c>
      <c r="O1661">
        <v>922053</v>
      </c>
    </row>
    <row r="1662" spans="1:15" x14ac:dyDescent="0.25">
      <c r="A1662" s="1">
        <v>40711</v>
      </c>
      <c r="B1662" s="1" t="str">
        <f t="shared" si="229"/>
        <v>Fri</v>
      </c>
      <c r="C1662" s="1" t="str">
        <f t="shared" si="230"/>
        <v>Jun</v>
      </c>
      <c r="D1662" s="1" t="str">
        <f t="shared" si="231"/>
        <v>2nd QTR</v>
      </c>
      <c r="E1662" s="1" t="str">
        <f t="shared" si="232"/>
        <v>2011</v>
      </c>
      <c r="F1662" s="26">
        <v>120</v>
      </c>
      <c r="G1662" s="2">
        <v>120.035</v>
      </c>
      <c r="H1662" s="2">
        <v>119.245</v>
      </c>
      <c r="I1662" s="26">
        <v>120.00700000000001</v>
      </c>
      <c r="J1662" s="3">
        <f t="shared" si="233"/>
        <v>43</v>
      </c>
      <c r="K1662" s="3" t="str">
        <f t="shared" si="234"/>
        <v>OIR</v>
      </c>
      <c r="L1662" s="3" t="str">
        <f t="shared" si="235"/>
        <v>NotFilled</v>
      </c>
      <c r="M1662" s="3" t="str">
        <f t="shared" si="236"/>
        <v>NotFilled</v>
      </c>
      <c r="N1662" s="3" t="str">
        <f t="shared" si="237"/>
        <v>DnGap</v>
      </c>
      <c r="O1662">
        <v>538810</v>
      </c>
    </row>
    <row r="1663" spans="1:15" x14ac:dyDescent="0.25">
      <c r="A1663" s="1">
        <v>40714</v>
      </c>
      <c r="B1663" s="1" t="str">
        <f t="shared" si="229"/>
        <v>Mon</v>
      </c>
      <c r="C1663" s="1" t="str">
        <f t="shared" si="230"/>
        <v>Jun</v>
      </c>
      <c r="D1663" s="1" t="str">
        <f t="shared" si="231"/>
        <v>2nd QTR</v>
      </c>
      <c r="E1663" s="1" t="str">
        <f t="shared" si="232"/>
        <v>2011</v>
      </c>
      <c r="F1663" s="26">
        <v>120.002</v>
      </c>
      <c r="G1663" s="2">
        <v>120.077</v>
      </c>
      <c r="H1663" s="2">
        <v>119.27200000000001</v>
      </c>
      <c r="I1663" s="26">
        <v>119.30500000000001</v>
      </c>
      <c r="J1663" s="3">
        <f t="shared" si="233"/>
        <v>50</v>
      </c>
      <c r="K1663" s="3" t="str">
        <f t="shared" si="234"/>
        <v>OIR</v>
      </c>
      <c r="L1663" s="3" t="str">
        <f t="shared" si="235"/>
        <v>OIRDnGapFill</v>
      </c>
      <c r="M1663" s="3" t="str">
        <f t="shared" si="236"/>
        <v>Filled</v>
      </c>
      <c r="N1663" s="3" t="str">
        <f t="shared" si="237"/>
        <v>DnGap</v>
      </c>
      <c r="O1663">
        <v>517476</v>
      </c>
    </row>
    <row r="1664" spans="1:15" x14ac:dyDescent="0.25">
      <c r="A1664" s="1">
        <v>40715</v>
      </c>
      <c r="B1664" s="1" t="str">
        <f t="shared" si="229"/>
        <v>Tue</v>
      </c>
      <c r="C1664" s="1" t="str">
        <f t="shared" si="230"/>
        <v>Jun</v>
      </c>
      <c r="D1664" s="1" t="str">
        <f t="shared" si="231"/>
        <v>2nd QTR</v>
      </c>
      <c r="E1664" s="1" t="str">
        <f t="shared" si="232"/>
        <v>2011</v>
      </c>
      <c r="F1664" s="26">
        <v>119.31</v>
      </c>
      <c r="G1664" s="2">
        <v>120.015</v>
      </c>
      <c r="H1664" s="2">
        <v>119.25700000000001</v>
      </c>
      <c r="I1664" s="26">
        <v>119.292</v>
      </c>
      <c r="J1664" s="3">
        <f t="shared" si="233"/>
        <v>32</v>
      </c>
      <c r="K1664" s="3" t="str">
        <f t="shared" si="234"/>
        <v>OIR</v>
      </c>
      <c r="L1664" s="3" t="str">
        <f t="shared" si="235"/>
        <v>OIRUpGapFill</v>
      </c>
      <c r="M1664" s="3" t="str">
        <f t="shared" si="236"/>
        <v>Filled</v>
      </c>
      <c r="N1664" s="3" t="str">
        <f t="shared" si="237"/>
        <v>UpGap</v>
      </c>
      <c r="O1664">
        <v>646979</v>
      </c>
    </row>
    <row r="1665" spans="1:15" x14ac:dyDescent="0.25">
      <c r="A1665" s="1">
        <v>40716</v>
      </c>
      <c r="B1665" s="1" t="str">
        <f t="shared" si="229"/>
        <v>Wed</v>
      </c>
      <c r="C1665" s="1" t="str">
        <f t="shared" si="230"/>
        <v>Jun</v>
      </c>
      <c r="D1665" s="1" t="str">
        <f t="shared" si="231"/>
        <v>2nd QTR</v>
      </c>
      <c r="E1665" s="1" t="str">
        <f t="shared" si="232"/>
        <v>2011</v>
      </c>
      <c r="F1665" s="26">
        <v>119.3</v>
      </c>
      <c r="G1665" s="2">
        <v>120.08</v>
      </c>
      <c r="H1665" s="2">
        <v>119.277</v>
      </c>
      <c r="I1665" s="26">
        <v>119.30500000000001</v>
      </c>
      <c r="J1665" s="3">
        <f t="shared" si="233"/>
        <v>49</v>
      </c>
      <c r="K1665" s="3" t="str">
        <f t="shared" si="234"/>
        <v>OIR</v>
      </c>
      <c r="L1665" s="3" t="str">
        <f t="shared" si="235"/>
        <v>OIRUpGapFill</v>
      </c>
      <c r="M1665" s="3" t="str">
        <f t="shared" si="236"/>
        <v>Filled</v>
      </c>
      <c r="N1665" s="3" t="str">
        <f t="shared" si="237"/>
        <v>UpGap</v>
      </c>
      <c r="O1665">
        <v>557261</v>
      </c>
    </row>
    <row r="1666" spans="1:15" x14ac:dyDescent="0.25">
      <c r="A1666" s="1">
        <v>40717</v>
      </c>
      <c r="B1666" s="1" t="str">
        <f t="shared" si="229"/>
        <v>Thu</v>
      </c>
      <c r="C1666" s="1" t="str">
        <f t="shared" si="230"/>
        <v>Jun</v>
      </c>
      <c r="D1666" s="1" t="str">
        <f t="shared" si="231"/>
        <v>2nd QTR</v>
      </c>
      <c r="E1666" s="1" t="str">
        <f t="shared" si="232"/>
        <v>2011</v>
      </c>
      <c r="F1666" s="26">
        <v>119.31699999999999</v>
      </c>
      <c r="G1666" s="2">
        <v>120.182</v>
      </c>
      <c r="H1666" s="2">
        <v>119.315</v>
      </c>
      <c r="I1666" s="26">
        <v>120.14</v>
      </c>
      <c r="J1666" s="3">
        <f t="shared" si="233"/>
        <v>75</v>
      </c>
      <c r="K1666" s="3" t="str">
        <f t="shared" si="234"/>
        <v>OIR</v>
      </c>
      <c r="L1666" s="3" t="str">
        <f t="shared" si="235"/>
        <v>NotFilled</v>
      </c>
      <c r="M1666" s="3" t="str">
        <f t="shared" si="236"/>
        <v>NotFilled</v>
      </c>
      <c r="N1666" s="3" t="str">
        <f t="shared" si="237"/>
        <v>UpGap</v>
      </c>
      <c r="O1666">
        <v>875367</v>
      </c>
    </row>
    <row r="1667" spans="1:15" x14ac:dyDescent="0.25">
      <c r="A1667" s="1">
        <v>40718</v>
      </c>
      <c r="B1667" s="1" t="str">
        <f t="shared" si="229"/>
        <v>Fri</v>
      </c>
      <c r="C1667" s="1" t="str">
        <f t="shared" si="230"/>
        <v>Jun</v>
      </c>
      <c r="D1667" s="1" t="str">
        <f t="shared" si="231"/>
        <v>2nd QTR</v>
      </c>
      <c r="E1667" s="1" t="str">
        <f t="shared" si="232"/>
        <v>2011</v>
      </c>
      <c r="F1667" s="26">
        <v>120.125</v>
      </c>
      <c r="G1667" s="2">
        <v>120.277</v>
      </c>
      <c r="H1667" s="2">
        <v>120.09</v>
      </c>
      <c r="I1667" s="26">
        <v>120.242</v>
      </c>
      <c r="J1667" s="3">
        <f t="shared" si="233"/>
        <v>75</v>
      </c>
      <c r="K1667" s="3" t="str">
        <f t="shared" si="234"/>
        <v>OIR</v>
      </c>
      <c r="L1667" s="3" t="str">
        <f t="shared" si="235"/>
        <v>OIRDnGapFill</v>
      </c>
      <c r="M1667" s="3" t="str">
        <f t="shared" si="236"/>
        <v>Filled</v>
      </c>
      <c r="N1667" s="3" t="str">
        <f t="shared" si="237"/>
        <v>DnGap</v>
      </c>
      <c r="O1667">
        <v>735672</v>
      </c>
    </row>
    <row r="1668" spans="1:15" x14ac:dyDescent="0.25">
      <c r="A1668" s="1">
        <v>40721</v>
      </c>
      <c r="B1668" s="1" t="str">
        <f t="shared" si="229"/>
        <v>Mon</v>
      </c>
      <c r="C1668" s="1" t="str">
        <f t="shared" si="230"/>
        <v>Jun</v>
      </c>
      <c r="D1668" s="1" t="str">
        <f t="shared" si="231"/>
        <v>2nd QTR</v>
      </c>
      <c r="E1668" s="1" t="str">
        <f t="shared" si="232"/>
        <v>2011</v>
      </c>
      <c r="F1668" s="26">
        <v>120.262</v>
      </c>
      <c r="G1668" s="2">
        <v>120.307</v>
      </c>
      <c r="H1668" s="2">
        <v>120.13</v>
      </c>
      <c r="I1668" s="26">
        <v>120.155</v>
      </c>
      <c r="J1668" s="3">
        <f t="shared" si="233"/>
        <v>71</v>
      </c>
      <c r="K1668" s="3" t="str">
        <f t="shared" si="234"/>
        <v>OIR</v>
      </c>
      <c r="L1668" s="3" t="str">
        <f t="shared" si="235"/>
        <v>OIRUpGapFill</v>
      </c>
      <c r="M1668" s="3" t="str">
        <f t="shared" si="236"/>
        <v>Filled</v>
      </c>
      <c r="N1668" s="3" t="str">
        <f t="shared" si="237"/>
        <v>UpGap</v>
      </c>
      <c r="O1668">
        <v>661872</v>
      </c>
    </row>
    <row r="1669" spans="1:15" x14ac:dyDescent="0.25">
      <c r="A1669" s="1">
        <v>40722</v>
      </c>
      <c r="B1669" s="1" t="str">
        <f t="shared" si="229"/>
        <v>Tue</v>
      </c>
      <c r="C1669" s="1" t="str">
        <f t="shared" si="230"/>
        <v>Jun</v>
      </c>
      <c r="D1669" s="1" t="str">
        <f t="shared" si="231"/>
        <v>2nd QTR</v>
      </c>
      <c r="E1669" s="1" t="str">
        <f t="shared" si="232"/>
        <v>2011</v>
      </c>
      <c r="F1669" s="26">
        <v>120.145</v>
      </c>
      <c r="G1669" s="2">
        <v>120.18</v>
      </c>
      <c r="H1669" s="2">
        <v>119.205</v>
      </c>
      <c r="I1669" s="26">
        <v>119.23</v>
      </c>
      <c r="J1669" s="3">
        <f t="shared" si="233"/>
        <v>119</v>
      </c>
      <c r="K1669" s="3" t="str">
        <f t="shared" si="234"/>
        <v>OIR</v>
      </c>
      <c r="L1669" s="3" t="str">
        <f t="shared" si="235"/>
        <v>OIRDnGapFill</v>
      </c>
      <c r="M1669" s="3" t="str">
        <f t="shared" si="236"/>
        <v>Filled</v>
      </c>
      <c r="N1669" s="3" t="str">
        <f t="shared" si="237"/>
        <v>DnGap</v>
      </c>
      <c r="O1669">
        <v>833652</v>
      </c>
    </row>
    <row r="1670" spans="1:15" x14ac:dyDescent="0.25">
      <c r="A1670" s="1">
        <v>40723</v>
      </c>
      <c r="B1670" s="1" t="str">
        <f t="shared" si="229"/>
        <v>Wed</v>
      </c>
      <c r="C1670" s="1" t="str">
        <f t="shared" si="230"/>
        <v>Jun</v>
      </c>
      <c r="D1670" s="1" t="str">
        <f t="shared" si="231"/>
        <v>2nd QTR</v>
      </c>
      <c r="E1670" s="1" t="str">
        <f t="shared" si="232"/>
        <v>2011</v>
      </c>
      <c r="F1670" s="26">
        <v>119.25700000000001</v>
      </c>
      <c r="G1670" s="2">
        <v>119.265</v>
      </c>
      <c r="H1670" s="2">
        <v>119.09699999999999</v>
      </c>
      <c r="I1670" s="26">
        <v>119.16</v>
      </c>
      <c r="J1670" s="3">
        <f t="shared" si="233"/>
        <v>68</v>
      </c>
      <c r="K1670" s="3" t="str">
        <f t="shared" si="234"/>
        <v>OIR</v>
      </c>
      <c r="L1670" s="3" t="str">
        <f t="shared" si="235"/>
        <v>OIRUpGapFill</v>
      </c>
      <c r="M1670" s="3" t="str">
        <f t="shared" si="236"/>
        <v>Filled</v>
      </c>
      <c r="N1670" s="3" t="str">
        <f t="shared" si="237"/>
        <v>UpGap</v>
      </c>
      <c r="O1670">
        <v>858362</v>
      </c>
    </row>
    <row r="1671" spans="1:15" x14ac:dyDescent="0.25">
      <c r="A1671" s="1">
        <v>40724</v>
      </c>
      <c r="B1671" s="1" t="str">
        <f t="shared" si="229"/>
        <v>Thu</v>
      </c>
      <c r="C1671" s="1" t="str">
        <f t="shared" si="230"/>
        <v>Jun</v>
      </c>
      <c r="D1671" s="1" t="str">
        <f t="shared" si="231"/>
        <v>2nd QTR</v>
      </c>
      <c r="E1671" s="1" t="str">
        <f t="shared" si="232"/>
        <v>2011</v>
      </c>
      <c r="F1671" s="26">
        <v>119.17</v>
      </c>
      <c r="G1671" s="2">
        <v>119.217</v>
      </c>
      <c r="H1671" s="2">
        <v>118.277</v>
      </c>
      <c r="I1671" s="26">
        <v>119.062</v>
      </c>
      <c r="J1671" s="3">
        <f t="shared" si="233"/>
        <v>104</v>
      </c>
      <c r="K1671" s="3" t="str">
        <f t="shared" si="234"/>
        <v>OIR</v>
      </c>
      <c r="L1671" s="3" t="str">
        <f t="shared" si="235"/>
        <v>OIRUpGapFill</v>
      </c>
      <c r="M1671" s="3" t="str">
        <f t="shared" si="236"/>
        <v>Filled</v>
      </c>
      <c r="N1671" s="3" t="str">
        <f t="shared" si="237"/>
        <v>UpGap</v>
      </c>
      <c r="O1671">
        <v>1000275</v>
      </c>
    </row>
    <row r="1672" spans="1:15" x14ac:dyDescent="0.25">
      <c r="A1672" s="1">
        <v>40725</v>
      </c>
      <c r="B1672" s="1" t="str">
        <f t="shared" si="229"/>
        <v>Fri</v>
      </c>
      <c r="C1672" s="1" t="str">
        <f t="shared" si="230"/>
        <v>Jul</v>
      </c>
      <c r="D1672" s="1" t="str">
        <f t="shared" si="231"/>
        <v>3rd QTR</v>
      </c>
      <c r="E1672" s="1" t="str">
        <f t="shared" si="232"/>
        <v>2011</v>
      </c>
      <c r="F1672" s="26">
        <v>119.045</v>
      </c>
      <c r="G1672" s="2">
        <v>119.09699999999999</v>
      </c>
      <c r="H1672" s="2">
        <v>118.242</v>
      </c>
      <c r="I1672" s="26">
        <v>118.312</v>
      </c>
      <c r="J1672" s="3">
        <f t="shared" si="233"/>
        <v>70</v>
      </c>
      <c r="K1672" s="3" t="str">
        <f t="shared" si="234"/>
        <v>OIR</v>
      </c>
      <c r="L1672" s="3" t="str">
        <f t="shared" si="235"/>
        <v>OIRDnGapFill</v>
      </c>
      <c r="M1672" s="3" t="str">
        <f t="shared" si="236"/>
        <v>Filled</v>
      </c>
      <c r="N1672" s="3" t="str">
        <f t="shared" si="237"/>
        <v>DnGap</v>
      </c>
      <c r="O1672">
        <v>623520</v>
      </c>
    </row>
    <row r="1673" spans="1:15" x14ac:dyDescent="0.25">
      <c r="A1673" s="1">
        <v>40729</v>
      </c>
      <c r="B1673" s="1" t="str">
        <f t="shared" si="229"/>
        <v>Tue</v>
      </c>
      <c r="C1673" s="1" t="str">
        <f t="shared" si="230"/>
        <v>Jul</v>
      </c>
      <c r="D1673" s="1" t="str">
        <f t="shared" si="231"/>
        <v>3rd QTR</v>
      </c>
      <c r="E1673" s="1" t="str">
        <f t="shared" si="232"/>
        <v>2011</v>
      </c>
      <c r="F1673" s="26">
        <v>118.315</v>
      </c>
      <c r="G1673" s="2">
        <v>119.185</v>
      </c>
      <c r="H1673" s="2">
        <v>118.30200000000001</v>
      </c>
      <c r="I1673" s="26">
        <v>119.157</v>
      </c>
      <c r="J1673" s="3">
        <f t="shared" si="233"/>
        <v>82</v>
      </c>
      <c r="K1673" s="3" t="str">
        <f t="shared" si="234"/>
        <v>OIR</v>
      </c>
      <c r="L1673" s="3" t="str">
        <f t="shared" si="235"/>
        <v>OIRUpGapFill</v>
      </c>
      <c r="M1673" s="3" t="str">
        <f t="shared" si="236"/>
        <v>Filled</v>
      </c>
      <c r="N1673" s="3" t="str">
        <f t="shared" si="237"/>
        <v>UpGap</v>
      </c>
      <c r="O1673">
        <v>557239</v>
      </c>
    </row>
    <row r="1674" spans="1:15" x14ac:dyDescent="0.25">
      <c r="A1674" s="1">
        <v>40730</v>
      </c>
      <c r="B1674" s="1" t="str">
        <f t="shared" ref="B1674:B1737" si="238">TEXT(A1674,"ddd")</f>
        <v>Wed</v>
      </c>
      <c r="C1674" s="1" t="str">
        <f t="shared" ref="C1674:C1737" si="239">TEXT(A1674,"mmm")</f>
        <v>Jul</v>
      </c>
      <c r="D1674" s="1" t="str">
        <f t="shared" ref="D1674:D1737" si="240">IF(OR(C1674="Jan",C1674="Feb",C1674="Mar"),"1ST QTR",IF(OR(C1674="Apr",C1674="May",C1674="Jun"),"2nd QTR",IF(OR(C1674="Jul",C1674="Aug",C1674="Sep"),"3rd QTR",IF(OR(C1674="Oct",C1674="Nov",C1674="Dec"),"4th QTR",""))))</f>
        <v>3rd QTR</v>
      </c>
      <c r="E1674" s="1" t="str">
        <f t="shared" ref="E1674:E1737" si="241">TEXT(A1674,"yyyy")</f>
        <v>2011</v>
      </c>
      <c r="F1674" s="26">
        <v>119.167</v>
      </c>
      <c r="G1674" s="2">
        <v>119.282</v>
      </c>
      <c r="H1674" s="2">
        <v>119.12</v>
      </c>
      <c r="I1674" s="26">
        <v>119.232</v>
      </c>
      <c r="J1674" s="3">
        <f t="shared" ref="J1674:J1737" si="242">IF(TRUNC(G1674)-TRUNC(H1674)=0,ROUNDUP((G1674-H1674)/0.25*100,0),IF(TRUNC(G1674)-TRUNC(H1674)=1,ROUNDUP(((G1674-TRUNC(G1674))*1000/320)*128,0)+128-ROUNDUP(((H1674-TRUNC(H1674))*1000/320)*128,0),IF(TRUNC(G1674)-TRUNC(H1674)=2,128+ROUNDUP(((G1674-TRUNC(G1674))*1000/320)*128,0)+128-ROUNDUP(((H1674-TRUNC(H1674))*1000/320)*128,0),IF(TRUNC(G1674)-TRUNC(H1674)=3,256+ROUNDUP(((G1674-TRUNC(G1674))*1000/320)*128,0)+128-ROUNDUP(((H1674-TRUNC(H1674))*1000/320)*128,0)))))</f>
        <v>65</v>
      </c>
      <c r="K1674" s="3" t="str">
        <f t="shared" ref="K1674:K1737" si="243">IF(AND(F1674&lt;=G1673,F1674&gt;=H1673),"OIR","OOR")</f>
        <v>OIR</v>
      </c>
      <c r="L1674" s="3" t="str">
        <f t="shared" ref="L1674:L1737" si="244">IF(F1674=I1673,"NoGap",IF(AND(K1674="OIR",F1674&gt;I1673,H1674&lt;=I1673),"OIRUpGapFill",IF(AND(K1674="OIR",F1674&lt;I1673,G1674&gt;=I1673),"OIRDnGapFill",IF(AND(K1674="OOR",F1674&gt;I1673,H1674&lt;=I1673),"OORUpGapFill",IF(AND(K1674="OOR",F1674&lt;I1673,G1674&gt;=I1673),"OORDnGapFill","NotFilled")))))</f>
        <v>OIRUpGapFill</v>
      </c>
      <c r="M1674" s="3" t="str">
        <f t="shared" ref="M1674:M1737" si="245">IF(OR(L1674="OIRUpGapFill",L1674="OIRDnGapFill",L1674="OORUpGapFill",L1674="OORDnGapFill"),"Filled",IF(L1674="NotFilled","NotFilled",IF(L1674="NoGap","NoGap")))</f>
        <v>Filled</v>
      </c>
      <c r="N1674" s="3" t="str">
        <f t="shared" ref="N1674:N1737" si="246">IF(F1674-I1673&lt;0,"DnGap",IF(F1674-I1673&gt;0,"UpGap",IF(M1674="NoGap","NoGap")))</f>
        <v>UpGap</v>
      </c>
      <c r="O1674">
        <v>738528</v>
      </c>
    </row>
    <row r="1675" spans="1:15" x14ac:dyDescent="0.25">
      <c r="A1675" s="1">
        <v>40731</v>
      </c>
      <c r="B1675" s="1" t="str">
        <f t="shared" si="238"/>
        <v>Thu</v>
      </c>
      <c r="C1675" s="1" t="str">
        <f t="shared" si="239"/>
        <v>Jul</v>
      </c>
      <c r="D1675" s="1" t="str">
        <f t="shared" si="240"/>
        <v>3rd QTR</v>
      </c>
      <c r="E1675" s="1" t="str">
        <f t="shared" si="241"/>
        <v>2011</v>
      </c>
      <c r="F1675" s="26">
        <v>119.217</v>
      </c>
      <c r="G1675" s="2">
        <v>119.22</v>
      </c>
      <c r="H1675" s="2">
        <v>119.05200000000001</v>
      </c>
      <c r="I1675" s="26">
        <v>119.08199999999999</v>
      </c>
      <c r="J1675" s="3">
        <f t="shared" si="242"/>
        <v>68</v>
      </c>
      <c r="K1675" s="3" t="str">
        <f t="shared" si="243"/>
        <v>OIR</v>
      </c>
      <c r="L1675" s="3" t="str">
        <f t="shared" si="244"/>
        <v>NotFilled</v>
      </c>
      <c r="M1675" s="3" t="str">
        <f t="shared" si="245"/>
        <v>NotFilled</v>
      </c>
      <c r="N1675" s="3" t="str">
        <f t="shared" si="246"/>
        <v>DnGap</v>
      </c>
      <c r="O1675">
        <v>735348</v>
      </c>
    </row>
    <row r="1676" spans="1:15" x14ac:dyDescent="0.25">
      <c r="A1676" s="1">
        <v>40732</v>
      </c>
      <c r="B1676" s="1" t="str">
        <f t="shared" si="238"/>
        <v>Fri</v>
      </c>
      <c r="C1676" s="1" t="str">
        <f t="shared" si="239"/>
        <v>Jul</v>
      </c>
      <c r="D1676" s="1" t="str">
        <f t="shared" si="240"/>
        <v>3rd QTR</v>
      </c>
      <c r="E1676" s="1" t="str">
        <f t="shared" si="241"/>
        <v>2011</v>
      </c>
      <c r="F1676" s="26">
        <v>119.09699999999999</v>
      </c>
      <c r="G1676" s="2">
        <v>120.09</v>
      </c>
      <c r="H1676" s="2">
        <v>119.035</v>
      </c>
      <c r="I1676" s="26">
        <v>120.045</v>
      </c>
      <c r="J1676" s="3">
        <f t="shared" si="242"/>
        <v>151</v>
      </c>
      <c r="K1676" s="3" t="str">
        <f t="shared" si="243"/>
        <v>OIR</v>
      </c>
      <c r="L1676" s="3" t="str">
        <f t="shared" si="244"/>
        <v>OIRUpGapFill</v>
      </c>
      <c r="M1676" s="3" t="str">
        <f t="shared" si="245"/>
        <v>Filled</v>
      </c>
      <c r="N1676" s="3" t="str">
        <f t="shared" si="246"/>
        <v>UpGap</v>
      </c>
      <c r="O1676">
        <v>940743</v>
      </c>
    </row>
    <row r="1677" spans="1:15" x14ac:dyDescent="0.25">
      <c r="A1677" s="1">
        <v>40735</v>
      </c>
      <c r="B1677" s="1" t="str">
        <f t="shared" si="238"/>
        <v>Mon</v>
      </c>
      <c r="C1677" s="1" t="str">
        <f t="shared" si="239"/>
        <v>Jul</v>
      </c>
      <c r="D1677" s="1" t="str">
        <f t="shared" si="240"/>
        <v>3rd QTR</v>
      </c>
      <c r="E1677" s="1" t="str">
        <f t="shared" si="241"/>
        <v>2011</v>
      </c>
      <c r="F1677" s="26">
        <v>120.08199999999999</v>
      </c>
      <c r="G1677" s="2">
        <v>120.21</v>
      </c>
      <c r="H1677" s="2">
        <v>120.027</v>
      </c>
      <c r="I1677" s="26">
        <v>120.19199999999999</v>
      </c>
      <c r="J1677" s="3">
        <f t="shared" si="242"/>
        <v>74</v>
      </c>
      <c r="K1677" s="3" t="str">
        <f t="shared" si="243"/>
        <v>OIR</v>
      </c>
      <c r="L1677" s="3" t="str">
        <f t="shared" si="244"/>
        <v>OIRUpGapFill</v>
      </c>
      <c r="M1677" s="3" t="str">
        <f t="shared" si="245"/>
        <v>Filled</v>
      </c>
      <c r="N1677" s="3" t="str">
        <f t="shared" si="246"/>
        <v>UpGap</v>
      </c>
      <c r="O1677">
        <v>686307</v>
      </c>
    </row>
    <row r="1678" spans="1:15" x14ac:dyDescent="0.25">
      <c r="A1678" s="1">
        <v>40736</v>
      </c>
      <c r="B1678" s="1" t="str">
        <f t="shared" si="238"/>
        <v>Tue</v>
      </c>
      <c r="C1678" s="1" t="str">
        <f t="shared" si="239"/>
        <v>Jul</v>
      </c>
      <c r="D1678" s="1" t="str">
        <f t="shared" si="240"/>
        <v>3rd QTR</v>
      </c>
      <c r="E1678" s="1" t="str">
        <f t="shared" si="241"/>
        <v>2011</v>
      </c>
      <c r="F1678" s="26">
        <v>120.182</v>
      </c>
      <c r="G1678" s="2">
        <v>121.032</v>
      </c>
      <c r="H1678" s="2">
        <v>120.125</v>
      </c>
      <c r="I1678" s="26">
        <v>120.2</v>
      </c>
      <c r="J1678" s="3">
        <f t="shared" si="242"/>
        <v>91</v>
      </c>
      <c r="K1678" s="3" t="str">
        <f t="shared" si="243"/>
        <v>OIR</v>
      </c>
      <c r="L1678" s="3" t="str">
        <f t="shared" si="244"/>
        <v>OIRDnGapFill</v>
      </c>
      <c r="M1678" s="3" t="str">
        <f t="shared" si="245"/>
        <v>Filled</v>
      </c>
      <c r="N1678" s="3" t="str">
        <f t="shared" si="246"/>
        <v>DnGap</v>
      </c>
      <c r="O1678">
        <v>913787</v>
      </c>
    </row>
    <row r="1679" spans="1:15" x14ac:dyDescent="0.25">
      <c r="A1679" s="1">
        <v>40737</v>
      </c>
      <c r="B1679" s="1" t="str">
        <f t="shared" si="238"/>
        <v>Wed</v>
      </c>
      <c r="C1679" s="1" t="str">
        <f t="shared" si="239"/>
        <v>Jul</v>
      </c>
      <c r="D1679" s="1" t="str">
        <f t="shared" si="240"/>
        <v>3rd QTR</v>
      </c>
      <c r="E1679" s="1" t="str">
        <f t="shared" si="241"/>
        <v>2011</v>
      </c>
      <c r="F1679" s="26">
        <v>120.245</v>
      </c>
      <c r="G1679" s="2">
        <v>120.25700000000001</v>
      </c>
      <c r="H1679" s="2">
        <v>120.107</v>
      </c>
      <c r="I1679" s="26">
        <v>120.23699999999999</v>
      </c>
      <c r="J1679" s="3">
        <f t="shared" si="242"/>
        <v>61</v>
      </c>
      <c r="K1679" s="3" t="str">
        <f t="shared" si="243"/>
        <v>OIR</v>
      </c>
      <c r="L1679" s="3" t="str">
        <f t="shared" si="244"/>
        <v>OIRUpGapFill</v>
      </c>
      <c r="M1679" s="3" t="str">
        <f t="shared" si="245"/>
        <v>Filled</v>
      </c>
      <c r="N1679" s="3" t="str">
        <f t="shared" si="246"/>
        <v>UpGap</v>
      </c>
      <c r="O1679">
        <v>778507</v>
      </c>
    </row>
    <row r="1680" spans="1:15" x14ac:dyDescent="0.25">
      <c r="A1680" s="1">
        <v>40738</v>
      </c>
      <c r="B1680" s="1" t="str">
        <f t="shared" si="238"/>
        <v>Thu</v>
      </c>
      <c r="C1680" s="1" t="str">
        <f t="shared" si="239"/>
        <v>Jul</v>
      </c>
      <c r="D1680" s="1" t="str">
        <f t="shared" si="240"/>
        <v>3rd QTR</v>
      </c>
      <c r="E1680" s="1" t="str">
        <f t="shared" si="241"/>
        <v>2011</v>
      </c>
      <c r="F1680" s="26">
        <v>120.23</v>
      </c>
      <c r="G1680" s="2">
        <v>120.27</v>
      </c>
      <c r="H1680" s="2">
        <v>120.15</v>
      </c>
      <c r="I1680" s="26">
        <v>120.17700000000001</v>
      </c>
      <c r="J1680" s="3">
        <f t="shared" si="242"/>
        <v>48</v>
      </c>
      <c r="K1680" s="3" t="str">
        <f t="shared" si="243"/>
        <v>OIR</v>
      </c>
      <c r="L1680" s="3" t="str">
        <f t="shared" si="244"/>
        <v>OIRDnGapFill</v>
      </c>
      <c r="M1680" s="3" t="str">
        <f t="shared" si="245"/>
        <v>Filled</v>
      </c>
      <c r="N1680" s="3" t="str">
        <f t="shared" si="246"/>
        <v>DnGap</v>
      </c>
      <c r="O1680">
        <v>665528</v>
      </c>
    </row>
    <row r="1681" spans="1:15" x14ac:dyDescent="0.25">
      <c r="A1681" s="1">
        <v>40739</v>
      </c>
      <c r="B1681" s="1" t="str">
        <f t="shared" si="238"/>
        <v>Fri</v>
      </c>
      <c r="C1681" s="1" t="str">
        <f t="shared" si="239"/>
        <v>Jul</v>
      </c>
      <c r="D1681" s="1" t="str">
        <f t="shared" si="240"/>
        <v>3rd QTR</v>
      </c>
      <c r="E1681" s="1" t="str">
        <f t="shared" si="241"/>
        <v>2011</v>
      </c>
      <c r="F1681" s="26">
        <v>120.16</v>
      </c>
      <c r="G1681" s="2">
        <v>120.267</v>
      </c>
      <c r="H1681" s="2">
        <v>120.137</v>
      </c>
      <c r="I1681" s="26">
        <v>120.26</v>
      </c>
      <c r="J1681" s="3">
        <f t="shared" si="242"/>
        <v>52</v>
      </c>
      <c r="K1681" s="3" t="str">
        <f t="shared" si="243"/>
        <v>OIR</v>
      </c>
      <c r="L1681" s="3" t="str">
        <f t="shared" si="244"/>
        <v>OIRDnGapFill</v>
      </c>
      <c r="M1681" s="3" t="str">
        <f t="shared" si="245"/>
        <v>Filled</v>
      </c>
      <c r="N1681" s="3" t="str">
        <f t="shared" si="246"/>
        <v>DnGap</v>
      </c>
      <c r="O1681">
        <v>609783</v>
      </c>
    </row>
    <row r="1682" spans="1:15" x14ac:dyDescent="0.25">
      <c r="A1682" s="1">
        <v>40742</v>
      </c>
      <c r="B1682" s="1" t="str">
        <f t="shared" si="238"/>
        <v>Mon</v>
      </c>
      <c r="C1682" s="1" t="str">
        <f t="shared" si="239"/>
        <v>Jul</v>
      </c>
      <c r="D1682" s="1" t="str">
        <f t="shared" si="240"/>
        <v>3rd QTR</v>
      </c>
      <c r="E1682" s="1" t="str">
        <f t="shared" si="241"/>
        <v>2011</v>
      </c>
      <c r="F1682" s="26">
        <v>120.262</v>
      </c>
      <c r="G1682" s="2">
        <v>120.315</v>
      </c>
      <c r="H1682" s="2">
        <v>120.235</v>
      </c>
      <c r="I1682" s="26">
        <v>120.282</v>
      </c>
      <c r="J1682" s="3">
        <f t="shared" si="242"/>
        <v>32</v>
      </c>
      <c r="K1682" s="3" t="str">
        <f t="shared" si="243"/>
        <v>OIR</v>
      </c>
      <c r="L1682" s="3" t="str">
        <f t="shared" si="244"/>
        <v>OIRUpGapFill</v>
      </c>
      <c r="M1682" s="3" t="str">
        <f t="shared" si="245"/>
        <v>Filled</v>
      </c>
      <c r="N1682" s="3" t="str">
        <f t="shared" si="246"/>
        <v>UpGap</v>
      </c>
      <c r="O1682">
        <v>482433</v>
      </c>
    </row>
    <row r="1683" spans="1:15" x14ac:dyDescent="0.25">
      <c r="A1683" s="1">
        <v>40743</v>
      </c>
      <c r="B1683" s="1" t="str">
        <f t="shared" si="238"/>
        <v>Tue</v>
      </c>
      <c r="C1683" s="1" t="str">
        <f t="shared" si="239"/>
        <v>Jul</v>
      </c>
      <c r="D1683" s="1" t="str">
        <f t="shared" si="240"/>
        <v>3rd QTR</v>
      </c>
      <c r="E1683" s="1" t="str">
        <f t="shared" si="241"/>
        <v>2011</v>
      </c>
      <c r="F1683" s="26">
        <v>120.255</v>
      </c>
      <c r="G1683" s="2">
        <v>120.3</v>
      </c>
      <c r="H1683" s="2">
        <v>120.172</v>
      </c>
      <c r="I1683" s="26">
        <v>120.25700000000001</v>
      </c>
      <c r="J1683" s="3">
        <f t="shared" si="242"/>
        <v>52</v>
      </c>
      <c r="K1683" s="3" t="str">
        <f t="shared" si="243"/>
        <v>OIR</v>
      </c>
      <c r="L1683" s="3" t="str">
        <f t="shared" si="244"/>
        <v>OIRDnGapFill</v>
      </c>
      <c r="M1683" s="3" t="str">
        <f t="shared" si="245"/>
        <v>Filled</v>
      </c>
      <c r="N1683" s="3" t="str">
        <f t="shared" si="246"/>
        <v>DnGap</v>
      </c>
      <c r="O1683">
        <v>604661</v>
      </c>
    </row>
    <row r="1684" spans="1:15" x14ac:dyDescent="0.25">
      <c r="A1684" s="1">
        <v>40744</v>
      </c>
      <c r="B1684" s="1" t="str">
        <f t="shared" si="238"/>
        <v>Wed</v>
      </c>
      <c r="C1684" s="1" t="str">
        <f t="shared" si="239"/>
        <v>Jul</v>
      </c>
      <c r="D1684" s="1" t="str">
        <f t="shared" si="240"/>
        <v>3rd QTR</v>
      </c>
      <c r="E1684" s="1" t="str">
        <f t="shared" si="241"/>
        <v>2011</v>
      </c>
      <c r="F1684" s="26">
        <v>120.265</v>
      </c>
      <c r="G1684" s="2">
        <v>120.267</v>
      </c>
      <c r="H1684" s="2">
        <v>120.18</v>
      </c>
      <c r="I1684" s="26">
        <v>120.217</v>
      </c>
      <c r="J1684" s="3">
        <f t="shared" si="242"/>
        <v>35</v>
      </c>
      <c r="K1684" s="3" t="str">
        <f t="shared" si="243"/>
        <v>OIR</v>
      </c>
      <c r="L1684" s="3" t="str">
        <f t="shared" si="244"/>
        <v>OIRUpGapFill</v>
      </c>
      <c r="M1684" s="3" t="str">
        <f t="shared" si="245"/>
        <v>Filled</v>
      </c>
      <c r="N1684" s="3" t="str">
        <f t="shared" si="246"/>
        <v>UpGap</v>
      </c>
      <c r="O1684">
        <v>446857</v>
      </c>
    </row>
    <row r="1685" spans="1:15" x14ac:dyDescent="0.25">
      <c r="A1685" s="1">
        <v>40745</v>
      </c>
      <c r="B1685" s="1" t="str">
        <f t="shared" si="238"/>
        <v>Thu</v>
      </c>
      <c r="C1685" s="1" t="str">
        <f t="shared" si="239"/>
        <v>Jul</v>
      </c>
      <c r="D1685" s="1" t="str">
        <f t="shared" si="240"/>
        <v>3rd QTR</v>
      </c>
      <c r="E1685" s="1" t="str">
        <f t="shared" si="241"/>
        <v>2011</v>
      </c>
      <c r="F1685" s="26">
        <v>120.212</v>
      </c>
      <c r="G1685" s="2">
        <v>120.245</v>
      </c>
      <c r="H1685" s="2">
        <v>120.042</v>
      </c>
      <c r="I1685" s="26">
        <v>120.107</v>
      </c>
      <c r="J1685" s="3">
        <f t="shared" si="242"/>
        <v>82</v>
      </c>
      <c r="K1685" s="3" t="str">
        <f t="shared" si="243"/>
        <v>OIR</v>
      </c>
      <c r="L1685" s="3" t="str">
        <f t="shared" si="244"/>
        <v>OIRDnGapFill</v>
      </c>
      <c r="M1685" s="3" t="str">
        <f t="shared" si="245"/>
        <v>Filled</v>
      </c>
      <c r="N1685" s="3" t="str">
        <f t="shared" si="246"/>
        <v>DnGap</v>
      </c>
      <c r="O1685">
        <v>680563</v>
      </c>
    </row>
    <row r="1686" spans="1:15" x14ac:dyDescent="0.25">
      <c r="A1686" s="1">
        <v>40746</v>
      </c>
      <c r="B1686" s="1" t="str">
        <f t="shared" si="238"/>
        <v>Fri</v>
      </c>
      <c r="C1686" s="1" t="str">
        <f t="shared" si="239"/>
        <v>Jul</v>
      </c>
      <c r="D1686" s="1" t="str">
        <f t="shared" si="240"/>
        <v>3rd QTR</v>
      </c>
      <c r="E1686" s="1" t="str">
        <f t="shared" si="241"/>
        <v>2011</v>
      </c>
      <c r="F1686" s="26">
        <v>120.102</v>
      </c>
      <c r="G1686" s="2">
        <v>120.197</v>
      </c>
      <c r="H1686" s="2">
        <v>120.09699999999999</v>
      </c>
      <c r="I1686" s="26">
        <v>120.16500000000001</v>
      </c>
      <c r="J1686" s="3">
        <f t="shared" si="242"/>
        <v>41</v>
      </c>
      <c r="K1686" s="3" t="str">
        <f t="shared" si="243"/>
        <v>OIR</v>
      </c>
      <c r="L1686" s="3" t="str">
        <f t="shared" si="244"/>
        <v>OIRDnGapFill</v>
      </c>
      <c r="M1686" s="3" t="str">
        <f t="shared" si="245"/>
        <v>Filled</v>
      </c>
      <c r="N1686" s="3" t="str">
        <f t="shared" si="246"/>
        <v>DnGap</v>
      </c>
      <c r="O1686">
        <v>580408</v>
      </c>
    </row>
    <row r="1687" spans="1:15" x14ac:dyDescent="0.25">
      <c r="A1687" s="1">
        <v>40749</v>
      </c>
      <c r="B1687" s="1" t="str">
        <f t="shared" si="238"/>
        <v>Mon</v>
      </c>
      <c r="C1687" s="1" t="str">
        <f t="shared" si="239"/>
        <v>Jul</v>
      </c>
      <c r="D1687" s="1" t="str">
        <f t="shared" si="240"/>
        <v>3rd QTR</v>
      </c>
      <c r="E1687" s="1" t="str">
        <f t="shared" si="241"/>
        <v>2011</v>
      </c>
      <c r="F1687" s="26">
        <v>120.13</v>
      </c>
      <c r="G1687" s="2">
        <v>120.22199999999999</v>
      </c>
      <c r="H1687" s="2">
        <v>120.087</v>
      </c>
      <c r="I1687" s="26">
        <v>120.14</v>
      </c>
      <c r="J1687" s="3">
        <f t="shared" si="242"/>
        <v>54</v>
      </c>
      <c r="K1687" s="3" t="str">
        <f t="shared" si="243"/>
        <v>OIR</v>
      </c>
      <c r="L1687" s="3" t="str">
        <f t="shared" si="244"/>
        <v>OIRDnGapFill</v>
      </c>
      <c r="M1687" s="3" t="str">
        <f t="shared" si="245"/>
        <v>Filled</v>
      </c>
      <c r="N1687" s="3" t="str">
        <f t="shared" si="246"/>
        <v>DnGap</v>
      </c>
      <c r="O1687">
        <v>603632</v>
      </c>
    </row>
    <row r="1688" spans="1:15" x14ac:dyDescent="0.25">
      <c r="A1688" s="1">
        <v>40750</v>
      </c>
      <c r="B1688" s="1" t="str">
        <f t="shared" si="238"/>
        <v>Tue</v>
      </c>
      <c r="C1688" s="1" t="str">
        <f t="shared" si="239"/>
        <v>Jul</v>
      </c>
      <c r="D1688" s="1" t="str">
        <f t="shared" si="240"/>
        <v>3rd QTR</v>
      </c>
      <c r="E1688" s="1" t="str">
        <f t="shared" si="241"/>
        <v>2011</v>
      </c>
      <c r="F1688" s="26">
        <v>120.14</v>
      </c>
      <c r="G1688" s="2">
        <v>120.245</v>
      </c>
      <c r="H1688" s="2">
        <v>120.065</v>
      </c>
      <c r="I1688" s="26">
        <v>120.22199999999999</v>
      </c>
      <c r="J1688" s="3">
        <f t="shared" si="242"/>
        <v>73</v>
      </c>
      <c r="K1688" s="3" t="str">
        <f t="shared" si="243"/>
        <v>OIR</v>
      </c>
      <c r="L1688" s="3" t="str">
        <f t="shared" si="244"/>
        <v>NoGap</v>
      </c>
      <c r="M1688" s="3" t="str">
        <f t="shared" si="245"/>
        <v>NoGap</v>
      </c>
      <c r="N1688" s="3" t="str">
        <f t="shared" si="246"/>
        <v>NoGap</v>
      </c>
      <c r="O1688">
        <v>553227</v>
      </c>
    </row>
    <row r="1689" spans="1:15" x14ac:dyDescent="0.25">
      <c r="A1689" s="1">
        <v>40751</v>
      </c>
      <c r="B1689" s="1" t="str">
        <f t="shared" si="238"/>
        <v>Wed</v>
      </c>
      <c r="C1689" s="1" t="str">
        <f t="shared" si="239"/>
        <v>Jul</v>
      </c>
      <c r="D1689" s="1" t="str">
        <f t="shared" si="240"/>
        <v>3rd QTR</v>
      </c>
      <c r="E1689" s="1" t="str">
        <f t="shared" si="241"/>
        <v>2011</v>
      </c>
      <c r="F1689" s="26">
        <v>120.22499999999999</v>
      </c>
      <c r="G1689" s="2">
        <v>120.25700000000001</v>
      </c>
      <c r="H1689" s="2">
        <v>120.125</v>
      </c>
      <c r="I1689" s="26">
        <v>120.157</v>
      </c>
      <c r="J1689" s="3">
        <f t="shared" si="242"/>
        <v>53</v>
      </c>
      <c r="K1689" s="3" t="str">
        <f t="shared" si="243"/>
        <v>OIR</v>
      </c>
      <c r="L1689" s="3" t="str">
        <f t="shared" si="244"/>
        <v>OIRUpGapFill</v>
      </c>
      <c r="M1689" s="3" t="str">
        <f t="shared" si="245"/>
        <v>Filled</v>
      </c>
      <c r="N1689" s="3" t="str">
        <f t="shared" si="246"/>
        <v>UpGap</v>
      </c>
      <c r="O1689">
        <v>689927</v>
      </c>
    </row>
    <row r="1690" spans="1:15" x14ac:dyDescent="0.25">
      <c r="A1690" s="1">
        <v>40752</v>
      </c>
      <c r="B1690" s="1" t="str">
        <f t="shared" si="238"/>
        <v>Thu</v>
      </c>
      <c r="C1690" s="1" t="str">
        <f t="shared" si="239"/>
        <v>Jul</v>
      </c>
      <c r="D1690" s="1" t="str">
        <f t="shared" si="240"/>
        <v>3rd QTR</v>
      </c>
      <c r="E1690" s="1" t="str">
        <f t="shared" si="241"/>
        <v>2011</v>
      </c>
      <c r="F1690" s="26">
        <v>120.157</v>
      </c>
      <c r="G1690" s="2">
        <v>120.262</v>
      </c>
      <c r="H1690" s="2">
        <v>120.157</v>
      </c>
      <c r="I1690" s="26">
        <v>120.22</v>
      </c>
      <c r="J1690" s="3">
        <f t="shared" si="242"/>
        <v>43</v>
      </c>
      <c r="K1690" s="3" t="str">
        <f t="shared" si="243"/>
        <v>OIR</v>
      </c>
      <c r="L1690" s="3" t="str">
        <f t="shared" si="244"/>
        <v>NoGap</v>
      </c>
      <c r="M1690" s="3" t="str">
        <f t="shared" si="245"/>
        <v>NoGap</v>
      </c>
      <c r="N1690" s="3" t="str">
        <f t="shared" si="246"/>
        <v>NoGap</v>
      </c>
      <c r="O1690">
        <v>577959</v>
      </c>
    </row>
    <row r="1691" spans="1:15" x14ac:dyDescent="0.25">
      <c r="A1691" s="1">
        <v>40753</v>
      </c>
      <c r="B1691" s="1" t="str">
        <f t="shared" si="238"/>
        <v>Fri</v>
      </c>
      <c r="C1691" s="1" t="str">
        <f t="shared" si="239"/>
        <v>Jul</v>
      </c>
      <c r="D1691" s="1" t="str">
        <f t="shared" si="240"/>
        <v>3rd QTR</v>
      </c>
      <c r="E1691" s="1" t="str">
        <f t="shared" si="241"/>
        <v>2011</v>
      </c>
      <c r="F1691" s="26">
        <v>120.217</v>
      </c>
      <c r="G1691" s="2">
        <v>121.187</v>
      </c>
      <c r="H1691" s="2">
        <v>120.182</v>
      </c>
      <c r="I1691" s="26">
        <v>121.142</v>
      </c>
      <c r="J1691" s="3">
        <f t="shared" si="242"/>
        <v>130</v>
      </c>
      <c r="K1691" s="3" t="str">
        <f t="shared" si="243"/>
        <v>OIR</v>
      </c>
      <c r="L1691" s="3" t="str">
        <f t="shared" si="244"/>
        <v>OIRDnGapFill</v>
      </c>
      <c r="M1691" s="3" t="str">
        <f t="shared" si="245"/>
        <v>Filled</v>
      </c>
      <c r="N1691" s="3" t="str">
        <f t="shared" si="246"/>
        <v>DnGap</v>
      </c>
      <c r="O1691">
        <v>822776</v>
      </c>
    </row>
    <row r="1692" spans="1:15" x14ac:dyDescent="0.25">
      <c r="A1692" s="1">
        <v>40756</v>
      </c>
      <c r="B1692" s="1" t="str">
        <f t="shared" si="238"/>
        <v>Mon</v>
      </c>
      <c r="C1692" s="1" t="str">
        <f t="shared" si="239"/>
        <v>Aug</v>
      </c>
      <c r="D1692" s="1" t="str">
        <f t="shared" si="240"/>
        <v>3rd QTR</v>
      </c>
      <c r="E1692" s="1" t="str">
        <f t="shared" si="241"/>
        <v>2011</v>
      </c>
      <c r="F1692" s="26">
        <v>121.095</v>
      </c>
      <c r="G1692" s="2">
        <v>121.285</v>
      </c>
      <c r="H1692" s="2">
        <v>121.06699999999999</v>
      </c>
      <c r="I1692" s="26">
        <v>121.217</v>
      </c>
      <c r="J1692" s="3">
        <f t="shared" si="242"/>
        <v>88</v>
      </c>
      <c r="K1692" s="3" t="str">
        <f t="shared" si="243"/>
        <v>OIR</v>
      </c>
      <c r="L1692" s="3" t="str">
        <f t="shared" si="244"/>
        <v>OIRDnGapFill</v>
      </c>
      <c r="M1692" s="3" t="str">
        <f t="shared" si="245"/>
        <v>Filled</v>
      </c>
      <c r="N1692" s="3" t="str">
        <f t="shared" si="246"/>
        <v>DnGap</v>
      </c>
      <c r="O1692">
        <v>747985</v>
      </c>
    </row>
    <row r="1693" spans="1:15" x14ac:dyDescent="0.25">
      <c r="A1693" s="1">
        <v>40757</v>
      </c>
      <c r="B1693" s="1" t="str">
        <f t="shared" si="238"/>
        <v>Tue</v>
      </c>
      <c r="C1693" s="1" t="str">
        <f t="shared" si="239"/>
        <v>Aug</v>
      </c>
      <c r="D1693" s="1" t="str">
        <f t="shared" si="240"/>
        <v>3rd QTR</v>
      </c>
      <c r="E1693" s="1" t="str">
        <f t="shared" si="241"/>
        <v>2011</v>
      </c>
      <c r="F1693" s="26">
        <v>121.185</v>
      </c>
      <c r="G1693" s="2">
        <v>122.047</v>
      </c>
      <c r="H1693" s="2">
        <v>121.18</v>
      </c>
      <c r="I1693" s="26">
        <v>122.017</v>
      </c>
      <c r="J1693" s="3">
        <f t="shared" si="242"/>
        <v>74</v>
      </c>
      <c r="K1693" s="3" t="str">
        <f t="shared" si="243"/>
        <v>OIR</v>
      </c>
      <c r="L1693" s="3" t="str">
        <f t="shared" si="244"/>
        <v>OIRDnGapFill</v>
      </c>
      <c r="M1693" s="3" t="str">
        <f t="shared" si="245"/>
        <v>Filled</v>
      </c>
      <c r="N1693" s="3" t="str">
        <f t="shared" si="246"/>
        <v>DnGap</v>
      </c>
      <c r="O1693">
        <v>841719</v>
      </c>
    </row>
    <row r="1694" spans="1:15" x14ac:dyDescent="0.25">
      <c r="A1694" s="1">
        <v>40758</v>
      </c>
      <c r="B1694" s="1" t="str">
        <f t="shared" si="238"/>
        <v>Wed</v>
      </c>
      <c r="C1694" s="1" t="str">
        <f t="shared" si="239"/>
        <v>Aug</v>
      </c>
      <c r="D1694" s="1" t="str">
        <f t="shared" si="240"/>
        <v>3rd QTR</v>
      </c>
      <c r="E1694" s="1" t="str">
        <f t="shared" si="241"/>
        <v>2011</v>
      </c>
      <c r="F1694" s="26">
        <v>122.02500000000001</v>
      </c>
      <c r="G1694" s="2">
        <v>122.08</v>
      </c>
      <c r="H1694" s="2">
        <v>121.28</v>
      </c>
      <c r="I1694" s="26">
        <v>121.315</v>
      </c>
      <c r="J1694" s="3">
        <f t="shared" si="242"/>
        <v>48</v>
      </c>
      <c r="K1694" s="3" t="str">
        <f t="shared" si="243"/>
        <v>OIR</v>
      </c>
      <c r="L1694" s="3" t="str">
        <f t="shared" si="244"/>
        <v>OIRUpGapFill</v>
      </c>
      <c r="M1694" s="3" t="str">
        <f t="shared" si="245"/>
        <v>Filled</v>
      </c>
      <c r="N1694" s="3" t="str">
        <f t="shared" si="246"/>
        <v>UpGap</v>
      </c>
      <c r="O1694">
        <v>807218</v>
      </c>
    </row>
    <row r="1695" spans="1:15" x14ac:dyDescent="0.25">
      <c r="A1695" s="1">
        <v>40759</v>
      </c>
      <c r="B1695" s="1" t="str">
        <f t="shared" si="238"/>
        <v>Thu</v>
      </c>
      <c r="C1695" s="1" t="str">
        <f t="shared" si="239"/>
        <v>Aug</v>
      </c>
      <c r="D1695" s="1" t="str">
        <f t="shared" si="240"/>
        <v>3rd QTR</v>
      </c>
      <c r="E1695" s="1" t="str">
        <f t="shared" si="241"/>
        <v>2011</v>
      </c>
      <c r="F1695" s="26">
        <v>121.285</v>
      </c>
      <c r="G1695" s="2">
        <v>122.22499999999999</v>
      </c>
      <c r="H1695" s="2">
        <v>121.247</v>
      </c>
      <c r="I1695" s="26">
        <v>122.155</v>
      </c>
      <c r="J1695" s="3">
        <f t="shared" si="242"/>
        <v>119</v>
      </c>
      <c r="K1695" s="3" t="str">
        <f t="shared" si="243"/>
        <v>OIR</v>
      </c>
      <c r="L1695" s="3" t="str">
        <f t="shared" si="244"/>
        <v>OIRDnGapFill</v>
      </c>
      <c r="M1695" s="3" t="str">
        <f t="shared" si="245"/>
        <v>Filled</v>
      </c>
      <c r="N1695" s="3" t="str">
        <f t="shared" si="246"/>
        <v>DnGap</v>
      </c>
      <c r="O1695">
        <v>1031318</v>
      </c>
    </row>
    <row r="1696" spans="1:15" x14ac:dyDescent="0.25">
      <c r="A1696" s="1">
        <v>40760</v>
      </c>
      <c r="B1696" s="1" t="str">
        <f t="shared" si="238"/>
        <v>Fri</v>
      </c>
      <c r="C1696" s="1" t="str">
        <f t="shared" si="239"/>
        <v>Aug</v>
      </c>
      <c r="D1696" s="1" t="str">
        <f t="shared" si="240"/>
        <v>3rd QTR</v>
      </c>
      <c r="E1696" s="1" t="str">
        <f t="shared" si="241"/>
        <v>2011</v>
      </c>
      <c r="F1696" s="26">
        <v>122.217</v>
      </c>
      <c r="G1696" s="2">
        <v>122.25</v>
      </c>
      <c r="H1696" s="2">
        <v>121.212</v>
      </c>
      <c r="I1696" s="26">
        <v>121.30500000000001</v>
      </c>
      <c r="J1696" s="3">
        <f t="shared" si="242"/>
        <v>143</v>
      </c>
      <c r="K1696" s="3" t="str">
        <f t="shared" si="243"/>
        <v>OIR</v>
      </c>
      <c r="L1696" s="3" t="str">
        <f t="shared" si="244"/>
        <v>OIRUpGapFill</v>
      </c>
      <c r="M1696" s="3" t="str">
        <f t="shared" si="245"/>
        <v>Filled</v>
      </c>
      <c r="N1696" s="3" t="str">
        <f t="shared" si="246"/>
        <v>UpGap</v>
      </c>
      <c r="O1696">
        <v>1039747</v>
      </c>
    </row>
    <row r="1697" spans="1:15" x14ac:dyDescent="0.25">
      <c r="A1697" s="1">
        <v>40763</v>
      </c>
      <c r="B1697" s="1" t="str">
        <f t="shared" si="238"/>
        <v>Mon</v>
      </c>
      <c r="C1697" s="1" t="str">
        <f t="shared" si="239"/>
        <v>Aug</v>
      </c>
      <c r="D1697" s="1" t="str">
        <f t="shared" si="240"/>
        <v>3rd QTR</v>
      </c>
      <c r="E1697" s="1" t="str">
        <f t="shared" si="241"/>
        <v>2011</v>
      </c>
      <c r="F1697" s="26">
        <v>122</v>
      </c>
      <c r="G1697" s="2">
        <v>122.27200000000001</v>
      </c>
      <c r="H1697" s="2">
        <v>121.315</v>
      </c>
      <c r="I1697" s="26">
        <v>122.187</v>
      </c>
      <c r="J1697" s="3">
        <f t="shared" si="242"/>
        <v>111</v>
      </c>
      <c r="K1697" s="3" t="str">
        <f t="shared" si="243"/>
        <v>OIR</v>
      </c>
      <c r="L1697" s="3" t="str">
        <f t="shared" si="244"/>
        <v>NotFilled</v>
      </c>
      <c r="M1697" s="3" t="str">
        <f t="shared" si="245"/>
        <v>NotFilled</v>
      </c>
      <c r="N1697" s="3" t="str">
        <f t="shared" si="246"/>
        <v>UpGap</v>
      </c>
      <c r="O1697">
        <v>897692</v>
      </c>
    </row>
    <row r="1698" spans="1:15" x14ac:dyDescent="0.25">
      <c r="A1698" s="1">
        <v>40764</v>
      </c>
      <c r="B1698" s="1" t="str">
        <f t="shared" si="238"/>
        <v>Tue</v>
      </c>
      <c r="C1698" s="1" t="str">
        <f t="shared" si="239"/>
        <v>Aug</v>
      </c>
      <c r="D1698" s="1" t="str">
        <f t="shared" si="240"/>
        <v>3rd QTR</v>
      </c>
      <c r="E1698" s="1" t="str">
        <f t="shared" si="241"/>
        <v>2011</v>
      </c>
      <c r="F1698" s="26">
        <v>122.202</v>
      </c>
      <c r="G1698" s="2">
        <v>123.3</v>
      </c>
      <c r="H1698" s="2">
        <v>122.032</v>
      </c>
      <c r="I1698" s="26">
        <v>123.117</v>
      </c>
      <c r="J1698" s="3">
        <f t="shared" si="242"/>
        <v>235</v>
      </c>
      <c r="K1698" s="3" t="str">
        <f t="shared" si="243"/>
        <v>OIR</v>
      </c>
      <c r="L1698" s="3" t="str">
        <f t="shared" si="244"/>
        <v>OIRUpGapFill</v>
      </c>
      <c r="M1698" s="3" t="str">
        <f t="shared" si="245"/>
        <v>Filled</v>
      </c>
      <c r="N1698" s="3" t="str">
        <f t="shared" si="246"/>
        <v>UpGap</v>
      </c>
      <c r="O1698">
        <v>1054368</v>
      </c>
    </row>
    <row r="1699" spans="1:15" x14ac:dyDescent="0.25">
      <c r="A1699" s="1">
        <v>40765</v>
      </c>
      <c r="B1699" s="1" t="str">
        <f t="shared" si="238"/>
        <v>Wed</v>
      </c>
      <c r="C1699" s="1" t="str">
        <f t="shared" si="239"/>
        <v>Aug</v>
      </c>
      <c r="D1699" s="1" t="str">
        <f t="shared" si="240"/>
        <v>3rd QTR</v>
      </c>
      <c r="E1699" s="1" t="str">
        <f t="shared" si="241"/>
        <v>2011</v>
      </c>
      <c r="F1699" s="26">
        <v>123.047</v>
      </c>
      <c r="G1699" s="2">
        <v>123.215</v>
      </c>
      <c r="H1699" s="2">
        <v>123.002</v>
      </c>
      <c r="I1699" s="26">
        <v>123.11499999999999</v>
      </c>
      <c r="J1699" s="3">
        <f t="shared" si="242"/>
        <v>86</v>
      </c>
      <c r="K1699" s="3" t="str">
        <f t="shared" si="243"/>
        <v>OIR</v>
      </c>
      <c r="L1699" s="3" t="str">
        <f t="shared" si="244"/>
        <v>OIRDnGapFill</v>
      </c>
      <c r="M1699" s="3" t="str">
        <f t="shared" si="245"/>
        <v>Filled</v>
      </c>
      <c r="N1699" s="3" t="str">
        <f t="shared" si="246"/>
        <v>DnGap</v>
      </c>
      <c r="O1699">
        <v>1061631</v>
      </c>
    </row>
    <row r="1700" spans="1:15" x14ac:dyDescent="0.25">
      <c r="A1700" s="1">
        <v>40766</v>
      </c>
      <c r="B1700" s="1" t="str">
        <f t="shared" si="238"/>
        <v>Thu</v>
      </c>
      <c r="C1700" s="1" t="str">
        <f t="shared" si="239"/>
        <v>Aug</v>
      </c>
      <c r="D1700" s="1" t="str">
        <f t="shared" si="240"/>
        <v>3rd QTR</v>
      </c>
      <c r="E1700" s="1" t="str">
        <f t="shared" si="241"/>
        <v>2011</v>
      </c>
      <c r="F1700" s="26">
        <v>123.12</v>
      </c>
      <c r="G1700" s="2">
        <v>123.17</v>
      </c>
      <c r="H1700" s="2">
        <v>122.30200000000001</v>
      </c>
      <c r="I1700" s="26">
        <v>123.035</v>
      </c>
      <c r="J1700" s="3">
        <f t="shared" si="242"/>
        <v>76</v>
      </c>
      <c r="K1700" s="3" t="str">
        <f t="shared" si="243"/>
        <v>OIR</v>
      </c>
      <c r="L1700" s="3" t="str">
        <f t="shared" si="244"/>
        <v>OIRUpGapFill</v>
      </c>
      <c r="M1700" s="3" t="str">
        <f t="shared" si="245"/>
        <v>Filled</v>
      </c>
      <c r="N1700" s="3" t="str">
        <f t="shared" si="246"/>
        <v>UpGap</v>
      </c>
      <c r="O1700">
        <v>869250</v>
      </c>
    </row>
    <row r="1701" spans="1:15" x14ac:dyDescent="0.25">
      <c r="A1701" s="1">
        <v>40767</v>
      </c>
      <c r="B1701" s="1" t="str">
        <f t="shared" si="238"/>
        <v>Fri</v>
      </c>
      <c r="C1701" s="1" t="str">
        <f t="shared" si="239"/>
        <v>Aug</v>
      </c>
      <c r="D1701" s="1" t="str">
        <f t="shared" si="240"/>
        <v>3rd QTR</v>
      </c>
      <c r="E1701" s="1" t="str">
        <f t="shared" si="241"/>
        <v>2011</v>
      </c>
      <c r="F1701" s="26">
        <v>122.31</v>
      </c>
      <c r="G1701" s="2">
        <v>123.117</v>
      </c>
      <c r="H1701" s="2">
        <v>122.31</v>
      </c>
      <c r="I1701" s="26">
        <v>123.105</v>
      </c>
      <c r="J1701" s="3">
        <f t="shared" si="242"/>
        <v>50</v>
      </c>
      <c r="K1701" s="3" t="str">
        <f t="shared" si="243"/>
        <v>OIR</v>
      </c>
      <c r="L1701" s="3" t="str">
        <f t="shared" si="244"/>
        <v>OIRDnGapFill</v>
      </c>
      <c r="M1701" s="3" t="str">
        <f t="shared" si="245"/>
        <v>Filled</v>
      </c>
      <c r="N1701" s="3" t="str">
        <f t="shared" si="246"/>
        <v>DnGap</v>
      </c>
      <c r="O1701">
        <v>544395</v>
      </c>
    </row>
    <row r="1702" spans="1:15" x14ac:dyDescent="0.25">
      <c r="A1702" s="1">
        <v>40770</v>
      </c>
      <c r="B1702" s="1" t="str">
        <f t="shared" si="238"/>
        <v>Mon</v>
      </c>
      <c r="C1702" s="1" t="str">
        <f t="shared" si="239"/>
        <v>Aug</v>
      </c>
      <c r="D1702" s="1" t="str">
        <f t="shared" si="240"/>
        <v>3rd QTR</v>
      </c>
      <c r="E1702" s="1" t="str">
        <f t="shared" si="241"/>
        <v>2011</v>
      </c>
      <c r="F1702" s="26">
        <v>123.087</v>
      </c>
      <c r="G1702" s="2">
        <v>123.12</v>
      </c>
      <c r="H1702" s="2">
        <v>123.027</v>
      </c>
      <c r="I1702" s="26">
        <v>123.057</v>
      </c>
      <c r="J1702" s="3">
        <f t="shared" si="242"/>
        <v>38</v>
      </c>
      <c r="K1702" s="3" t="str">
        <f t="shared" si="243"/>
        <v>OIR</v>
      </c>
      <c r="L1702" s="3" t="str">
        <f t="shared" si="244"/>
        <v>OIRDnGapFill</v>
      </c>
      <c r="M1702" s="3" t="str">
        <f t="shared" si="245"/>
        <v>Filled</v>
      </c>
      <c r="N1702" s="3" t="str">
        <f t="shared" si="246"/>
        <v>DnGap</v>
      </c>
      <c r="O1702">
        <v>338747</v>
      </c>
    </row>
    <row r="1703" spans="1:15" x14ac:dyDescent="0.25">
      <c r="A1703" s="1">
        <v>40771</v>
      </c>
      <c r="B1703" s="1" t="str">
        <f t="shared" si="238"/>
        <v>Tue</v>
      </c>
      <c r="C1703" s="1" t="str">
        <f t="shared" si="239"/>
        <v>Aug</v>
      </c>
      <c r="D1703" s="1" t="str">
        <f t="shared" si="240"/>
        <v>3rd QTR</v>
      </c>
      <c r="E1703" s="1" t="str">
        <f t="shared" si="241"/>
        <v>2011</v>
      </c>
      <c r="F1703" s="26">
        <v>123.042</v>
      </c>
      <c r="G1703" s="2">
        <v>123.157</v>
      </c>
      <c r="H1703" s="2">
        <v>123.03</v>
      </c>
      <c r="I1703" s="26">
        <v>123.13</v>
      </c>
      <c r="J1703" s="3">
        <f t="shared" si="242"/>
        <v>51</v>
      </c>
      <c r="K1703" s="3" t="str">
        <f t="shared" si="243"/>
        <v>OIR</v>
      </c>
      <c r="L1703" s="3" t="str">
        <f t="shared" si="244"/>
        <v>OIRDnGapFill</v>
      </c>
      <c r="M1703" s="3" t="str">
        <f t="shared" si="245"/>
        <v>Filled</v>
      </c>
      <c r="N1703" s="3" t="str">
        <f t="shared" si="246"/>
        <v>DnGap</v>
      </c>
      <c r="O1703">
        <v>472577</v>
      </c>
    </row>
    <row r="1704" spans="1:15" x14ac:dyDescent="0.25">
      <c r="A1704" s="1">
        <v>40772</v>
      </c>
      <c r="B1704" s="1" t="str">
        <f t="shared" si="238"/>
        <v>Wed</v>
      </c>
      <c r="C1704" s="1" t="str">
        <f t="shared" si="239"/>
        <v>Aug</v>
      </c>
      <c r="D1704" s="1" t="str">
        <f t="shared" si="240"/>
        <v>3rd QTR</v>
      </c>
      <c r="E1704" s="1" t="str">
        <f t="shared" si="241"/>
        <v>2011</v>
      </c>
      <c r="F1704" s="26">
        <v>123.12</v>
      </c>
      <c r="G1704" s="2">
        <v>123.172</v>
      </c>
      <c r="H1704" s="2">
        <v>123.09</v>
      </c>
      <c r="I1704" s="26">
        <v>123.155</v>
      </c>
      <c r="J1704" s="3">
        <f t="shared" si="242"/>
        <v>33</v>
      </c>
      <c r="K1704" s="3" t="str">
        <f t="shared" si="243"/>
        <v>OIR</v>
      </c>
      <c r="L1704" s="3" t="str">
        <f t="shared" si="244"/>
        <v>OIRDnGapFill</v>
      </c>
      <c r="M1704" s="3" t="str">
        <f t="shared" si="245"/>
        <v>Filled</v>
      </c>
      <c r="N1704" s="3" t="str">
        <f t="shared" si="246"/>
        <v>DnGap</v>
      </c>
      <c r="O1704">
        <v>474168</v>
      </c>
    </row>
    <row r="1705" spans="1:15" x14ac:dyDescent="0.25">
      <c r="A1705" s="1">
        <v>40773</v>
      </c>
      <c r="B1705" s="1" t="str">
        <f t="shared" si="238"/>
        <v>Thu</v>
      </c>
      <c r="C1705" s="1" t="str">
        <f t="shared" si="239"/>
        <v>Aug</v>
      </c>
      <c r="D1705" s="1" t="str">
        <f t="shared" si="240"/>
        <v>3rd QTR</v>
      </c>
      <c r="E1705" s="1" t="str">
        <f t="shared" si="241"/>
        <v>2011</v>
      </c>
      <c r="F1705" s="26">
        <v>123.15</v>
      </c>
      <c r="G1705" s="2">
        <v>124.01</v>
      </c>
      <c r="H1705" s="2">
        <v>123.13200000000001</v>
      </c>
      <c r="I1705" s="26">
        <v>123.16500000000001</v>
      </c>
      <c r="J1705" s="3">
        <f t="shared" si="242"/>
        <v>80</v>
      </c>
      <c r="K1705" s="3" t="str">
        <f t="shared" si="243"/>
        <v>OIR</v>
      </c>
      <c r="L1705" s="3" t="str">
        <f t="shared" si="244"/>
        <v>OIRDnGapFill</v>
      </c>
      <c r="M1705" s="3" t="str">
        <f t="shared" si="245"/>
        <v>Filled</v>
      </c>
      <c r="N1705" s="3" t="str">
        <f t="shared" si="246"/>
        <v>DnGap</v>
      </c>
      <c r="O1705">
        <v>691503</v>
      </c>
    </row>
    <row r="1706" spans="1:15" x14ac:dyDescent="0.25">
      <c r="A1706" s="1">
        <v>40774</v>
      </c>
      <c r="B1706" s="1" t="str">
        <f t="shared" si="238"/>
        <v>Fri</v>
      </c>
      <c r="C1706" s="1" t="str">
        <f t="shared" si="239"/>
        <v>Aug</v>
      </c>
      <c r="D1706" s="1" t="str">
        <f t="shared" si="240"/>
        <v>3rd QTR</v>
      </c>
      <c r="E1706" s="1" t="str">
        <f t="shared" si="241"/>
        <v>2011</v>
      </c>
      <c r="F1706" s="26">
        <v>123.19</v>
      </c>
      <c r="G1706" s="2">
        <v>123.23</v>
      </c>
      <c r="H1706" s="2">
        <v>123.095</v>
      </c>
      <c r="I1706" s="26">
        <v>123.16500000000001</v>
      </c>
      <c r="J1706" s="3">
        <f t="shared" si="242"/>
        <v>55</v>
      </c>
      <c r="K1706" s="3" t="str">
        <f t="shared" si="243"/>
        <v>OIR</v>
      </c>
      <c r="L1706" s="3" t="str">
        <f t="shared" si="244"/>
        <v>OIRUpGapFill</v>
      </c>
      <c r="M1706" s="3" t="str">
        <f t="shared" si="245"/>
        <v>Filled</v>
      </c>
      <c r="N1706" s="3" t="str">
        <f t="shared" si="246"/>
        <v>UpGap</v>
      </c>
      <c r="O1706">
        <v>560938</v>
      </c>
    </row>
    <row r="1707" spans="1:15" x14ac:dyDescent="0.25">
      <c r="A1707" s="1">
        <v>40777</v>
      </c>
      <c r="B1707" s="1" t="str">
        <f t="shared" si="238"/>
        <v>Mon</v>
      </c>
      <c r="C1707" s="1" t="str">
        <f t="shared" si="239"/>
        <v>Aug</v>
      </c>
      <c r="D1707" s="1" t="str">
        <f t="shared" si="240"/>
        <v>3rd QTR</v>
      </c>
      <c r="E1707" s="1" t="str">
        <f t="shared" si="241"/>
        <v>2011</v>
      </c>
      <c r="F1707" s="26">
        <v>123.185</v>
      </c>
      <c r="G1707" s="2">
        <v>123.19</v>
      </c>
      <c r="H1707" s="2">
        <v>123.077</v>
      </c>
      <c r="I1707" s="26">
        <v>123.13200000000001</v>
      </c>
      <c r="J1707" s="3">
        <f t="shared" si="242"/>
        <v>46</v>
      </c>
      <c r="K1707" s="3" t="str">
        <f t="shared" si="243"/>
        <v>OIR</v>
      </c>
      <c r="L1707" s="3" t="str">
        <f t="shared" si="244"/>
        <v>OIRUpGapFill</v>
      </c>
      <c r="M1707" s="3" t="str">
        <f t="shared" si="245"/>
        <v>Filled</v>
      </c>
      <c r="N1707" s="3" t="str">
        <f t="shared" si="246"/>
        <v>UpGap</v>
      </c>
      <c r="O1707">
        <v>443342</v>
      </c>
    </row>
    <row r="1708" spans="1:15" x14ac:dyDescent="0.25">
      <c r="A1708" s="1">
        <v>40778</v>
      </c>
      <c r="B1708" s="1" t="str">
        <f t="shared" si="238"/>
        <v>Tue</v>
      </c>
      <c r="C1708" s="1" t="str">
        <f t="shared" si="239"/>
        <v>Aug</v>
      </c>
      <c r="D1708" s="1" t="str">
        <f t="shared" si="240"/>
        <v>3rd QTR</v>
      </c>
      <c r="E1708" s="1" t="str">
        <f t="shared" si="241"/>
        <v>2011</v>
      </c>
      <c r="F1708" s="26">
        <v>123.14</v>
      </c>
      <c r="G1708" s="2">
        <v>123.202</v>
      </c>
      <c r="H1708" s="2">
        <v>123.06</v>
      </c>
      <c r="I1708" s="26">
        <v>123.12</v>
      </c>
      <c r="J1708" s="3">
        <f t="shared" si="242"/>
        <v>57</v>
      </c>
      <c r="K1708" s="3" t="str">
        <f t="shared" si="243"/>
        <v>OIR</v>
      </c>
      <c r="L1708" s="3" t="str">
        <f t="shared" si="244"/>
        <v>OIRUpGapFill</v>
      </c>
      <c r="M1708" s="3" t="str">
        <f t="shared" si="245"/>
        <v>Filled</v>
      </c>
      <c r="N1708" s="3" t="str">
        <f t="shared" si="246"/>
        <v>UpGap</v>
      </c>
      <c r="O1708">
        <v>668160</v>
      </c>
    </row>
    <row r="1709" spans="1:15" x14ac:dyDescent="0.25">
      <c r="A1709" s="1">
        <v>40779</v>
      </c>
      <c r="B1709" s="1" t="str">
        <f t="shared" si="238"/>
        <v>Wed</v>
      </c>
      <c r="C1709" s="1" t="str">
        <f t="shared" si="239"/>
        <v>Aug</v>
      </c>
      <c r="D1709" s="1" t="str">
        <f t="shared" si="240"/>
        <v>3rd QTR</v>
      </c>
      <c r="E1709" s="1" t="str">
        <f t="shared" si="241"/>
        <v>2011</v>
      </c>
      <c r="F1709" s="26">
        <v>123.105</v>
      </c>
      <c r="G1709" s="2">
        <v>123.157</v>
      </c>
      <c r="H1709" s="2">
        <v>122.31699999999999</v>
      </c>
      <c r="I1709" s="26">
        <v>123.035</v>
      </c>
      <c r="J1709" s="3">
        <f t="shared" si="242"/>
        <v>64</v>
      </c>
      <c r="K1709" s="3" t="str">
        <f t="shared" si="243"/>
        <v>OIR</v>
      </c>
      <c r="L1709" s="3" t="str">
        <f t="shared" si="244"/>
        <v>OIRDnGapFill</v>
      </c>
      <c r="M1709" s="3" t="str">
        <f t="shared" si="245"/>
        <v>Filled</v>
      </c>
      <c r="N1709" s="3" t="str">
        <f t="shared" si="246"/>
        <v>DnGap</v>
      </c>
      <c r="O1709">
        <v>925609</v>
      </c>
    </row>
    <row r="1710" spans="1:15" x14ac:dyDescent="0.25">
      <c r="A1710" s="1">
        <v>40780</v>
      </c>
      <c r="B1710" s="1" t="str">
        <f t="shared" si="238"/>
        <v>Thu</v>
      </c>
      <c r="C1710" s="1" t="str">
        <f t="shared" si="239"/>
        <v>Aug</v>
      </c>
      <c r="D1710" s="1" t="str">
        <f t="shared" si="240"/>
        <v>3rd QTR</v>
      </c>
      <c r="E1710" s="1" t="str">
        <f t="shared" si="241"/>
        <v>2011</v>
      </c>
      <c r="F1710" s="26">
        <v>123.012</v>
      </c>
      <c r="G1710" s="2">
        <v>123.175</v>
      </c>
      <c r="H1710" s="2">
        <v>123.00700000000001</v>
      </c>
      <c r="I1710" s="26">
        <v>123.12</v>
      </c>
      <c r="J1710" s="3">
        <f t="shared" si="242"/>
        <v>68</v>
      </c>
      <c r="K1710" s="3" t="str">
        <f t="shared" si="243"/>
        <v>OIR</v>
      </c>
      <c r="L1710" s="3" t="str">
        <f t="shared" si="244"/>
        <v>OIRDnGapFill</v>
      </c>
      <c r="M1710" s="3" t="str">
        <f t="shared" si="245"/>
        <v>Filled</v>
      </c>
      <c r="N1710" s="3" t="str">
        <f t="shared" si="246"/>
        <v>DnGap</v>
      </c>
      <c r="O1710">
        <v>1160497</v>
      </c>
    </row>
    <row r="1711" spans="1:15" x14ac:dyDescent="0.25">
      <c r="A1711" s="1">
        <v>40781</v>
      </c>
      <c r="B1711" s="1" t="str">
        <f t="shared" si="238"/>
        <v>Fri</v>
      </c>
      <c r="C1711" s="1" t="str">
        <f t="shared" si="239"/>
        <v>Aug</v>
      </c>
      <c r="D1711" s="1" t="str">
        <f t="shared" si="240"/>
        <v>3rd QTR</v>
      </c>
      <c r="E1711" s="1" t="str">
        <f t="shared" si="241"/>
        <v>2011</v>
      </c>
      <c r="F1711" s="26">
        <v>123.09699999999999</v>
      </c>
      <c r="G1711" s="2">
        <v>123.255</v>
      </c>
      <c r="H1711" s="2">
        <v>123.09</v>
      </c>
      <c r="I1711" s="26">
        <v>123.167</v>
      </c>
      <c r="J1711" s="3">
        <f t="shared" si="242"/>
        <v>66</v>
      </c>
      <c r="K1711" s="3" t="str">
        <f t="shared" si="243"/>
        <v>OIR</v>
      </c>
      <c r="L1711" s="3" t="str">
        <f t="shared" si="244"/>
        <v>OIRDnGapFill</v>
      </c>
      <c r="M1711" s="3" t="str">
        <f t="shared" si="245"/>
        <v>Filled</v>
      </c>
      <c r="N1711" s="3" t="str">
        <f t="shared" si="246"/>
        <v>DnGap</v>
      </c>
      <c r="O1711">
        <v>1178305</v>
      </c>
    </row>
    <row r="1712" spans="1:15" x14ac:dyDescent="0.25">
      <c r="A1712" s="1">
        <v>40784</v>
      </c>
      <c r="B1712" s="1" t="str">
        <f t="shared" si="238"/>
        <v>Mon</v>
      </c>
      <c r="C1712" s="1" t="str">
        <f t="shared" si="239"/>
        <v>Aug</v>
      </c>
      <c r="D1712" s="1" t="str">
        <f t="shared" si="240"/>
        <v>3rd QTR</v>
      </c>
      <c r="E1712" s="1" t="str">
        <f t="shared" si="241"/>
        <v>2011</v>
      </c>
      <c r="F1712" s="26">
        <v>123.16</v>
      </c>
      <c r="G1712" s="2">
        <v>123.16500000000001</v>
      </c>
      <c r="H1712" s="2">
        <v>123.027</v>
      </c>
      <c r="I1712" s="26">
        <v>123.09699999999999</v>
      </c>
      <c r="J1712" s="3">
        <f t="shared" si="242"/>
        <v>56</v>
      </c>
      <c r="K1712" s="3" t="str">
        <f t="shared" si="243"/>
        <v>OIR</v>
      </c>
      <c r="L1712" s="3" t="str">
        <f t="shared" si="244"/>
        <v>NotFilled</v>
      </c>
      <c r="M1712" s="3" t="str">
        <f t="shared" si="245"/>
        <v>NotFilled</v>
      </c>
      <c r="N1712" s="3" t="str">
        <f t="shared" si="246"/>
        <v>DnGap</v>
      </c>
      <c r="O1712">
        <v>743189</v>
      </c>
    </row>
    <row r="1713" spans="1:15" x14ac:dyDescent="0.25">
      <c r="A1713" s="1">
        <v>40785</v>
      </c>
      <c r="B1713" s="1" t="str">
        <f t="shared" si="238"/>
        <v>Tue</v>
      </c>
      <c r="C1713" s="1" t="str">
        <f t="shared" si="239"/>
        <v>Aug</v>
      </c>
      <c r="D1713" s="1" t="str">
        <f t="shared" si="240"/>
        <v>3rd QTR</v>
      </c>
      <c r="E1713" s="1" t="str">
        <f t="shared" si="241"/>
        <v>2011</v>
      </c>
      <c r="F1713" s="26">
        <v>123.105</v>
      </c>
      <c r="G1713" s="2">
        <v>123.235</v>
      </c>
      <c r="H1713" s="2">
        <v>123.102</v>
      </c>
      <c r="I1713" s="26">
        <v>123.19499999999999</v>
      </c>
      <c r="J1713" s="3">
        <f t="shared" si="242"/>
        <v>54</v>
      </c>
      <c r="K1713" s="3" t="str">
        <f t="shared" si="243"/>
        <v>OIR</v>
      </c>
      <c r="L1713" s="3" t="str">
        <f t="shared" si="244"/>
        <v>NotFilled</v>
      </c>
      <c r="M1713" s="3" t="str">
        <f t="shared" si="245"/>
        <v>NotFilled</v>
      </c>
      <c r="N1713" s="3" t="str">
        <f t="shared" si="246"/>
        <v>UpGap</v>
      </c>
      <c r="O1713">
        <v>749860</v>
      </c>
    </row>
    <row r="1714" spans="1:15" x14ac:dyDescent="0.25">
      <c r="A1714" s="1">
        <v>40786</v>
      </c>
      <c r="B1714" s="1" t="str">
        <f t="shared" si="238"/>
        <v>Wed</v>
      </c>
      <c r="C1714" s="1" t="str">
        <f t="shared" si="239"/>
        <v>Aug</v>
      </c>
      <c r="D1714" s="1" t="str">
        <f t="shared" si="240"/>
        <v>3rd QTR</v>
      </c>
      <c r="E1714" s="1" t="str">
        <f t="shared" si="241"/>
        <v>2011</v>
      </c>
      <c r="F1714" s="26">
        <v>122.212</v>
      </c>
      <c r="G1714" s="2">
        <v>122.26</v>
      </c>
      <c r="H1714" s="2">
        <v>122.13</v>
      </c>
      <c r="I1714" s="26">
        <v>122.175</v>
      </c>
      <c r="J1714" s="3">
        <f t="shared" si="242"/>
        <v>53</v>
      </c>
      <c r="K1714" s="3" t="str">
        <f t="shared" si="243"/>
        <v>OOR</v>
      </c>
      <c r="L1714" s="3" t="str">
        <f t="shared" si="244"/>
        <v>NotFilled</v>
      </c>
      <c r="M1714" s="3" t="str">
        <f t="shared" si="245"/>
        <v>NotFilled</v>
      </c>
      <c r="N1714" s="3" t="str">
        <f t="shared" si="246"/>
        <v>DnGap</v>
      </c>
      <c r="O1714">
        <v>589907</v>
      </c>
    </row>
    <row r="1715" spans="1:15" x14ac:dyDescent="0.25">
      <c r="A1715" s="1">
        <v>40787</v>
      </c>
      <c r="B1715" s="1" t="str">
        <f t="shared" si="238"/>
        <v>Thu</v>
      </c>
      <c r="C1715" s="1" t="str">
        <f t="shared" si="239"/>
        <v>Sep</v>
      </c>
      <c r="D1715" s="1" t="str">
        <f t="shared" si="240"/>
        <v>3rd QTR</v>
      </c>
      <c r="E1715" s="1" t="str">
        <f t="shared" si="241"/>
        <v>2011</v>
      </c>
      <c r="F1715" s="26">
        <v>122.155</v>
      </c>
      <c r="G1715" s="2">
        <v>122.277</v>
      </c>
      <c r="H1715" s="2">
        <v>122.107</v>
      </c>
      <c r="I1715" s="26">
        <v>122.235</v>
      </c>
      <c r="J1715" s="3">
        <f t="shared" si="242"/>
        <v>69</v>
      </c>
      <c r="K1715" s="3" t="str">
        <f t="shared" si="243"/>
        <v>OIR</v>
      </c>
      <c r="L1715" s="3" t="str">
        <f t="shared" si="244"/>
        <v>OIRDnGapFill</v>
      </c>
      <c r="M1715" s="3" t="str">
        <f t="shared" si="245"/>
        <v>Filled</v>
      </c>
      <c r="N1715" s="3" t="str">
        <f t="shared" si="246"/>
        <v>DnGap</v>
      </c>
      <c r="O1715">
        <v>652408</v>
      </c>
    </row>
    <row r="1716" spans="1:15" x14ac:dyDescent="0.25">
      <c r="A1716" s="1">
        <v>40788</v>
      </c>
      <c r="B1716" s="1" t="str">
        <f t="shared" si="238"/>
        <v>Fri</v>
      </c>
      <c r="C1716" s="1" t="str">
        <f t="shared" si="239"/>
        <v>Sep</v>
      </c>
      <c r="D1716" s="1" t="str">
        <f t="shared" si="240"/>
        <v>3rd QTR</v>
      </c>
      <c r="E1716" s="1" t="str">
        <f t="shared" si="241"/>
        <v>2011</v>
      </c>
      <c r="F1716" s="26">
        <v>122.255</v>
      </c>
      <c r="G1716" s="2">
        <v>123.05</v>
      </c>
      <c r="H1716" s="2">
        <v>122.16</v>
      </c>
      <c r="I1716" s="26">
        <v>122.29</v>
      </c>
      <c r="J1716" s="3">
        <f t="shared" si="242"/>
        <v>84</v>
      </c>
      <c r="K1716" s="3" t="str">
        <f t="shared" si="243"/>
        <v>OIR</v>
      </c>
      <c r="L1716" s="3" t="str">
        <f t="shared" si="244"/>
        <v>OIRUpGapFill</v>
      </c>
      <c r="M1716" s="3" t="str">
        <f t="shared" si="245"/>
        <v>Filled</v>
      </c>
      <c r="N1716" s="3" t="str">
        <f t="shared" si="246"/>
        <v>UpGap</v>
      </c>
      <c r="O1716">
        <v>616524</v>
      </c>
    </row>
    <row r="1717" spans="1:15" x14ac:dyDescent="0.25">
      <c r="A1717" s="1">
        <v>40792</v>
      </c>
      <c r="B1717" s="1" t="str">
        <f t="shared" si="238"/>
        <v>Tue</v>
      </c>
      <c r="C1717" s="1" t="str">
        <f t="shared" si="239"/>
        <v>Sep</v>
      </c>
      <c r="D1717" s="1" t="str">
        <f t="shared" si="240"/>
        <v>3rd QTR</v>
      </c>
      <c r="E1717" s="1" t="str">
        <f t="shared" si="241"/>
        <v>2011</v>
      </c>
      <c r="F1717" s="26">
        <v>122.282</v>
      </c>
      <c r="G1717" s="2">
        <v>123.03700000000001</v>
      </c>
      <c r="H1717" s="2">
        <v>122.23699999999999</v>
      </c>
      <c r="I1717" s="26">
        <v>122.28</v>
      </c>
      <c r="J1717" s="3">
        <f t="shared" si="242"/>
        <v>48</v>
      </c>
      <c r="K1717" s="3" t="str">
        <f t="shared" si="243"/>
        <v>OIR</v>
      </c>
      <c r="L1717" s="3" t="str">
        <f t="shared" si="244"/>
        <v>OIRDnGapFill</v>
      </c>
      <c r="M1717" s="3" t="str">
        <f t="shared" si="245"/>
        <v>Filled</v>
      </c>
      <c r="N1717" s="3" t="str">
        <f t="shared" si="246"/>
        <v>DnGap</v>
      </c>
      <c r="O1717">
        <v>549002</v>
      </c>
    </row>
    <row r="1718" spans="1:15" x14ac:dyDescent="0.25">
      <c r="A1718" s="1">
        <v>40793</v>
      </c>
      <c r="B1718" s="1" t="str">
        <f t="shared" si="238"/>
        <v>Wed</v>
      </c>
      <c r="C1718" s="1" t="str">
        <f t="shared" si="239"/>
        <v>Sep</v>
      </c>
      <c r="D1718" s="1" t="str">
        <f t="shared" si="240"/>
        <v>3rd QTR</v>
      </c>
      <c r="E1718" s="1" t="str">
        <f t="shared" si="241"/>
        <v>2011</v>
      </c>
      <c r="F1718" s="26">
        <v>122.27200000000001</v>
      </c>
      <c r="G1718" s="2">
        <v>122.27500000000001</v>
      </c>
      <c r="H1718" s="2">
        <v>122.19499999999999</v>
      </c>
      <c r="I1718" s="26">
        <v>122.24</v>
      </c>
      <c r="J1718" s="3">
        <f t="shared" si="242"/>
        <v>33</v>
      </c>
      <c r="K1718" s="3" t="str">
        <f t="shared" si="243"/>
        <v>OIR</v>
      </c>
      <c r="L1718" s="3" t="str">
        <f t="shared" si="244"/>
        <v>NotFilled</v>
      </c>
      <c r="M1718" s="3" t="str">
        <f t="shared" si="245"/>
        <v>NotFilled</v>
      </c>
      <c r="N1718" s="3" t="str">
        <f t="shared" si="246"/>
        <v>DnGap</v>
      </c>
      <c r="O1718">
        <v>435918</v>
      </c>
    </row>
    <row r="1719" spans="1:15" x14ac:dyDescent="0.25">
      <c r="A1719" s="1">
        <v>40794</v>
      </c>
      <c r="B1719" s="1" t="str">
        <f t="shared" si="238"/>
        <v>Thu</v>
      </c>
      <c r="C1719" s="1" t="str">
        <f t="shared" si="239"/>
        <v>Sep</v>
      </c>
      <c r="D1719" s="1" t="str">
        <f t="shared" si="240"/>
        <v>3rd QTR</v>
      </c>
      <c r="E1719" s="1" t="str">
        <f t="shared" si="241"/>
        <v>2011</v>
      </c>
      <c r="F1719" s="26">
        <v>122.23</v>
      </c>
      <c r="G1719" s="2">
        <v>122.31699999999999</v>
      </c>
      <c r="H1719" s="2">
        <v>122.227</v>
      </c>
      <c r="I1719" s="26">
        <v>122.30500000000001</v>
      </c>
      <c r="J1719" s="3">
        <f t="shared" si="242"/>
        <v>36</v>
      </c>
      <c r="K1719" s="3" t="str">
        <f t="shared" si="243"/>
        <v>OIR</v>
      </c>
      <c r="L1719" s="3" t="str">
        <f t="shared" si="244"/>
        <v>OIRDnGapFill</v>
      </c>
      <c r="M1719" s="3" t="str">
        <f t="shared" si="245"/>
        <v>Filled</v>
      </c>
      <c r="N1719" s="3" t="str">
        <f t="shared" si="246"/>
        <v>DnGap</v>
      </c>
      <c r="O1719">
        <v>539612</v>
      </c>
    </row>
    <row r="1720" spans="1:15" x14ac:dyDescent="0.25">
      <c r="A1720" s="1">
        <v>40795</v>
      </c>
      <c r="B1720" s="1" t="str">
        <f t="shared" si="238"/>
        <v>Fri</v>
      </c>
      <c r="C1720" s="1" t="str">
        <f t="shared" si="239"/>
        <v>Sep</v>
      </c>
      <c r="D1720" s="1" t="str">
        <f t="shared" si="240"/>
        <v>3rd QTR</v>
      </c>
      <c r="E1720" s="1" t="str">
        <f t="shared" si="241"/>
        <v>2011</v>
      </c>
      <c r="F1720" s="26">
        <v>122.29</v>
      </c>
      <c r="G1720" s="2">
        <v>123.1</v>
      </c>
      <c r="H1720" s="2">
        <v>122.265</v>
      </c>
      <c r="I1720" s="26">
        <v>123.077</v>
      </c>
      <c r="J1720" s="3">
        <f t="shared" si="242"/>
        <v>62</v>
      </c>
      <c r="K1720" s="3" t="str">
        <f t="shared" si="243"/>
        <v>OIR</v>
      </c>
      <c r="L1720" s="3" t="str">
        <f t="shared" si="244"/>
        <v>OIRDnGapFill</v>
      </c>
      <c r="M1720" s="3" t="str">
        <f t="shared" si="245"/>
        <v>Filled</v>
      </c>
      <c r="N1720" s="3" t="str">
        <f t="shared" si="246"/>
        <v>DnGap</v>
      </c>
      <c r="O1720">
        <v>577435</v>
      </c>
    </row>
    <row r="1721" spans="1:15" x14ac:dyDescent="0.25">
      <c r="A1721" s="1">
        <v>40798</v>
      </c>
      <c r="B1721" s="1" t="str">
        <f t="shared" si="238"/>
        <v>Mon</v>
      </c>
      <c r="C1721" s="1" t="str">
        <f t="shared" si="239"/>
        <v>Sep</v>
      </c>
      <c r="D1721" s="1" t="str">
        <f t="shared" si="240"/>
        <v>3rd QTR</v>
      </c>
      <c r="E1721" s="1" t="str">
        <f t="shared" si="241"/>
        <v>2011</v>
      </c>
      <c r="F1721" s="26">
        <v>123.09699999999999</v>
      </c>
      <c r="G1721" s="2">
        <v>123.117</v>
      </c>
      <c r="H1721" s="2">
        <v>122.27200000000001</v>
      </c>
      <c r="I1721" s="26">
        <v>122.31</v>
      </c>
      <c r="J1721" s="3">
        <f t="shared" si="242"/>
        <v>66</v>
      </c>
      <c r="K1721" s="3" t="str">
        <f t="shared" si="243"/>
        <v>OIR</v>
      </c>
      <c r="L1721" s="3" t="str">
        <f t="shared" si="244"/>
        <v>OIRUpGapFill</v>
      </c>
      <c r="M1721" s="3" t="str">
        <f t="shared" si="245"/>
        <v>Filled</v>
      </c>
      <c r="N1721" s="3" t="str">
        <f t="shared" si="246"/>
        <v>UpGap</v>
      </c>
      <c r="O1721">
        <v>466122</v>
      </c>
    </row>
    <row r="1722" spans="1:15" x14ac:dyDescent="0.25">
      <c r="A1722" s="1">
        <v>40799</v>
      </c>
      <c r="B1722" s="1" t="str">
        <f t="shared" si="238"/>
        <v>Tue</v>
      </c>
      <c r="C1722" s="1" t="str">
        <f t="shared" si="239"/>
        <v>Sep</v>
      </c>
      <c r="D1722" s="1" t="str">
        <f t="shared" si="240"/>
        <v>3rd QTR</v>
      </c>
      <c r="E1722" s="1" t="str">
        <f t="shared" si="241"/>
        <v>2011</v>
      </c>
      <c r="F1722" s="26">
        <v>122.29</v>
      </c>
      <c r="G1722" s="2">
        <v>123.03</v>
      </c>
      <c r="H1722" s="2">
        <v>122.242</v>
      </c>
      <c r="I1722" s="26">
        <v>122.27200000000001</v>
      </c>
      <c r="J1722" s="3">
        <f t="shared" si="242"/>
        <v>44</v>
      </c>
      <c r="K1722" s="3" t="str">
        <f t="shared" si="243"/>
        <v>OIR</v>
      </c>
      <c r="L1722" s="3" t="str">
        <f t="shared" si="244"/>
        <v>OIRDnGapFill</v>
      </c>
      <c r="M1722" s="3" t="str">
        <f t="shared" si="245"/>
        <v>Filled</v>
      </c>
      <c r="N1722" s="3" t="str">
        <f t="shared" si="246"/>
        <v>DnGap</v>
      </c>
      <c r="O1722">
        <v>559732</v>
      </c>
    </row>
    <row r="1723" spans="1:15" x14ac:dyDescent="0.25">
      <c r="A1723" s="1">
        <v>40800</v>
      </c>
      <c r="B1723" s="1" t="str">
        <f t="shared" si="238"/>
        <v>Wed</v>
      </c>
      <c r="C1723" s="1" t="str">
        <f t="shared" si="239"/>
        <v>Sep</v>
      </c>
      <c r="D1723" s="1" t="str">
        <f t="shared" si="240"/>
        <v>3rd QTR</v>
      </c>
      <c r="E1723" s="1" t="str">
        <f t="shared" si="241"/>
        <v>2011</v>
      </c>
      <c r="F1723" s="26">
        <v>122.25700000000001</v>
      </c>
      <c r="G1723" s="2">
        <v>123.03</v>
      </c>
      <c r="H1723" s="2">
        <v>122.22199999999999</v>
      </c>
      <c r="I1723" s="26">
        <v>122.245</v>
      </c>
      <c r="J1723" s="3">
        <f t="shared" si="242"/>
        <v>52</v>
      </c>
      <c r="K1723" s="3" t="str">
        <f t="shared" si="243"/>
        <v>OIR</v>
      </c>
      <c r="L1723" s="3" t="str">
        <f t="shared" si="244"/>
        <v>OIRDnGapFill</v>
      </c>
      <c r="M1723" s="3" t="str">
        <f t="shared" si="245"/>
        <v>Filled</v>
      </c>
      <c r="N1723" s="3" t="str">
        <f t="shared" si="246"/>
        <v>DnGap</v>
      </c>
      <c r="O1723">
        <v>612804</v>
      </c>
    </row>
    <row r="1724" spans="1:15" x14ac:dyDescent="0.25">
      <c r="A1724" s="1">
        <v>40801</v>
      </c>
      <c r="B1724" s="1" t="str">
        <f t="shared" si="238"/>
        <v>Thu</v>
      </c>
      <c r="C1724" s="1" t="str">
        <f t="shared" si="239"/>
        <v>Sep</v>
      </c>
      <c r="D1724" s="1" t="str">
        <f t="shared" si="240"/>
        <v>3rd QTR</v>
      </c>
      <c r="E1724" s="1" t="str">
        <f t="shared" si="241"/>
        <v>2011</v>
      </c>
      <c r="F1724" s="26">
        <v>122.267</v>
      </c>
      <c r="G1724" s="2">
        <v>122.285</v>
      </c>
      <c r="H1724" s="2">
        <v>122.107</v>
      </c>
      <c r="I1724" s="26">
        <v>122.185</v>
      </c>
      <c r="J1724" s="3">
        <f t="shared" si="242"/>
        <v>72</v>
      </c>
      <c r="K1724" s="3" t="str">
        <f t="shared" si="243"/>
        <v>OIR</v>
      </c>
      <c r="L1724" s="3" t="str">
        <f t="shared" si="244"/>
        <v>OIRUpGapFill</v>
      </c>
      <c r="M1724" s="3" t="str">
        <f t="shared" si="245"/>
        <v>Filled</v>
      </c>
      <c r="N1724" s="3" t="str">
        <f t="shared" si="246"/>
        <v>UpGap</v>
      </c>
      <c r="O1724">
        <v>668233</v>
      </c>
    </row>
    <row r="1725" spans="1:15" x14ac:dyDescent="0.25">
      <c r="A1725" s="1">
        <v>40802</v>
      </c>
      <c r="B1725" s="1" t="str">
        <f t="shared" si="238"/>
        <v>Fri</v>
      </c>
      <c r="C1725" s="1" t="str">
        <f t="shared" si="239"/>
        <v>Sep</v>
      </c>
      <c r="D1725" s="1" t="str">
        <f t="shared" si="240"/>
        <v>3rd QTR</v>
      </c>
      <c r="E1725" s="1" t="str">
        <f t="shared" si="241"/>
        <v>2011</v>
      </c>
      <c r="F1725" s="26">
        <v>122.19</v>
      </c>
      <c r="G1725" s="2">
        <v>122.24</v>
      </c>
      <c r="H1725" s="2">
        <v>122.14700000000001</v>
      </c>
      <c r="I1725" s="26">
        <v>122.21</v>
      </c>
      <c r="J1725" s="3">
        <f t="shared" si="242"/>
        <v>38</v>
      </c>
      <c r="K1725" s="3" t="str">
        <f t="shared" si="243"/>
        <v>OIR</v>
      </c>
      <c r="L1725" s="3" t="str">
        <f t="shared" si="244"/>
        <v>OIRUpGapFill</v>
      </c>
      <c r="M1725" s="3" t="str">
        <f t="shared" si="245"/>
        <v>Filled</v>
      </c>
      <c r="N1725" s="3" t="str">
        <f t="shared" si="246"/>
        <v>UpGap</v>
      </c>
      <c r="O1725">
        <v>426120</v>
      </c>
    </row>
    <row r="1726" spans="1:15" x14ac:dyDescent="0.25">
      <c r="A1726" s="1">
        <v>40805</v>
      </c>
      <c r="B1726" s="1" t="str">
        <f t="shared" si="238"/>
        <v>Mon</v>
      </c>
      <c r="C1726" s="1" t="str">
        <f t="shared" si="239"/>
        <v>Sep</v>
      </c>
      <c r="D1726" s="1" t="str">
        <f t="shared" si="240"/>
        <v>3rd QTR</v>
      </c>
      <c r="E1726" s="1" t="str">
        <f t="shared" si="241"/>
        <v>2011</v>
      </c>
      <c r="F1726" s="26">
        <v>122.25</v>
      </c>
      <c r="G1726" s="2">
        <v>123.07</v>
      </c>
      <c r="H1726" s="2">
        <v>122.25</v>
      </c>
      <c r="I1726" s="26">
        <v>123.045</v>
      </c>
      <c r="J1726" s="3">
        <f t="shared" si="242"/>
        <v>56</v>
      </c>
      <c r="K1726" s="3" t="str">
        <f t="shared" si="243"/>
        <v>OOR</v>
      </c>
      <c r="L1726" s="3" t="str">
        <f t="shared" si="244"/>
        <v>NotFilled</v>
      </c>
      <c r="M1726" s="3" t="str">
        <f t="shared" si="245"/>
        <v>NotFilled</v>
      </c>
      <c r="N1726" s="3" t="str">
        <f t="shared" si="246"/>
        <v>UpGap</v>
      </c>
      <c r="O1726">
        <v>517019</v>
      </c>
    </row>
    <row r="1727" spans="1:15" x14ac:dyDescent="0.25">
      <c r="A1727" s="1">
        <v>40806</v>
      </c>
      <c r="B1727" s="1" t="str">
        <f t="shared" si="238"/>
        <v>Tue</v>
      </c>
      <c r="C1727" s="1" t="str">
        <f t="shared" si="239"/>
        <v>Sep</v>
      </c>
      <c r="D1727" s="1" t="str">
        <f t="shared" si="240"/>
        <v>3rd QTR</v>
      </c>
      <c r="E1727" s="1" t="str">
        <f t="shared" si="241"/>
        <v>2011</v>
      </c>
      <c r="F1727" s="26">
        <v>123.035</v>
      </c>
      <c r="G1727" s="2">
        <v>123.072</v>
      </c>
      <c r="H1727" s="2">
        <v>122.29</v>
      </c>
      <c r="I1727" s="26">
        <v>123.027</v>
      </c>
      <c r="J1727" s="3">
        <f t="shared" si="242"/>
        <v>40</v>
      </c>
      <c r="K1727" s="3" t="str">
        <f t="shared" si="243"/>
        <v>OIR</v>
      </c>
      <c r="L1727" s="3" t="str">
        <f t="shared" si="244"/>
        <v>OIRDnGapFill</v>
      </c>
      <c r="M1727" s="3" t="str">
        <f t="shared" si="245"/>
        <v>Filled</v>
      </c>
      <c r="N1727" s="3" t="str">
        <f t="shared" si="246"/>
        <v>DnGap</v>
      </c>
      <c r="O1727">
        <v>428350</v>
      </c>
    </row>
    <row r="1728" spans="1:15" x14ac:dyDescent="0.25">
      <c r="A1728" s="1">
        <v>40807</v>
      </c>
      <c r="B1728" s="1" t="str">
        <f t="shared" si="238"/>
        <v>Wed</v>
      </c>
      <c r="C1728" s="1" t="str">
        <f t="shared" si="239"/>
        <v>Sep</v>
      </c>
      <c r="D1728" s="1" t="str">
        <f t="shared" si="240"/>
        <v>3rd QTR</v>
      </c>
      <c r="E1728" s="1" t="str">
        <f t="shared" si="241"/>
        <v>2011</v>
      </c>
      <c r="F1728" s="26">
        <v>123.02200000000001</v>
      </c>
      <c r="G1728" s="2">
        <v>123.08199999999999</v>
      </c>
      <c r="H1728" s="2">
        <v>122.172</v>
      </c>
      <c r="I1728" s="26">
        <v>122.297</v>
      </c>
      <c r="J1728" s="3">
        <f t="shared" si="242"/>
        <v>92</v>
      </c>
      <c r="K1728" s="3" t="str">
        <f t="shared" si="243"/>
        <v>OIR</v>
      </c>
      <c r="L1728" s="3" t="str">
        <f t="shared" si="244"/>
        <v>OIRDnGapFill</v>
      </c>
      <c r="M1728" s="3" t="str">
        <f t="shared" si="245"/>
        <v>Filled</v>
      </c>
      <c r="N1728" s="3" t="str">
        <f t="shared" si="246"/>
        <v>DnGap</v>
      </c>
      <c r="O1728">
        <v>572525</v>
      </c>
    </row>
    <row r="1729" spans="1:15" x14ac:dyDescent="0.25">
      <c r="A1729" s="1">
        <v>40808</v>
      </c>
      <c r="B1729" s="1" t="str">
        <f t="shared" si="238"/>
        <v>Thu</v>
      </c>
      <c r="C1729" s="1" t="str">
        <f t="shared" si="239"/>
        <v>Sep</v>
      </c>
      <c r="D1729" s="1" t="str">
        <f t="shared" si="240"/>
        <v>3rd QTR</v>
      </c>
      <c r="E1729" s="1" t="str">
        <f t="shared" si="241"/>
        <v>2011</v>
      </c>
      <c r="F1729" s="26">
        <v>122.31699999999999</v>
      </c>
      <c r="G1729" s="2">
        <v>123.11199999999999</v>
      </c>
      <c r="H1729" s="2">
        <v>122.307</v>
      </c>
      <c r="I1729" s="26">
        <v>123.09699999999999</v>
      </c>
      <c r="J1729" s="3">
        <f t="shared" si="242"/>
        <v>50</v>
      </c>
      <c r="K1729" s="3" t="str">
        <f t="shared" si="243"/>
        <v>OIR</v>
      </c>
      <c r="L1729" s="3" t="str">
        <f t="shared" si="244"/>
        <v>NotFilled</v>
      </c>
      <c r="M1729" s="3" t="str">
        <f t="shared" si="245"/>
        <v>NotFilled</v>
      </c>
      <c r="N1729" s="3" t="str">
        <f t="shared" si="246"/>
        <v>UpGap</v>
      </c>
      <c r="O1729">
        <v>635591</v>
      </c>
    </row>
    <row r="1730" spans="1:15" x14ac:dyDescent="0.25">
      <c r="A1730" s="1">
        <v>40809</v>
      </c>
      <c r="B1730" s="1" t="str">
        <f t="shared" si="238"/>
        <v>Fri</v>
      </c>
      <c r="C1730" s="1" t="str">
        <f t="shared" si="239"/>
        <v>Sep</v>
      </c>
      <c r="D1730" s="1" t="str">
        <f t="shared" si="240"/>
        <v>3rd QTR</v>
      </c>
      <c r="E1730" s="1" t="str">
        <f t="shared" si="241"/>
        <v>2011</v>
      </c>
      <c r="F1730" s="26">
        <v>123.077</v>
      </c>
      <c r="G1730" s="2">
        <v>123.12</v>
      </c>
      <c r="H1730" s="2">
        <v>122.262</v>
      </c>
      <c r="I1730" s="26">
        <v>122.3</v>
      </c>
      <c r="J1730" s="3">
        <f t="shared" si="242"/>
        <v>72</v>
      </c>
      <c r="K1730" s="3" t="str">
        <f t="shared" si="243"/>
        <v>OIR</v>
      </c>
      <c r="L1730" s="3" t="str">
        <f t="shared" si="244"/>
        <v>OIRDnGapFill</v>
      </c>
      <c r="M1730" s="3" t="str">
        <f t="shared" si="245"/>
        <v>Filled</v>
      </c>
      <c r="N1730" s="3" t="str">
        <f t="shared" si="246"/>
        <v>DnGap</v>
      </c>
      <c r="O1730">
        <v>634054</v>
      </c>
    </row>
    <row r="1731" spans="1:15" x14ac:dyDescent="0.25">
      <c r="A1731" s="1">
        <v>40812</v>
      </c>
      <c r="B1731" s="1" t="str">
        <f t="shared" si="238"/>
        <v>Mon</v>
      </c>
      <c r="C1731" s="1" t="str">
        <f t="shared" si="239"/>
        <v>Sep</v>
      </c>
      <c r="D1731" s="1" t="str">
        <f t="shared" si="240"/>
        <v>3rd QTR</v>
      </c>
      <c r="E1731" s="1" t="str">
        <f t="shared" si="241"/>
        <v>2011</v>
      </c>
      <c r="F1731" s="26">
        <v>122.262</v>
      </c>
      <c r="G1731" s="2">
        <v>122.312</v>
      </c>
      <c r="H1731" s="2">
        <v>122.19199999999999</v>
      </c>
      <c r="I1731" s="26">
        <v>122.215</v>
      </c>
      <c r="J1731" s="3">
        <f t="shared" si="242"/>
        <v>49</v>
      </c>
      <c r="K1731" s="3" t="str">
        <f t="shared" si="243"/>
        <v>OIR</v>
      </c>
      <c r="L1731" s="3" t="str">
        <f t="shared" si="244"/>
        <v>OIRDnGapFill</v>
      </c>
      <c r="M1731" s="3" t="str">
        <f t="shared" si="245"/>
        <v>Filled</v>
      </c>
      <c r="N1731" s="3" t="str">
        <f t="shared" si="246"/>
        <v>DnGap</v>
      </c>
      <c r="O1731">
        <v>540232</v>
      </c>
    </row>
    <row r="1732" spans="1:15" x14ac:dyDescent="0.25">
      <c r="A1732" s="1">
        <v>40813</v>
      </c>
      <c r="B1732" s="1" t="str">
        <f t="shared" si="238"/>
        <v>Tue</v>
      </c>
      <c r="C1732" s="1" t="str">
        <f t="shared" si="239"/>
        <v>Sep</v>
      </c>
      <c r="D1732" s="1" t="str">
        <f t="shared" si="240"/>
        <v>3rd QTR</v>
      </c>
      <c r="E1732" s="1" t="str">
        <f t="shared" si="241"/>
        <v>2011</v>
      </c>
      <c r="F1732" s="26">
        <v>122.212</v>
      </c>
      <c r="G1732" s="2">
        <v>122.245</v>
      </c>
      <c r="H1732" s="2">
        <v>122.11499999999999</v>
      </c>
      <c r="I1732" s="26">
        <v>122.12</v>
      </c>
      <c r="J1732" s="3">
        <f t="shared" si="242"/>
        <v>53</v>
      </c>
      <c r="K1732" s="3" t="str">
        <f t="shared" si="243"/>
        <v>OIR</v>
      </c>
      <c r="L1732" s="3" t="str">
        <f t="shared" si="244"/>
        <v>OIRDnGapFill</v>
      </c>
      <c r="M1732" s="3" t="str">
        <f t="shared" si="245"/>
        <v>Filled</v>
      </c>
      <c r="N1732" s="3" t="str">
        <f t="shared" si="246"/>
        <v>DnGap</v>
      </c>
      <c r="O1732">
        <v>507046</v>
      </c>
    </row>
    <row r="1733" spans="1:15" x14ac:dyDescent="0.25">
      <c r="A1733" s="1">
        <v>40814</v>
      </c>
      <c r="B1733" s="1" t="str">
        <f t="shared" si="238"/>
        <v>Wed</v>
      </c>
      <c r="C1733" s="1" t="str">
        <f t="shared" si="239"/>
        <v>Sep</v>
      </c>
      <c r="D1733" s="1" t="str">
        <f t="shared" si="240"/>
        <v>3rd QTR</v>
      </c>
      <c r="E1733" s="1" t="str">
        <f t="shared" si="241"/>
        <v>2011</v>
      </c>
      <c r="F1733" s="26">
        <v>122.16</v>
      </c>
      <c r="G1733" s="2">
        <v>122.19199999999999</v>
      </c>
      <c r="H1733" s="2">
        <v>122.06699999999999</v>
      </c>
      <c r="I1733" s="26">
        <v>122.145</v>
      </c>
      <c r="J1733" s="3">
        <f t="shared" si="242"/>
        <v>50</v>
      </c>
      <c r="K1733" s="3" t="str">
        <f t="shared" si="243"/>
        <v>OIR</v>
      </c>
      <c r="L1733" s="3" t="str">
        <f t="shared" si="244"/>
        <v>OIRUpGapFill</v>
      </c>
      <c r="M1733" s="3" t="str">
        <f t="shared" si="245"/>
        <v>Filled</v>
      </c>
      <c r="N1733" s="3" t="str">
        <f t="shared" si="246"/>
        <v>UpGap</v>
      </c>
      <c r="O1733">
        <v>599123</v>
      </c>
    </row>
    <row r="1734" spans="1:15" x14ac:dyDescent="0.25">
      <c r="A1734" s="1">
        <v>40815</v>
      </c>
      <c r="B1734" s="1" t="str">
        <f t="shared" si="238"/>
        <v>Thu</v>
      </c>
      <c r="C1734" s="1" t="str">
        <f t="shared" si="239"/>
        <v>Sep</v>
      </c>
      <c r="D1734" s="1" t="str">
        <f t="shared" si="240"/>
        <v>3rd QTR</v>
      </c>
      <c r="E1734" s="1" t="str">
        <f t="shared" si="241"/>
        <v>2011</v>
      </c>
      <c r="F1734" s="26">
        <v>122.17700000000001</v>
      </c>
      <c r="G1734" s="2">
        <v>122.19499999999999</v>
      </c>
      <c r="H1734" s="2">
        <v>122.095</v>
      </c>
      <c r="I1734" s="26">
        <v>122.16200000000001</v>
      </c>
      <c r="J1734" s="3">
        <f t="shared" si="242"/>
        <v>40</v>
      </c>
      <c r="K1734" s="3" t="str">
        <f t="shared" si="243"/>
        <v>OIR</v>
      </c>
      <c r="L1734" s="3" t="str">
        <f t="shared" si="244"/>
        <v>OIRUpGapFill</v>
      </c>
      <c r="M1734" s="3" t="str">
        <f t="shared" si="245"/>
        <v>Filled</v>
      </c>
      <c r="N1734" s="3" t="str">
        <f t="shared" si="246"/>
        <v>UpGap</v>
      </c>
      <c r="O1734">
        <v>549178</v>
      </c>
    </row>
    <row r="1735" spans="1:15" x14ac:dyDescent="0.25">
      <c r="A1735" s="1">
        <v>40816</v>
      </c>
      <c r="B1735" s="1" t="str">
        <f t="shared" si="238"/>
        <v>Fri</v>
      </c>
      <c r="C1735" s="1" t="str">
        <f t="shared" si="239"/>
        <v>Sep</v>
      </c>
      <c r="D1735" s="1" t="str">
        <f t="shared" si="240"/>
        <v>3rd QTR</v>
      </c>
      <c r="E1735" s="1" t="str">
        <f t="shared" si="241"/>
        <v>2011</v>
      </c>
      <c r="F1735" s="26">
        <v>122.117</v>
      </c>
      <c r="G1735" s="2">
        <v>122.22199999999999</v>
      </c>
      <c r="H1735" s="2">
        <v>122.11199999999999</v>
      </c>
      <c r="I1735" s="26">
        <v>122.155</v>
      </c>
      <c r="J1735" s="3">
        <f t="shared" si="242"/>
        <v>44</v>
      </c>
      <c r="K1735" s="3" t="str">
        <f t="shared" si="243"/>
        <v>OIR</v>
      </c>
      <c r="L1735" s="3" t="str">
        <f t="shared" si="244"/>
        <v>OIRDnGapFill</v>
      </c>
      <c r="M1735" s="3" t="str">
        <f t="shared" si="245"/>
        <v>Filled</v>
      </c>
      <c r="N1735" s="3" t="str">
        <f t="shared" si="246"/>
        <v>DnGap</v>
      </c>
      <c r="O1735">
        <v>545090</v>
      </c>
    </row>
    <row r="1736" spans="1:15" x14ac:dyDescent="0.25">
      <c r="A1736" s="1">
        <v>40819</v>
      </c>
      <c r="B1736" s="1" t="str">
        <f t="shared" si="238"/>
        <v>Mon</v>
      </c>
      <c r="C1736" s="1" t="str">
        <f t="shared" si="239"/>
        <v>Oct</v>
      </c>
      <c r="D1736" s="1" t="str">
        <f t="shared" si="240"/>
        <v>4th QTR</v>
      </c>
      <c r="E1736" s="1" t="str">
        <f t="shared" si="241"/>
        <v>2011</v>
      </c>
      <c r="F1736" s="26">
        <v>122.16</v>
      </c>
      <c r="G1736" s="2">
        <v>123.015</v>
      </c>
      <c r="H1736" s="2">
        <v>122.157</v>
      </c>
      <c r="I1736" s="26">
        <v>122.297</v>
      </c>
      <c r="J1736" s="3">
        <f t="shared" si="242"/>
        <v>72</v>
      </c>
      <c r="K1736" s="3" t="str">
        <f t="shared" si="243"/>
        <v>OIR</v>
      </c>
      <c r="L1736" s="3" t="str">
        <f t="shared" si="244"/>
        <v>NotFilled</v>
      </c>
      <c r="M1736" s="3" t="str">
        <f t="shared" si="245"/>
        <v>NotFilled</v>
      </c>
      <c r="N1736" s="3" t="str">
        <f t="shared" si="246"/>
        <v>UpGap</v>
      </c>
      <c r="O1736">
        <v>583020</v>
      </c>
    </row>
    <row r="1737" spans="1:15" x14ac:dyDescent="0.25">
      <c r="A1737" s="1">
        <v>40820</v>
      </c>
      <c r="B1737" s="1" t="str">
        <f t="shared" si="238"/>
        <v>Tue</v>
      </c>
      <c r="C1737" s="1" t="str">
        <f t="shared" si="239"/>
        <v>Oct</v>
      </c>
      <c r="D1737" s="1" t="str">
        <f t="shared" si="240"/>
        <v>4th QTR</v>
      </c>
      <c r="E1737" s="1" t="str">
        <f t="shared" si="241"/>
        <v>2011</v>
      </c>
      <c r="F1737" s="26">
        <v>123.002</v>
      </c>
      <c r="G1737" s="2">
        <v>123.02200000000001</v>
      </c>
      <c r="H1737" s="2">
        <v>122.217</v>
      </c>
      <c r="I1737" s="26">
        <v>122.267</v>
      </c>
      <c r="J1737" s="3">
        <f t="shared" si="242"/>
        <v>50</v>
      </c>
      <c r="K1737" s="3" t="str">
        <f t="shared" si="243"/>
        <v>OIR</v>
      </c>
      <c r="L1737" s="3" t="str">
        <f t="shared" si="244"/>
        <v>OIRUpGapFill</v>
      </c>
      <c r="M1737" s="3" t="str">
        <f t="shared" si="245"/>
        <v>Filled</v>
      </c>
      <c r="N1737" s="3" t="str">
        <f t="shared" si="246"/>
        <v>UpGap</v>
      </c>
      <c r="O1737">
        <v>595838</v>
      </c>
    </row>
    <row r="1738" spans="1:15" x14ac:dyDescent="0.25">
      <c r="A1738" s="1">
        <v>40821</v>
      </c>
      <c r="B1738" s="1" t="str">
        <f t="shared" ref="B1738:B1801" si="247">TEXT(A1738,"ddd")</f>
        <v>Wed</v>
      </c>
      <c r="C1738" s="1" t="str">
        <f t="shared" ref="C1738:C1801" si="248">TEXT(A1738,"mmm")</f>
        <v>Oct</v>
      </c>
      <c r="D1738" s="1" t="str">
        <f t="shared" ref="D1738:D1801" si="249">IF(OR(C1738="Jan",C1738="Feb",C1738="Mar"),"1ST QTR",IF(OR(C1738="Apr",C1738="May",C1738="Jun"),"2nd QTR",IF(OR(C1738="Jul",C1738="Aug",C1738="Sep"),"3rd QTR",IF(OR(C1738="Oct",C1738="Nov",C1738="Dec"),"4th QTR",""))))</f>
        <v>4th QTR</v>
      </c>
      <c r="E1738" s="1" t="str">
        <f t="shared" ref="E1738:E1801" si="250">TEXT(A1738,"yyyy")</f>
        <v>2011</v>
      </c>
      <c r="F1738" s="26">
        <v>122.25</v>
      </c>
      <c r="G1738" s="2">
        <v>122.26</v>
      </c>
      <c r="H1738" s="2">
        <v>122.15</v>
      </c>
      <c r="I1738" s="26">
        <v>122.167</v>
      </c>
      <c r="J1738" s="3">
        <f t="shared" ref="J1738:J1801" si="251">IF(TRUNC(G1738)-TRUNC(H1738)=0,ROUNDUP((G1738-H1738)/0.25*100,0),IF(TRUNC(G1738)-TRUNC(H1738)=1,ROUNDUP(((G1738-TRUNC(G1738))*1000/320)*128,0)+128-ROUNDUP(((H1738-TRUNC(H1738))*1000/320)*128,0),IF(TRUNC(G1738)-TRUNC(H1738)=2,128+ROUNDUP(((G1738-TRUNC(G1738))*1000/320)*128,0)+128-ROUNDUP(((H1738-TRUNC(H1738))*1000/320)*128,0),IF(TRUNC(G1738)-TRUNC(H1738)=3,256+ROUNDUP(((G1738-TRUNC(G1738))*1000/320)*128,0)+128-ROUNDUP(((H1738-TRUNC(H1738))*1000/320)*128,0)))))</f>
        <v>44</v>
      </c>
      <c r="K1738" s="3" t="str">
        <f t="shared" ref="K1738:K1801" si="252">IF(AND(F1738&lt;=G1737,F1738&gt;=H1737),"OIR","OOR")</f>
        <v>OIR</v>
      </c>
      <c r="L1738" s="3" t="str">
        <f t="shared" ref="L1738:L1801" si="253">IF(F1738=I1737,"NoGap",IF(AND(K1738="OIR",F1738&gt;I1737,H1738&lt;=I1737),"OIRUpGapFill",IF(AND(K1738="OIR",F1738&lt;I1737,G1738&gt;=I1737),"OIRDnGapFill",IF(AND(K1738="OOR",F1738&gt;I1737,H1738&lt;=I1737),"OORUpGapFill",IF(AND(K1738="OOR",F1738&lt;I1737,G1738&gt;=I1737),"OORDnGapFill","NotFilled")))))</f>
        <v>NotFilled</v>
      </c>
      <c r="M1738" s="3" t="str">
        <f t="shared" ref="M1738:M1801" si="254">IF(OR(L1738="OIRUpGapFill",L1738="OIRDnGapFill",L1738="OORUpGapFill",L1738="OORDnGapFill"),"Filled",IF(L1738="NotFilled","NotFilled",IF(L1738="NoGap","NoGap")))</f>
        <v>NotFilled</v>
      </c>
      <c r="N1738" s="3" t="str">
        <f t="shared" ref="N1738:N1801" si="255">IF(F1738-I1737&lt;0,"DnGap",IF(F1738-I1737&gt;0,"UpGap",IF(M1738="NoGap","NoGap")))</f>
        <v>DnGap</v>
      </c>
      <c r="O1738">
        <v>529713</v>
      </c>
    </row>
    <row r="1739" spans="1:15" x14ac:dyDescent="0.25">
      <c r="A1739" s="1">
        <v>40822</v>
      </c>
      <c r="B1739" s="1" t="str">
        <f t="shared" si="247"/>
        <v>Thu</v>
      </c>
      <c r="C1739" s="1" t="str">
        <f t="shared" si="248"/>
        <v>Oct</v>
      </c>
      <c r="D1739" s="1" t="str">
        <f t="shared" si="249"/>
        <v>4th QTR</v>
      </c>
      <c r="E1739" s="1" t="str">
        <f t="shared" si="250"/>
        <v>2011</v>
      </c>
      <c r="F1739" s="26">
        <v>122.187</v>
      </c>
      <c r="G1739" s="2">
        <v>122.20699999999999</v>
      </c>
      <c r="H1739" s="2">
        <v>122.087</v>
      </c>
      <c r="I1739" s="26">
        <v>122.09699999999999</v>
      </c>
      <c r="J1739" s="3">
        <f t="shared" si="251"/>
        <v>48</v>
      </c>
      <c r="K1739" s="3" t="str">
        <f t="shared" si="252"/>
        <v>OIR</v>
      </c>
      <c r="L1739" s="3" t="str">
        <f t="shared" si="253"/>
        <v>OIRUpGapFill</v>
      </c>
      <c r="M1739" s="3" t="str">
        <f t="shared" si="254"/>
        <v>Filled</v>
      </c>
      <c r="N1739" s="3" t="str">
        <f t="shared" si="255"/>
        <v>UpGap</v>
      </c>
      <c r="O1739">
        <v>492710</v>
      </c>
    </row>
    <row r="1740" spans="1:15" x14ac:dyDescent="0.25">
      <c r="A1740" s="1">
        <v>40823</v>
      </c>
      <c r="B1740" s="1" t="str">
        <f t="shared" si="247"/>
        <v>Fri</v>
      </c>
      <c r="C1740" s="1" t="str">
        <f t="shared" si="248"/>
        <v>Oct</v>
      </c>
      <c r="D1740" s="1" t="str">
        <f t="shared" si="249"/>
        <v>4th QTR</v>
      </c>
      <c r="E1740" s="1" t="str">
        <f t="shared" si="250"/>
        <v>2011</v>
      </c>
      <c r="F1740" s="26">
        <v>122.107</v>
      </c>
      <c r="G1740" s="2">
        <v>122.125</v>
      </c>
      <c r="H1740" s="2">
        <v>121.27500000000001</v>
      </c>
      <c r="I1740" s="26">
        <v>121.30500000000001</v>
      </c>
      <c r="J1740" s="3">
        <f t="shared" si="251"/>
        <v>67</v>
      </c>
      <c r="K1740" s="3" t="str">
        <f t="shared" si="252"/>
        <v>OIR</v>
      </c>
      <c r="L1740" s="3" t="str">
        <f t="shared" si="253"/>
        <v>OIRUpGapFill</v>
      </c>
      <c r="M1740" s="3" t="str">
        <f t="shared" si="254"/>
        <v>Filled</v>
      </c>
      <c r="N1740" s="3" t="str">
        <f t="shared" si="255"/>
        <v>UpGap</v>
      </c>
      <c r="O1740">
        <v>648773</v>
      </c>
    </row>
    <row r="1741" spans="1:15" x14ac:dyDescent="0.25">
      <c r="A1741" s="1">
        <v>40826</v>
      </c>
      <c r="B1741" s="1" t="str">
        <f t="shared" si="247"/>
        <v>Mon</v>
      </c>
      <c r="C1741" s="1" t="str">
        <f t="shared" si="248"/>
        <v>Oct</v>
      </c>
      <c r="D1741" s="1" t="str">
        <f t="shared" si="249"/>
        <v>4th QTR</v>
      </c>
      <c r="E1741" s="1" t="str">
        <f t="shared" si="250"/>
        <v>2011</v>
      </c>
      <c r="F1741" s="26">
        <v>121.307</v>
      </c>
      <c r="G1741" s="2">
        <v>121.315</v>
      </c>
      <c r="H1741" s="2">
        <v>121.12</v>
      </c>
      <c r="I1741" s="26">
        <v>121.137</v>
      </c>
      <c r="J1741" s="3">
        <f t="shared" si="251"/>
        <v>78</v>
      </c>
      <c r="K1741" s="3" t="str">
        <f t="shared" si="252"/>
        <v>OIR</v>
      </c>
      <c r="L1741" s="3" t="str">
        <f t="shared" si="253"/>
        <v>OIRUpGapFill</v>
      </c>
      <c r="M1741" s="3" t="str">
        <f t="shared" si="254"/>
        <v>Filled</v>
      </c>
      <c r="N1741" s="3" t="str">
        <f t="shared" si="255"/>
        <v>UpGap</v>
      </c>
      <c r="O1741">
        <v>110655</v>
      </c>
    </row>
    <row r="1742" spans="1:15" x14ac:dyDescent="0.25">
      <c r="A1742" s="1">
        <v>40827</v>
      </c>
      <c r="B1742" s="1" t="str">
        <f t="shared" si="247"/>
        <v>Tue</v>
      </c>
      <c r="C1742" s="1" t="str">
        <f t="shared" si="248"/>
        <v>Oct</v>
      </c>
      <c r="D1742" s="1" t="str">
        <f t="shared" si="249"/>
        <v>4th QTR</v>
      </c>
      <c r="E1742" s="1" t="str">
        <f t="shared" si="250"/>
        <v>2011</v>
      </c>
      <c r="F1742" s="26">
        <v>121.14700000000001</v>
      </c>
      <c r="G1742" s="2">
        <v>121.26</v>
      </c>
      <c r="H1742" s="2">
        <v>121.145</v>
      </c>
      <c r="I1742" s="26">
        <v>121.21</v>
      </c>
      <c r="J1742" s="3">
        <f t="shared" si="251"/>
        <v>47</v>
      </c>
      <c r="K1742" s="3" t="str">
        <f t="shared" si="252"/>
        <v>OIR</v>
      </c>
      <c r="L1742" s="3" t="str">
        <f t="shared" si="253"/>
        <v>NotFilled</v>
      </c>
      <c r="M1742" s="3" t="str">
        <f t="shared" si="254"/>
        <v>NotFilled</v>
      </c>
      <c r="N1742" s="3" t="str">
        <f t="shared" si="255"/>
        <v>UpGap</v>
      </c>
      <c r="O1742">
        <v>473460</v>
      </c>
    </row>
    <row r="1743" spans="1:15" x14ac:dyDescent="0.25">
      <c r="A1743" s="1">
        <v>40828</v>
      </c>
      <c r="B1743" s="1" t="str">
        <f t="shared" si="247"/>
        <v>Wed</v>
      </c>
      <c r="C1743" s="1" t="str">
        <f t="shared" si="248"/>
        <v>Oct</v>
      </c>
      <c r="D1743" s="1" t="str">
        <f t="shared" si="249"/>
        <v>4th QTR</v>
      </c>
      <c r="E1743" s="1" t="str">
        <f t="shared" si="250"/>
        <v>2011</v>
      </c>
      <c r="F1743" s="26">
        <v>121.212</v>
      </c>
      <c r="G1743" s="2">
        <v>121.255</v>
      </c>
      <c r="H1743" s="2">
        <v>121.102</v>
      </c>
      <c r="I1743" s="26">
        <v>121.18</v>
      </c>
      <c r="J1743" s="3">
        <f t="shared" si="251"/>
        <v>62</v>
      </c>
      <c r="K1743" s="3" t="str">
        <f t="shared" si="252"/>
        <v>OIR</v>
      </c>
      <c r="L1743" s="3" t="str">
        <f t="shared" si="253"/>
        <v>OIRUpGapFill</v>
      </c>
      <c r="M1743" s="3" t="str">
        <f t="shared" si="254"/>
        <v>Filled</v>
      </c>
      <c r="N1743" s="3" t="str">
        <f t="shared" si="255"/>
        <v>UpGap</v>
      </c>
      <c r="O1743">
        <v>607674</v>
      </c>
    </row>
    <row r="1744" spans="1:15" x14ac:dyDescent="0.25">
      <c r="A1744" s="1">
        <v>40829</v>
      </c>
      <c r="B1744" s="1" t="str">
        <f t="shared" si="247"/>
        <v>Thu</v>
      </c>
      <c r="C1744" s="1" t="str">
        <f t="shared" si="248"/>
        <v>Oct</v>
      </c>
      <c r="D1744" s="1" t="str">
        <f t="shared" si="249"/>
        <v>4th QTR</v>
      </c>
      <c r="E1744" s="1" t="str">
        <f t="shared" si="250"/>
        <v>2011</v>
      </c>
      <c r="F1744" s="26">
        <v>121.202</v>
      </c>
      <c r="G1744" s="2">
        <v>122.04</v>
      </c>
      <c r="H1744" s="2">
        <v>121.19</v>
      </c>
      <c r="I1744" s="26">
        <v>121.285</v>
      </c>
      <c r="J1744" s="3">
        <f t="shared" si="251"/>
        <v>69</v>
      </c>
      <c r="K1744" s="3" t="str">
        <f t="shared" si="252"/>
        <v>OIR</v>
      </c>
      <c r="L1744" s="3" t="str">
        <f t="shared" si="253"/>
        <v>NotFilled</v>
      </c>
      <c r="M1744" s="3" t="str">
        <f t="shared" si="254"/>
        <v>NotFilled</v>
      </c>
      <c r="N1744" s="3" t="str">
        <f t="shared" si="255"/>
        <v>UpGap</v>
      </c>
      <c r="O1744">
        <v>567888</v>
      </c>
    </row>
    <row r="1745" spans="1:15" x14ac:dyDescent="0.25">
      <c r="A1745" s="1">
        <v>40830</v>
      </c>
      <c r="B1745" s="1" t="str">
        <f t="shared" si="247"/>
        <v>Fri</v>
      </c>
      <c r="C1745" s="1" t="str">
        <f t="shared" si="248"/>
        <v>Oct</v>
      </c>
      <c r="D1745" s="1" t="str">
        <f t="shared" si="249"/>
        <v>4th QTR</v>
      </c>
      <c r="E1745" s="1" t="str">
        <f t="shared" si="250"/>
        <v>2011</v>
      </c>
      <c r="F1745" s="26">
        <v>121.267</v>
      </c>
      <c r="G1745" s="2">
        <v>121.315</v>
      </c>
      <c r="H1745" s="2">
        <v>121.212</v>
      </c>
      <c r="I1745" s="26">
        <v>121.292</v>
      </c>
      <c r="J1745" s="3">
        <f t="shared" si="251"/>
        <v>42</v>
      </c>
      <c r="K1745" s="3" t="str">
        <f t="shared" si="252"/>
        <v>OIR</v>
      </c>
      <c r="L1745" s="3" t="str">
        <f t="shared" si="253"/>
        <v>OIRDnGapFill</v>
      </c>
      <c r="M1745" s="3" t="str">
        <f t="shared" si="254"/>
        <v>Filled</v>
      </c>
      <c r="N1745" s="3" t="str">
        <f t="shared" si="255"/>
        <v>DnGap</v>
      </c>
      <c r="O1745">
        <v>468397</v>
      </c>
    </row>
    <row r="1746" spans="1:15" x14ac:dyDescent="0.25">
      <c r="A1746" s="1">
        <v>40833</v>
      </c>
      <c r="B1746" s="1" t="str">
        <f t="shared" si="247"/>
        <v>Mon</v>
      </c>
      <c r="C1746" s="1" t="str">
        <f t="shared" si="248"/>
        <v>Oct</v>
      </c>
      <c r="D1746" s="1" t="str">
        <f t="shared" si="249"/>
        <v>4th QTR</v>
      </c>
      <c r="E1746" s="1" t="str">
        <f t="shared" si="250"/>
        <v>2011</v>
      </c>
      <c r="F1746" s="26">
        <v>121.277</v>
      </c>
      <c r="G1746" s="2">
        <v>122.05</v>
      </c>
      <c r="H1746" s="2">
        <v>121.20699999999999</v>
      </c>
      <c r="I1746" s="26">
        <v>122.04</v>
      </c>
      <c r="J1746" s="3">
        <f t="shared" si="251"/>
        <v>65</v>
      </c>
      <c r="K1746" s="3" t="str">
        <f t="shared" si="252"/>
        <v>OIR</v>
      </c>
      <c r="L1746" s="3" t="str">
        <f t="shared" si="253"/>
        <v>OIRDnGapFill</v>
      </c>
      <c r="M1746" s="3" t="str">
        <f t="shared" si="254"/>
        <v>Filled</v>
      </c>
      <c r="N1746" s="3" t="str">
        <f t="shared" si="255"/>
        <v>DnGap</v>
      </c>
      <c r="O1746">
        <v>453068</v>
      </c>
    </row>
    <row r="1747" spans="1:15" x14ac:dyDescent="0.25">
      <c r="A1747" s="1">
        <v>40834</v>
      </c>
      <c r="B1747" s="1" t="str">
        <f t="shared" si="247"/>
        <v>Tue</v>
      </c>
      <c r="C1747" s="1" t="str">
        <f t="shared" si="248"/>
        <v>Oct</v>
      </c>
      <c r="D1747" s="1" t="str">
        <f t="shared" si="249"/>
        <v>4th QTR</v>
      </c>
      <c r="E1747" s="1" t="str">
        <f t="shared" si="250"/>
        <v>2011</v>
      </c>
      <c r="F1747" s="26">
        <v>122.03700000000001</v>
      </c>
      <c r="G1747" s="2">
        <v>122.12</v>
      </c>
      <c r="H1747" s="2">
        <v>122.01</v>
      </c>
      <c r="I1747" s="26">
        <v>122.08</v>
      </c>
      <c r="J1747" s="3">
        <f t="shared" si="251"/>
        <v>44</v>
      </c>
      <c r="K1747" s="3" t="str">
        <f t="shared" si="252"/>
        <v>OIR</v>
      </c>
      <c r="L1747" s="3" t="str">
        <f t="shared" si="253"/>
        <v>OIRDnGapFill</v>
      </c>
      <c r="M1747" s="3" t="str">
        <f t="shared" si="254"/>
        <v>Filled</v>
      </c>
      <c r="N1747" s="3" t="str">
        <f t="shared" si="255"/>
        <v>DnGap</v>
      </c>
      <c r="O1747">
        <v>546240</v>
      </c>
    </row>
    <row r="1748" spans="1:15" x14ac:dyDescent="0.25">
      <c r="A1748" s="1">
        <v>40835</v>
      </c>
      <c r="B1748" s="1" t="str">
        <f t="shared" si="247"/>
        <v>Wed</v>
      </c>
      <c r="C1748" s="1" t="str">
        <f t="shared" si="248"/>
        <v>Oct</v>
      </c>
      <c r="D1748" s="1" t="str">
        <f t="shared" si="249"/>
        <v>4th QTR</v>
      </c>
      <c r="E1748" s="1" t="str">
        <f t="shared" si="250"/>
        <v>2011</v>
      </c>
      <c r="F1748" s="26">
        <v>122.042</v>
      </c>
      <c r="G1748" s="2">
        <v>122.11199999999999</v>
      </c>
      <c r="H1748" s="2">
        <v>122.002</v>
      </c>
      <c r="I1748" s="26">
        <v>122.08</v>
      </c>
      <c r="J1748" s="3">
        <f t="shared" si="251"/>
        <v>44</v>
      </c>
      <c r="K1748" s="3" t="str">
        <f t="shared" si="252"/>
        <v>OIR</v>
      </c>
      <c r="L1748" s="3" t="str">
        <f t="shared" si="253"/>
        <v>OIRDnGapFill</v>
      </c>
      <c r="M1748" s="3" t="str">
        <f t="shared" si="254"/>
        <v>Filled</v>
      </c>
      <c r="N1748" s="3" t="str">
        <f t="shared" si="255"/>
        <v>DnGap</v>
      </c>
      <c r="O1748">
        <v>494937</v>
      </c>
    </row>
    <row r="1749" spans="1:15" x14ac:dyDescent="0.25">
      <c r="A1749" s="1">
        <v>40836</v>
      </c>
      <c r="B1749" s="1" t="str">
        <f t="shared" si="247"/>
        <v>Thu</v>
      </c>
      <c r="C1749" s="1" t="str">
        <f t="shared" si="248"/>
        <v>Oct</v>
      </c>
      <c r="D1749" s="1" t="str">
        <f t="shared" si="249"/>
        <v>4th QTR</v>
      </c>
      <c r="E1749" s="1" t="str">
        <f t="shared" si="250"/>
        <v>2011</v>
      </c>
      <c r="F1749" s="26">
        <v>122.072</v>
      </c>
      <c r="G1749" s="2">
        <v>122.145</v>
      </c>
      <c r="H1749" s="2">
        <v>122.01</v>
      </c>
      <c r="I1749" s="26">
        <v>122.062</v>
      </c>
      <c r="J1749" s="3">
        <f t="shared" si="251"/>
        <v>54</v>
      </c>
      <c r="K1749" s="3" t="str">
        <f t="shared" si="252"/>
        <v>OIR</v>
      </c>
      <c r="L1749" s="3" t="str">
        <f t="shared" si="253"/>
        <v>OIRDnGapFill</v>
      </c>
      <c r="M1749" s="3" t="str">
        <f t="shared" si="254"/>
        <v>Filled</v>
      </c>
      <c r="N1749" s="3" t="str">
        <f t="shared" si="255"/>
        <v>DnGap</v>
      </c>
      <c r="O1749">
        <v>711989</v>
      </c>
    </row>
    <row r="1750" spans="1:15" x14ac:dyDescent="0.25">
      <c r="A1750" s="1">
        <v>40837</v>
      </c>
      <c r="B1750" s="1" t="str">
        <f t="shared" si="247"/>
        <v>Fri</v>
      </c>
      <c r="C1750" s="1" t="str">
        <f t="shared" si="248"/>
        <v>Oct</v>
      </c>
      <c r="D1750" s="1" t="str">
        <f t="shared" si="249"/>
        <v>4th QTR</v>
      </c>
      <c r="E1750" s="1" t="str">
        <f t="shared" si="250"/>
        <v>2011</v>
      </c>
      <c r="F1750" s="26">
        <v>122.05</v>
      </c>
      <c r="G1750" s="2">
        <v>122.095</v>
      </c>
      <c r="H1750" s="2">
        <v>121.3</v>
      </c>
      <c r="I1750" s="26">
        <v>122.072</v>
      </c>
      <c r="J1750" s="3">
        <f t="shared" si="251"/>
        <v>46</v>
      </c>
      <c r="K1750" s="3" t="str">
        <f t="shared" si="252"/>
        <v>OIR</v>
      </c>
      <c r="L1750" s="3" t="str">
        <f t="shared" si="253"/>
        <v>OIRDnGapFill</v>
      </c>
      <c r="M1750" s="3" t="str">
        <f t="shared" si="254"/>
        <v>Filled</v>
      </c>
      <c r="N1750" s="3" t="str">
        <f t="shared" si="255"/>
        <v>DnGap</v>
      </c>
      <c r="O1750">
        <v>479037</v>
      </c>
    </row>
    <row r="1751" spans="1:15" x14ac:dyDescent="0.25">
      <c r="A1751" s="1">
        <v>40840</v>
      </c>
      <c r="B1751" s="1" t="str">
        <f t="shared" si="247"/>
        <v>Mon</v>
      </c>
      <c r="C1751" s="1" t="str">
        <f t="shared" si="248"/>
        <v>Oct</v>
      </c>
      <c r="D1751" s="1" t="str">
        <f t="shared" si="249"/>
        <v>4th QTR</v>
      </c>
      <c r="E1751" s="1" t="str">
        <f t="shared" si="250"/>
        <v>2011</v>
      </c>
      <c r="F1751" s="26">
        <v>122.1</v>
      </c>
      <c r="G1751" s="2">
        <v>122.12</v>
      </c>
      <c r="H1751" s="2">
        <v>121.31699999999999</v>
      </c>
      <c r="I1751" s="26">
        <v>122.02500000000001</v>
      </c>
      <c r="J1751" s="3">
        <f t="shared" si="251"/>
        <v>50</v>
      </c>
      <c r="K1751" s="3" t="str">
        <f t="shared" si="252"/>
        <v>OOR</v>
      </c>
      <c r="L1751" s="3" t="str">
        <f t="shared" si="253"/>
        <v>OORUpGapFill</v>
      </c>
      <c r="M1751" s="3" t="str">
        <f t="shared" si="254"/>
        <v>Filled</v>
      </c>
      <c r="N1751" s="3" t="str">
        <f t="shared" si="255"/>
        <v>UpGap</v>
      </c>
      <c r="O1751">
        <v>385928</v>
      </c>
    </row>
    <row r="1752" spans="1:15" x14ac:dyDescent="0.25">
      <c r="A1752" s="1">
        <v>40841</v>
      </c>
      <c r="B1752" s="1" t="str">
        <f t="shared" si="247"/>
        <v>Tue</v>
      </c>
      <c r="C1752" s="1" t="str">
        <f t="shared" si="248"/>
        <v>Oct</v>
      </c>
      <c r="D1752" s="1" t="str">
        <f t="shared" si="249"/>
        <v>4th QTR</v>
      </c>
      <c r="E1752" s="1" t="str">
        <f t="shared" si="250"/>
        <v>2011</v>
      </c>
      <c r="F1752" s="26">
        <v>122.015</v>
      </c>
      <c r="G1752" s="2">
        <v>122.187</v>
      </c>
      <c r="H1752" s="2">
        <v>121.292</v>
      </c>
      <c r="I1752" s="26">
        <v>122.16200000000001</v>
      </c>
      <c r="J1752" s="3">
        <f t="shared" si="251"/>
        <v>86</v>
      </c>
      <c r="K1752" s="3" t="str">
        <f t="shared" si="252"/>
        <v>OIR</v>
      </c>
      <c r="L1752" s="3" t="str">
        <f t="shared" si="253"/>
        <v>OIRDnGapFill</v>
      </c>
      <c r="M1752" s="3" t="str">
        <f t="shared" si="254"/>
        <v>Filled</v>
      </c>
      <c r="N1752" s="3" t="str">
        <f t="shared" si="255"/>
        <v>DnGap</v>
      </c>
      <c r="O1752">
        <v>653558</v>
      </c>
    </row>
    <row r="1753" spans="1:15" x14ac:dyDescent="0.25">
      <c r="A1753" s="1">
        <v>40842</v>
      </c>
      <c r="B1753" s="1" t="str">
        <f t="shared" si="247"/>
        <v>Wed</v>
      </c>
      <c r="C1753" s="1" t="str">
        <f t="shared" si="248"/>
        <v>Oct</v>
      </c>
      <c r="D1753" s="1" t="str">
        <f t="shared" si="249"/>
        <v>4th QTR</v>
      </c>
      <c r="E1753" s="1" t="str">
        <f t="shared" si="250"/>
        <v>2011</v>
      </c>
      <c r="F1753" s="26">
        <v>122.172</v>
      </c>
      <c r="G1753" s="2">
        <v>122.175</v>
      </c>
      <c r="H1753" s="2">
        <v>122.042</v>
      </c>
      <c r="I1753" s="26">
        <v>122.06699999999999</v>
      </c>
      <c r="J1753" s="3">
        <f t="shared" si="251"/>
        <v>54</v>
      </c>
      <c r="K1753" s="3" t="str">
        <f t="shared" si="252"/>
        <v>OIR</v>
      </c>
      <c r="L1753" s="3" t="str">
        <f t="shared" si="253"/>
        <v>OIRUpGapFill</v>
      </c>
      <c r="M1753" s="3" t="str">
        <f t="shared" si="254"/>
        <v>Filled</v>
      </c>
      <c r="N1753" s="3" t="str">
        <f t="shared" si="255"/>
        <v>UpGap</v>
      </c>
      <c r="O1753">
        <v>792460</v>
      </c>
    </row>
    <row r="1754" spans="1:15" x14ac:dyDescent="0.25">
      <c r="A1754" s="1">
        <v>40843</v>
      </c>
      <c r="B1754" s="1" t="str">
        <f t="shared" si="247"/>
        <v>Thu</v>
      </c>
      <c r="C1754" s="1" t="str">
        <f t="shared" si="248"/>
        <v>Oct</v>
      </c>
      <c r="D1754" s="1" t="str">
        <f t="shared" si="249"/>
        <v>4th QTR</v>
      </c>
      <c r="E1754" s="1" t="str">
        <f t="shared" si="250"/>
        <v>2011</v>
      </c>
      <c r="F1754" s="26">
        <v>122.06699999999999</v>
      </c>
      <c r="G1754" s="2">
        <v>122.09699999999999</v>
      </c>
      <c r="H1754" s="2">
        <v>121.185</v>
      </c>
      <c r="I1754" s="26">
        <v>121.22</v>
      </c>
      <c r="J1754" s="3">
        <f t="shared" si="251"/>
        <v>92</v>
      </c>
      <c r="K1754" s="3" t="str">
        <f t="shared" si="252"/>
        <v>OIR</v>
      </c>
      <c r="L1754" s="3" t="str">
        <f t="shared" si="253"/>
        <v>NoGap</v>
      </c>
      <c r="M1754" s="3" t="str">
        <f t="shared" si="254"/>
        <v>NoGap</v>
      </c>
      <c r="N1754" s="3" t="str">
        <f t="shared" si="255"/>
        <v>NoGap</v>
      </c>
      <c r="O1754">
        <v>811408</v>
      </c>
    </row>
    <row r="1755" spans="1:15" x14ac:dyDescent="0.25">
      <c r="A1755" s="1">
        <v>40844</v>
      </c>
      <c r="B1755" s="1" t="str">
        <f t="shared" si="247"/>
        <v>Fri</v>
      </c>
      <c r="C1755" s="1" t="str">
        <f t="shared" si="248"/>
        <v>Oct</v>
      </c>
      <c r="D1755" s="1" t="str">
        <f t="shared" si="249"/>
        <v>4th QTR</v>
      </c>
      <c r="E1755" s="1" t="str">
        <f t="shared" si="250"/>
        <v>2011</v>
      </c>
      <c r="F1755" s="26">
        <v>121.212</v>
      </c>
      <c r="G1755" s="2">
        <v>122.04</v>
      </c>
      <c r="H1755" s="2">
        <v>121.202</v>
      </c>
      <c r="I1755" s="26">
        <v>122.02</v>
      </c>
      <c r="J1755" s="3">
        <f t="shared" si="251"/>
        <v>64</v>
      </c>
      <c r="K1755" s="3" t="str">
        <f t="shared" si="252"/>
        <v>OIR</v>
      </c>
      <c r="L1755" s="3" t="str">
        <f t="shared" si="253"/>
        <v>OIRDnGapFill</v>
      </c>
      <c r="M1755" s="3" t="str">
        <f t="shared" si="254"/>
        <v>Filled</v>
      </c>
      <c r="N1755" s="3" t="str">
        <f t="shared" si="255"/>
        <v>DnGap</v>
      </c>
      <c r="O1755">
        <v>563169</v>
      </c>
    </row>
    <row r="1756" spans="1:15" x14ac:dyDescent="0.25">
      <c r="A1756" s="1">
        <v>40847</v>
      </c>
      <c r="B1756" s="1" t="str">
        <f t="shared" si="247"/>
        <v>Mon</v>
      </c>
      <c r="C1756" s="1" t="str">
        <f t="shared" si="248"/>
        <v>Oct</v>
      </c>
      <c r="D1756" s="1" t="str">
        <f t="shared" si="249"/>
        <v>4th QTR</v>
      </c>
      <c r="E1756" s="1" t="str">
        <f t="shared" si="250"/>
        <v>2011</v>
      </c>
      <c r="F1756" s="26">
        <v>121.31</v>
      </c>
      <c r="G1756" s="2">
        <v>122.27</v>
      </c>
      <c r="H1756" s="2">
        <v>121.30500000000001</v>
      </c>
      <c r="I1756" s="26">
        <v>122.19499999999999</v>
      </c>
      <c r="J1756" s="3">
        <f t="shared" si="251"/>
        <v>113</v>
      </c>
      <c r="K1756" s="3" t="str">
        <f t="shared" si="252"/>
        <v>OIR</v>
      </c>
      <c r="L1756" s="3" t="str">
        <f t="shared" si="253"/>
        <v>OIRDnGapFill</v>
      </c>
      <c r="M1756" s="3" t="str">
        <f t="shared" si="254"/>
        <v>Filled</v>
      </c>
      <c r="N1756" s="3" t="str">
        <f t="shared" si="255"/>
        <v>DnGap</v>
      </c>
      <c r="O1756">
        <v>623857</v>
      </c>
    </row>
    <row r="1757" spans="1:15" x14ac:dyDescent="0.25">
      <c r="A1757" s="1">
        <v>40848</v>
      </c>
      <c r="B1757" s="1" t="str">
        <f t="shared" si="247"/>
        <v>Tue</v>
      </c>
      <c r="C1757" s="1" t="str">
        <f t="shared" si="248"/>
        <v>Nov</v>
      </c>
      <c r="D1757" s="1" t="str">
        <f t="shared" si="249"/>
        <v>4th QTR</v>
      </c>
      <c r="E1757" s="1" t="str">
        <f t="shared" si="250"/>
        <v>2011</v>
      </c>
      <c r="F1757" s="26">
        <v>122.25700000000001</v>
      </c>
      <c r="G1757" s="2">
        <v>123.06</v>
      </c>
      <c r="H1757" s="2">
        <v>122.217</v>
      </c>
      <c r="I1757" s="26">
        <v>123.015</v>
      </c>
      <c r="J1757" s="3">
        <f t="shared" si="251"/>
        <v>66</v>
      </c>
      <c r="K1757" s="3" t="str">
        <f t="shared" si="252"/>
        <v>OIR</v>
      </c>
      <c r="L1757" s="3" t="str">
        <f t="shared" si="253"/>
        <v>NotFilled</v>
      </c>
      <c r="M1757" s="3" t="str">
        <f t="shared" si="254"/>
        <v>NotFilled</v>
      </c>
      <c r="N1757" s="3" t="str">
        <f t="shared" si="255"/>
        <v>UpGap</v>
      </c>
      <c r="O1757">
        <v>805189</v>
      </c>
    </row>
    <row r="1758" spans="1:15" x14ac:dyDescent="0.25">
      <c r="A1758" s="1">
        <v>40849</v>
      </c>
      <c r="B1758" s="1" t="str">
        <f t="shared" si="247"/>
        <v>Wed</v>
      </c>
      <c r="C1758" s="1" t="str">
        <f t="shared" si="248"/>
        <v>Nov</v>
      </c>
      <c r="D1758" s="1" t="str">
        <f t="shared" si="249"/>
        <v>4th QTR</v>
      </c>
      <c r="E1758" s="1" t="str">
        <f t="shared" si="250"/>
        <v>2011</v>
      </c>
      <c r="F1758" s="26">
        <v>123.02</v>
      </c>
      <c r="G1758" s="2">
        <v>123.05500000000001</v>
      </c>
      <c r="H1758" s="2">
        <v>122.27</v>
      </c>
      <c r="I1758" s="26">
        <v>123.032</v>
      </c>
      <c r="J1758" s="3">
        <f t="shared" si="251"/>
        <v>43</v>
      </c>
      <c r="K1758" s="3" t="str">
        <f t="shared" si="252"/>
        <v>OIR</v>
      </c>
      <c r="L1758" s="3" t="str">
        <f t="shared" si="253"/>
        <v>OIRUpGapFill</v>
      </c>
      <c r="M1758" s="3" t="str">
        <f t="shared" si="254"/>
        <v>Filled</v>
      </c>
      <c r="N1758" s="3" t="str">
        <f t="shared" si="255"/>
        <v>UpGap</v>
      </c>
      <c r="O1758">
        <v>619036</v>
      </c>
    </row>
    <row r="1759" spans="1:15" x14ac:dyDescent="0.25">
      <c r="A1759" s="1">
        <v>40850</v>
      </c>
      <c r="B1759" s="1" t="str">
        <f t="shared" si="247"/>
        <v>Thu</v>
      </c>
      <c r="C1759" s="1" t="str">
        <f t="shared" si="248"/>
        <v>Nov</v>
      </c>
      <c r="D1759" s="1" t="str">
        <f t="shared" si="249"/>
        <v>4th QTR</v>
      </c>
      <c r="E1759" s="1" t="str">
        <f t="shared" si="250"/>
        <v>2011</v>
      </c>
      <c r="F1759" s="26">
        <v>123.047</v>
      </c>
      <c r="G1759" s="2">
        <v>123.102</v>
      </c>
      <c r="H1759" s="2">
        <v>122.285</v>
      </c>
      <c r="I1759" s="26">
        <v>122.31699999999999</v>
      </c>
      <c r="J1759" s="3">
        <f t="shared" si="251"/>
        <v>55</v>
      </c>
      <c r="K1759" s="3" t="str">
        <f t="shared" si="252"/>
        <v>OIR</v>
      </c>
      <c r="L1759" s="3" t="str">
        <f t="shared" si="253"/>
        <v>OIRUpGapFill</v>
      </c>
      <c r="M1759" s="3" t="str">
        <f t="shared" si="254"/>
        <v>Filled</v>
      </c>
      <c r="N1759" s="3" t="str">
        <f t="shared" si="255"/>
        <v>UpGap</v>
      </c>
      <c r="O1759">
        <v>620608</v>
      </c>
    </row>
    <row r="1760" spans="1:15" x14ac:dyDescent="0.25">
      <c r="A1760" s="1">
        <v>40851</v>
      </c>
      <c r="B1760" s="1" t="str">
        <f t="shared" si="247"/>
        <v>Fri</v>
      </c>
      <c r="C1760" s="1" t="str">
        <f t="shared" si="248"/>
        <v>Nov</v>
      </c>
      <c r="D1760" s="1" t="str">
        <f t="shared" si="249"/>
        <v>4th QTR</v>
      </c>
      <c r="E1760" s="1" t="str">
        <f t="shared" si="250"/>
        <v>2011</v>
      </c>
      <c r="F1760" s="26">
        <v>122.307</v>
      </c>
      <c r="G1760" s="2">
        <v>123.07</v>
      </c>
      <c r="H1760" s="2">
        <v>122.26</v>
      </c>
      <c r="I1760" s="26">
        <v>123.04</v>
      </c>
      <c r="J1760" s="3">
        <f t="shared" si="251"/>
        <v>51</v>
      </c>
      <c r="K1760" s="3" t="str">
        <f t="shared" si="252"/>
        <v>OIR</v>
      </c>
      <c r="L1760" s="3" t="str">
        <f t="shared" si="253"/>
        <v>OIRDnGapFill</v>
      </c>
      <c r="M1760" s="3" t="str">
        <f t="shared" si="254"/>
        <v>Filled</v>
      </c>
      <c r="N1760" s="3" t="str">
        <f t="shared" si="255"/>
        <v>DnGap</v>
      </c>
      <c r="O1760">
        <v>548576</v>
      </c>
    </row>
    <row r="1761" spans="1:15" x14ac:dyDescent="0.25">
      <c r="A1761" s="1">
        <v>40854</v>
      </c>
      <c r="B1761" s="1" t="str">
        <f t="shared" si="247"/>
        <v>Mon</v>
      </c>
      <c r="C1761" s="1" t="str">
        <f t="shared" si="248"/>
        <v>Nov</v>
      </c>
      <c r="D1761" s="1" t="str">
        <f t="shared" si="249"/>
        <v>4th QTR</v>
      </c>
      <c r="E1761" s="1" t="str">
        <f t="shared" si="250"/>
        <v>2011</v>
      </c>
      <c r="F1761" s="26">
        <v>123.042</v>
      </c>
      <c r="G1761" s="2">
        <v>123.107</v>
      </c>
      <c r="H1761" s="2">
        <v>123.01</v>
      </c>
      <c r="I1761" s="26">
        <v>123.057</v>
      </c>
      <c r="J1761" s="3">
        <f t="shared" si="251"/>
        <v>39</v>
      </c>
      <c r="K1761" s="3" t="str">
        <f t="shared" si="252"/>
        <v>OIR</v>
      </c>
      <c r="L1761" s="3" t="str">
        <f t="shared" si="253"/>
        <v>OIRUpGapFill</v>
      </c>
      <c r="M1761" s="3" t="str">
        <f t="shared" si="254"/>
        <v>Filled</v>
      </c>
      <c r="N1761" s="3" t="str">
        <f t="shared" si="255"/>
        <v>UpGap</v>
      </c>
      <c r="O1761">
        <v>404645</v>
      </c>
    </row>
    <row r="1762" spans="1:15" x14ac:dyDescent="0.25">
      <c r="A1762" s="1">
        <v>40855</v>
      </c>
      <c r="B1762" s="1" t="str">
        <f t="shared" si="247"/>
        <v>Tue</v>
      </c>
      <c r="C1762" s="1" t="str">
        <f t="shared" si="248"/>
        <v>Nov</v>
      </c>
      <c r="D1762" s="1" t="str">
        <f t="shared" si="249"/>
        <v>4th QTR</v>
      </c>
      <c r="E1762" s="1" t="str">
        <f t="shared" si="250"/>
        <v>2011</v>
      </c>
      <c r="F1762" s="26">
        <v>123.015</v>
      </c>
      <c r="G1762" s="2">
        <v>123.072</v>
      </c>
      <c r="H1762" s="2">
        <v>122.295</v>
      </c>
      <c r="I1762" s="26">
        <v>122.315</v>
      </c>
      <c r="J1762" s="3">
        <f t="shared" si="251"/>
        <v>38</v>
      </c>
      <c r="K1762" s="3" t="str">
        <f t="shared" si="252"/>
        <v>OIR</v>
      </c>
      <c r="L1762" s="3" t="str">
        <f t="shared" si="253"/>
        <v>OIRDnGapFill</v>
      </c>
      <c r="M1762" s="3" t="str">
        <f t="shared" si="254"/>
        <v>Filled</v>
      </c>
      <c r="N1762" s="3" t="str">
        <f t="shared" si="255"/>
        <v>DnGap</v>
      </c>
      <c r="O1762">
        <v>412245</v>
      </c>
    </row>
    <row r="1763" spans="1:15" x14ac:dyDescent="0.25">
      <c r="A1763" s="1">
        <v>40856</v>
      </c>
      <c r="B1763" s="1" t="str">
        <f t="shared" si="247"/>
        <v>Wed</v>
      </c>
      <c r="C1763" s="1" t="str">
        <f t="shared" si="248"/>
        <v>Nov</v>
      </c>
      <c r="D1763" s="1" t="str">
        <f t="shared" si="249"/>
        <v>4th QTR</v>
      </c>
      <c r="E1763" s="1" t="str">
        <f t="shared" si="250"/>
        <v>2011</v>
      </c>
      <c r="F1763" s="26">
        <v>122.30500000000001</v>
      </c>
      <c r="G1763" s="2">
        <v>123.102</v>
      </c>
      <c r="H1763" s="2">
        <v>122.297</v>
      </c>
      <c r="I1763" s="26">
        <v>123.072</v>
      </c>
      <c r="J1763" s="3">
        <f t="shared" si="251"/>
        <v>50</v>
      </c>
      <c r="K1763" s="3" t="str">
        <f t="shared" si="252"/>
        <v>OIR</v>
      </c>
      <c r="L1763" s="3" t="str">
        <f t="shared" si="253"/>
        <v>OIRDnGapFill</v>
      </c>
      <c r="M1763" s="3" t="str">
        <f t="shared" si="254"/>
        <v>Filled</v>
      </c>
      <c r="N1763" s="3" t="str">
        <f t="shared" si="255"/>
        <v>DnGap</v>
      </c>
      <c r="O1763">
        <v>593008</v>
      </c>
    </row>
    <row r="1764" spans="1:15" x14ac:dyDescent="0.25">
      <c r="A1764" s="1">
        <v>40857</v>
      </c>
      <c r="B1764" s="1" t="str">
        <f t="shared" si="247"/>
        <v>Thu</v>
      </c>
      <c r="C1764" s="1" t="str">
        <f t="shared" si="248"/>
        <v>Nov</v>
      </c>
      <c r="D1764" s="1" t="str">
        <f t="shared" si="249"/>
        <v>4th QTR</v>
      </c>
      <c r="E1764" s="1" t="str">
        <f t="shared" si="250"/>
        <v>2011</v>
      </c>
      <c r="F1764" s="26">
        <v>123.057</v>
      </c>
      <c r="G1764" s="2">
        <v>123.07</v>
      </c>
      <c r="H1764" s="2">
        <v>122.27</v>
      </c>
      <c r="I1764" s="26">
        <v>123.015</v>
      </c>
      <c r="J1764" s="3">
        <f t="shared" si="251"/>
        <v>48</v>
      </c>
      <c r="K1764" s="3" t="str">
        <f t="shared" si="252"/>
        <v>OIR</v>
      </c>
      <c r="L1764" s="3" t="str">
        <f t="shared" si="253"/>
        <v>NotFilled</v>
      </c>
      <c r="M1764" s="3" t="str">
        <f t="shared" si="254"/>
        <v>NotFilled</v>
      </c>
      <c r="N1764" s="3" t="str">
        <f t="shared" si="255"/>
        <v>DnGap</v>
      </c>
      <c r="O1764">
        <v>549938</v>
      </c>
    </row>
    <row r="1765" spans="1:15" x14ac:dyDescent="0.25">
      <c r="A1765" s="1">
        <v>40858</v>
      </c>
      <c r="B1765" s="1" t="str">
        <f t="shared" si="247"/>
        <v>Fri</v>
      </c>
      <c r="C1765" s="1" t="str">
        <f t="shared" si="248"/>
        <v>Nov</v>
      </c>
      <c r="D1765" s="1" t="str">
        <f t="shared" si="249"/>
        <v>4th QTR</v>
      </c>
      <c r="E1765" s="1" t="str">
        <f t="shared" si="250"/>
        <v>2011</v>
      </c>
      <c r="F1765" s="26">
        <v>123.012</v>
      </c>
      <c r="G1765" s="2">
        <v>123.015</v>
      </c>
      <c r="H1765" s="2">
        <v>122.24</v>
      </c>
      <c r="I1765" s="26">
        <v>122.25</v>
      </c>
      <c r="J1765" s="3">
        <f t="shared" si="251"/>
        <v>39</v>
      </c>
      <c r="K1765" s="3" t="str">
        <f t="shared" si="252"/>
        <v>OIR</v>
      </c>
      <c r="L1765" s="3" t="str">
        <f t="shared" si="253"/>
        <v>OIRDnGapFill</v>
      </c>
      <c r="M1765" s="3" t="str">
        <f t="shared" si="254"/>
        <v>Filled</v>
      </c>
      <c r="N1765" s="3" t="str">
        <f t="shared" si="255"/>
        <v>DnGap</v>
      </c>
      <c r="O1765">
        <v>64122</v>
      </c>
    </row>
    <row r="1766" spans="1:15" x14ac:dyDescent="0.25">
      <c r="A1766" s="1">
        <v>40861</v>
      </c>
      <c r="B1766" s="1" t="str">
        <f t="shared" si="247"/>
        <v>Mon</v>
      </c>
      <c r="C1766" s="1" t="str">
        <f t="shared" si="248"/>
        <v>Nov</v>
      </c>
      <c r="D1766" s="1" t="str">
        <f t="shared" si="249"/>
        <v>4th QTR</v>
      </c>
      <c r="E1766" s="1" t="str">
        <f t="shared" si="250"/>
        <v>2011</v>
      </c>
      <c r="F1766" s="26">
        <v>122.262</v>
      </c>
      <c r="G1766" s="2">
        <v>123.05200000000001</v>
      </c>
      <c r="H1766" s="2">
        <v>122.23699999999999</v>
      </c>
      <c r="I1766" s="26">
        <v>123.02500000000001</v>
      </c>
      <c r="J1766" s="3">
        <f t="shared" si="251"/>
        <v>54</v>
      </c>
      <c r="K1766" s="3" t="str">
        <f t="shared" si="252"/>
        <v>OIR</v>
      </c>
      <c r="L1766" s="3" t="str">
        <f t="shared" si="253"/>
        <v>OIRUpGapFill</v>
      </c>
      <c r="M1766" s="3" t="str">
        <f t="shared" si="254"/>
        <v>Filled</v>
      </c>
      <c r="N1766" s="3" t="str">
        <f t="shared" si="255"/>
        <v>UpGap</v>
      </c>
      <c r="O1766">
        <v>386388</v>
      </c>
    </row>
    <row r="1767" spans="1:15" x14ac:dyDescent="0.25">
      <c r="A1767" s="1">
        <v>40862</v>
      </c>
      <c r="B1767" s="1" t="str">
        <f t="shared" si="247"/>
        <v>Tue</v>
      </c>
      <c r="C1767" s="1" t="str">
        <f t="shared" si="248"/>
        <v>Nov</v>
      </c>
      <c r="D1767" s="1" t="str">
        <f t="shared" si="249"/>
        <v>4th QTR</v>
      </c>
      <c r="E1767" s="1" t="str">
        <f t="shared" si="250"/>
        <v>2011</v>
      </c>
      <c r="F1767" s="26">
        <v>123.015</v>
      </c>
      <c r="G1767" s="2">
        <v>123.072</v>
      </c>
      <c r="H1767" s="2">
        <v>122.30500000000001</v>
      </c>
      <c r="I1767" s="26">
        <v>123.005</v>
      </c>
      <c r="J1767" s="3">
        <f t="shared" si="251"/>
        <v>34</v>
      </c>
      <c r="K1767" s="3" t="str">
        <f t="shared" si="252"/>
        <v>OIR</v>
      </c>
      <c r="L1767" s="3" t="str">
        <f t="shared" si="253"/>
        <v>OIRDnGapFill</v>
      </c>
      <c r="M1767" s="3" t="str">
        <f t="shared" si="254"/>
        <v>Filled</v>
      </c>
      <c r="N1767" s="3" t="str">
        <f t="shared" si="255"/>
        <v>DnGap</v>
      </c>
      <c r="O1767">
        <v>487290</v>
      </c>
    </row>
    <row r="1768" spans="1:15" x14ac:dyDescent="0.25">
      <c r="A1768" s="1">
        <v>40863</v>
      </c>
      <c r="B1768" s="1" t="str">
        <f t="shared" si="247"/>
        <v>Wed</v>
      </c>
      <c r="C1768" s="1" t="str">
        <f t="shared" si="248"/>
        <v>Nov</v>
      </c>
      <c r="D1768" s="1" t="str">
        <f t="shared" si="249"/>
        <v>4th QTR</v>
      </c>
      <c r="E1768" s="1" t="str">
        <f t="shared" si="250"/>
        <v>2011</v>
      </c>
      <c r="F1768" s="26">
        <v>123.01</v>
      </c>
      <c r="G1768" s="2">
        <v>123.062</v>
      </c>
      <c r="H1768" s="2">
        <v>122.312</v>
      </c>
      <c r="I1768" s="26">
        <v>123.017</v>
      </c>
      <c r="J1768" s="3">
        <f t="shared" si="251"/>
        <v>28</v>
      </c>
      <c r="K1768" s="3" t="str">
        <f t="shared" si="252"/>
        <v>OIR</v>
      </c>
      <c r="L1768" s="3" t="str">
        <f t="shared" si="253"/>
        <v>OIRUpGapFill</v>
      </c>
      <c r="M1768" s="3" t="str">
        <f t="shared" si="254"/>
        <v>Filled</v>
      </c>
      <c r="N1768" s="3" t="str">
        <f t="shared" si="255"/>
        <v>UpGap</v>
      </c>
      <c r="O1768">
        <v>451833</v>
      </c>
    </row>
    <row r="1769" spans="1:15" x14ac:dyDescent="0.25">
      <c r="A1769" s="1">
        <v>40864</v>
      </c>
      <c r="B1769" s="1" t="str">
        <f t="shared" si="247"/>
        <v>Thu</v>
      </c>
      <c r="C1769" s="1" t="str">
        <f t="shared" si="248"/>
        <v>Nov</v>
      </c>
      <c r="D1769" s="1" t="str">
        <f t="shared" si="249"/>
        <v>4th QTR</v>
      </c>
      <c r="E1769" s="1" t="str">
        <f t="shared" si="250"/>
        <v>2011</v>
      </c>
      <c r="F1769" s="26">
        <v>123.047</v>
      </c>
      <c r="G1769" s="2">
        <v>123.075</v>
      </c>
      <c r="H1769" s="2">
        <v>122.28</v>
      </c>
      <c r="I1769" s="26">
        <v>123.057</v>
      </c>
      <c r="J1769" s="3">
        <f t="shared" si="251"/>
        <v>47</v>
      </c>
      <c r="K1769" s="3" t="str">
        <f t="shared" si="252"/>
        <v>OIR</v>
      </c>
      <c r="L1769" s="3" t="str">
        <f t="shared" si="253"/>
        <v>OIRUpGapFill</v>
      </c>
      <c r="M1769" s="3" t="str">
        <f t="shared" si="254"/>
        <v>Filled</v>
      </c>
      <c r="N1769" s="3" t="str">
        <f t="shared" si="255"/>
        <v>UpGap</v>
      </c>
      <c r="O1769">
        <v>674277</v>
      </c>
    </row>
    <row r="1770" spans="1:15" x14ac:dyDescent="0.25">
      <c r="A1770" s="1">
        <v>40865</v>
      </c>
      <c r="B1770" s="1" t="str">
        <f t="shared" si="247"/>
        <v>Fri</v>
      </c>
      <c r="C1770" s="1" t="str">
        <f t="shared" si="248"/>
        <v>Nov</v>
      </c>
      <c r="D1770" s="1" t="str">
        <f t="shared" si="249"/>
        <v>4th QTR</v>
      </c>
      <c r="E1770" s="1" t="str">
        <f t="shared" si="250"/>
        <v>2011</v>
      </c>
      <c r="F1770" s="26">
        <v>123.065</v>
      </c>
      <c r="G1770" s="2">
        <v>123.087</v>
      </c>
      <c r="H1770" s="2">
        <v>122.28</v>
      </c>
      <c r="I1770" s="26">
        <v>122.3</v>
      </c>
      <c r="J1770" s="3">
        <f t="shared" si="251"/>
        <v>51</v>
      </c>
      <c r="K1770" s="3" t="str">
        <f t="shared" si="252"/>
        <v>OIR</v>
      </c>
      <c r="L1770" s="3" t="str">
        <f t="shared" si="253"/>
        <v>OIRUpGapFill</v>
      </c>
      <c r="M1770" s="3" t="str">
        <f t="shared" si="254"/>
        <v>Filled</v>
      </c>
      <c r="N1770" s="3" t="str">
        <f t="shared" si="255"/>
        <v>UpGap</v>
      </c>
      <c r="O1770">
        <v>426725</v>
      </c>
    </row>
    <row r="1771" spans="1:15" x14ac:dyDescent="0.25">
      <c r="A1771" s="1">
        <v>40868</v>
      </c>
      <c r="B1771" s="1" t="str">
        <f t="shared" si="247"/>
        <v>Mon</v>
      </c>
      <c r="C1771" s="1" t="str">
        <f t="shared" si="248"/>
        <v>Nov</v>
      </c>
      <c r="D1771" s="1" t="str">
        <f t="shared" si="249"/>
        <v>4th QTR</v>
      </c>
      <c r="E1771" s="1" t="str">
        <f t="shared" si="250"/>
        <v>2011</v>
      </c>
      <c r="F1771" s="26">
        <v>122.30500000000001</v>
      </c>
      <c r="G1771" s="2">
        <v>123.04</v>
      </c>
      <c r="H1771" s="2">
        <v>122.30500000000001</v>
      </c>
      <c r="I1771" s="26">
        <v>123.005</v>
      </c>
      <c r="J1771" s="3">
        <f t="shared" si="251"/>
        <v>22</v>
      </c>
      <c r="K1771" s="3" t="str">
        <f t="shared" si="252"/>
        <v>OIR</v>
      </c>
      <c r="L1771" s="3" t="str">
        <f t="shared" si="253"/>
        <v>NotFilled</v>
      </c>
      <c r="M1771" s="3" t="str">
        <f t="shared" si="254"/>
        <v>NotFilled</v>
      </c>
      <c r="N1771" s="3" t="str">
        <f t="shared" si="255"/>
        <v>UpGap</v>
      </c>
      <c r="O1771">
        <v>434361</v>
      </c>
    </row>
    <row r="1772" spans="1:15" x14ac:dyDescent="0.25">
      <c r="A1772" s="1">
        <v>40869</v>
      </c>
      <c r="B1772" s="1" t="str">
        <f t="shared" si="247"/>
        <v>Tue</v>
      </c>
      <c r="C1772" s="1" t="str">
        <f t="shared" si="248"/>
        <v>Nov</v>
      </c>
      <c r="D1772" s="1" t="str">
        <f t="shared" si="249"/>
        <v>4th QTR</v>
      </c>
      <c r="E1772" s="1" t="str">
        <f t="shared" si="250"/>
        <v>2011</v>
      </c>
      <c r="F1772" s="26">
        <v>123.02</v>
      </c>
      <c r="G1772" s="2">
        <v>123.06</v>
      </c>
      <c r="H1772" s="2">
        <v>122.3</v>
      </c>
      <c r="I1772" s="26">
        <v>123.05</v>
      </c>
      <c r="J1772" s="3">
        <f t="shared" si="251"/>
        <v>33</v>
      </c>
      <c r="K1772" s="3" t="str">
        <f t="shared" si="252"/>
        <v>OIR</v>
      </c>
      <c r="L1772" s="3" t="str">
        <f t="shared" si="253"/>
        <v>OIRUpGapFill</v>
      </c>
      <c r="M1772" s="3" t="str">
        <f t="shared" si="254"/>
        <v>Filled</v>
      </c>
      <c r="N1772" s="3" t="str">
        <f t="shared" si="255"/>
        <v>UpGap</v>
      </c>
      <c r="O1772">
        <v>656643</v>
      </c>
    </row>
    <row r="1773" spans="1:15" x14ac:dyDescent="0.25">
      <c r="A1773" s="1">
        <v>40870</v>
      </c>
      <c r="B1773" s="1" t="str">
        <f t="shared" si="247"/>
        <v>Wed</v>
      </c>
      <c r="C1773" s="1" t="str">
        <f t="shared" si="248"/>
        <v>Nov</v>
      </c>
      <c r="D1773" s="1" t="str">
        <f t="shared" si="249"/>
        <v>4th QTR</v>
      </c>
      <c r="E1773" s="1" t="str">
        <f t="shared" si="250"/>
        <v>2011</v>
      </c>
      <c r="F1773" s="26">
        <v>123.05500000000001</v>
      </c>
      <c r="G1773" s="2">
        <v>123.1</v>
      </c>
      <c r="H1773" s="2">
        <v>123.01</v>
      </c>
      <c r="I1773" s="26">
        <v>123.09</v>
      </c>
      <c r="J1773" s="3">
        <f t="shared" si="251"/>
        <v>36</v>
      </c>
      <c r="K1773" s="3" t="str">
        <f t="shared" si="252"/>
        <v>OIR</v>
      </c>
      <c r="L1773" s="3" t="str">
        <f t="shared" si="253"/>
        <v>OIRUpGapFill</v>
      </c>
      <c r="M1773" s="3" t="str">
        <f t="shared" si="254"/>
        <v>Filled</v>
      </c>
      <c r="N1773" s="3" t="str">
        <f t="shared" si="255"/>
        <v>UpGap</v>
      </c>
      <c r="O1773">
        <v>712905</v>
      </c>
    </row>
    <row r="1774" spans="1:15" x14ac:dyDescent="0.25">
      <c r="A1774" s="1">
        <v>40872</v>
      </c>
      <c r="B1774" s="1" t="str">
        <f t="shared" si="247"/>
        <v>Fri</v>
      </c>
      <c r="C1774" s="1" t="str">
        <f t="shared" si="248"/>
        <v>Nov</v>
      </c>
      <c r="D1774" s="1" t="str">
        <f t="shared" si="249"/>
        <v>4th QTR</v>
      </c>
      <c r="E1774" s="1" t="str">
        <f t="shared" si="250"/>
        <v>2011</v>
      </c>
      <c r="F1774" s="26">
        <v>123.08</v>
      </c>
      <c r="G1774" s="2">
        <v>123.08199999999999</v>
      </c>
      <c r="H1774" s="2">
        <v>123.002</v>
      </c>
      <c r="I1774" s="26">
        <v>123.02</v>
      </c>
      <c r="J1774" s="3">
        <f t="shared" si="251"/>
        <v>32</v>
      </c>
      <c r="K1774" s="3" t="str">
        <f t="shared" si="252"/>
        <v>OIR</v>
      </c>
      <c r="L1774" s="3" t="str">
        <f t="shared" si="253"/>
        <v>NotFilled</v>
      </c>
      <c r="M1774" s="3" t="str">
        <f t="shared" si="254"/>
        <v>NotFilled</v>
      </c>
      <c r="N1774" s="3" t="str">
        <f t="shared" si="255"/>
        <v>DnGap</v>
      </c>
      <c r="O1774">
        <v>525634</v>
      </c>
    </row>
    <row r="1775" spans="1:15" x14ac:dyDescent="0.25">
      <c r="A1775" s="1">
        <v>40875</v>
      </c>
      <c r="B1775" s="1" t="str">
        <f t="shared" si="247"/>
        <v>Mon</v>
      </c>
      <c r="C1775" s="1" t="str">
        <f t="shared" si="248"/>
        <v>Nov</v>
      </c>
      <c r="D1775" s="1" t="str">
        <f t="shared" si="249"/>
        <v>4th QTR</v>
      </c>
      <c r="E1775" s="1" t="str">
        <f t="shared" si="250"/>
        <v>2011</v>
      </c>
      <c r="F1775" s="26">
        <v>122.312</v>
      </c>
      <c r="G1775" s="2">
        <v>123.057</v>
      </c>
      <c r="H1775" s="2">
        <v>122.232</v>
      </c>
      <c r="I1775" s="26">
        <v>123.05</v>
      </c>
      <c r="J1775" s="3">
        <f t="shared" si="251"/>
        <v>58</v>
      </c>
      <c r="K1775" s="3" t="str">
        <f t="shared" si="252"/>
        <v>OOR</v>
      </c>
      <c r="L1775" s="3" t="str">
        <f t="shared" si="253"/>
        <v>OORDnGapFill</v>
      </c>
      <c r="M1775" s="3" t="str">
        <f t="shared" si="254"/>
        <v>Filled</v>
      </c>
      <c r="N1775" s="3" t="str">
        <f t="shared" si="255"/>
        <v>DnGap</v>
      </c>
      <c r="O1775">
        <v>1338024</v>
      </c>
    </row>
    <row r="1776" spans="1:15" x14ac:dyDescent="0.25">
      <c r="A1776" s="1">
        <v>40876</v>
      </c>
      <c r="B1776" s="1" t="str">
        <f t="shared" si="247"/>
        <v>Tue</v>
      </c>
      <c r="C1776" s="1" t="str">
        <f t="shared" si="248"/>
        <v>Nov</v>
      </c>
      <c r="D1776" s="1" t="str">
        <f t="shared" si="249"/>
        <v>4th QTR</v>
      </c>
      <c r="E1776" s="1" t="str">
        <f t="shared" si="250"/>
        <v>2011</v>
      </c>
      <c r="F1776" s="26">
        <v>123.03</v>
      </c>
      <c r="G1776" s="2">
        <v>123.05500000000001</v>
      </c>
      <c r="H1776" s="2">
        <v>122.27200000000001</v>
      </c>
      <c r="I1776" s="26">
        <v>123.02500000000001</v>
      </c>
      <c r="J1776" s="3">
        <f t="shared" si="251"/>
        <v>42</v>
      </c>
      <c r="K1776" s="3" t="str">
        <f t="shared" si="252"/>
        <v>OIR</v>
      </c>
      <c r="L1776" s="3" t="str">
        <f t="shared" si="253"/>
        <v>OIRDnGapFill</v>
      </c>
      <c r="M1776" s="3" t="str">
        <f t="shared" si="254"/>
        <v>Filled</v>
      </c>
      <c r="N1776" s="3" t="str">
        <f t="shared" si="255"/>
        <v>DnGap</v>
      </c>
      <c r="O1776">
        <v>910309</v>
      </c>
    </row>
    <row r="1777" spans="1:15" x14ac:dyDescent="0.25">
      <c r="A1777" s="1">
        <v>40877</v>
      </c>
      <c r="B1777" s="1" t="str">
        <f t="shared" si="247"/>
        <v>Wed</v>
      </c>
      <c r="C1777" s="1" t="str">
        <f t="shared" si="248"/>
        <v>Nov</v>
      </c>
      <c r="D1777" s="1" t="str">
        <f t="shared" si="249"/>
        <v>4th QTR</v>
      </c>
      <c r="E1777" s="1" t="str">
        <f t="shared" si="250"/>
        <v>2011</v>
      </c>
      <c r="F1777" s="26">
        <v>122.23699999999999</v>
      </c>
      <c r="G1777" s="2">
        <v>122.267</v>
      </c>
      <c r="H1777" s="2">
        <v>122.1</v>
      </c>
      <c r="I1777" s="26">
        <v>122.205</v>
      </c>
      <c r="J1777" s="3">
        <f t="shared" si="251"/>
        <v>67</v>
      </c>
      <c r="K1777" s="3" t="str">
        <f t="shared" si="252"/>
        <v>OOR</v>
      </c>
      <c r="L1777" s="3" t="str">
        <f t="shared" si="253"/>
        <v>NotFilled</v>
      </c>
      <c r="M1777" s="3" t="str">
        <f t="shared" si="254"/>
        <v>NotFilled</v>
      </c>
      <c r="N1777" s="3" t="str">
        <f t="shared" si="255"/>
        <v>DnGap</v>
      </c>
      <c r="O1777">
        <v>824491</v>
      </c>
    </row>
    <row r="1778" spans="1:15" x14ac:dyDescent="0.25">
      <c r="A1778" s="1">
        <v>40878</v>
      </c>
      <c r="B1778" s="1" t="str">
        <f t="shared" si="247"/>
        <v>Thu</v>
      </c>
      <c r="C1778" s="1" t="str">
        <f t="shared" si="248"/>
        <v>Dec</v>
      </c>
      <c r="D1778" s="1" t="str">
        <f t="shared" si="249"/>
        <v>4th QTR</v>
      </c>
      <c r="E1778" s="1" t="str">
        <f t="shared" si="250"/>
        <v>2011</v>
      </c>
      <c r="F1778" s="26">
        <v>122.2</v>
      </c>
      <c r="G1778" s="2">
        <v>122.23699999999999</v>
      </c>
      <c r="H1778" s="2">
        <v>122.14700000000001</v>
      </c>
      <c r="I1778" s="26">
        <v>122.175</v>
      </c>
      <c r="J1778" s="3">
        <f t="shared" si="251"/>
        <v>36</v>
      </c>
      <c r="K1778" s="3" t="str">
        <f t="shared" si="252"/>
        <v>OIR</v>
      </c>
      <c r="L1778" s="3" t="str">
        <f t="shared" si="253"/>
        <v>OIRDnGapFill</v>
      </c>
      <c r="M1778" s="3" t="str">
        <f t="shared" si="254"/>
        <v>Filled</v>
      </c>
      <c r="N1778" s="3" t="str">
        <f t="shared" si="255"/>
        <v>DnGap</v>
      </c>
      <c r="O1778">
        <v>627194</v>
      </c>
    </row>
    <row r="1779" spans="1:15" x14ac:dyDescent="0.25">
      <c r="A1779" s="1">
        <v>40879</v>
      </c>
      <c r="B1779" s="1" t="str">
        <f t="shared" si="247"/>
        <v>Fri</v>
      </c>
      <c r="C1779" s="1" t="str">
        <f t="shared" si="248"/>
        <v>Dec</v>
      </c>
      <c r="D1779" s="1" t="str">
        <f t="shared" si="249"/>
        <v>4th QTR</v>
      </c>
      <c r="E1779" s="1" t="str">
        <f t="shared" si="250"/>
        <v>2011</v>
      </c>
      <c r="F1779" s="26">
        <v>122.182</v>
      </c>
      <c r="G1779" s="2">
        <v>122.265</v>
      </c>
      <c r="H1779" s="2">
        <v>122.08499999999999</v>
      </c>
      <c r="I1779" s="26">
        <v>122.252</v>
      </c>
      <c r="J1779" s="3">
        <f t="shared" si="251"/>
        <v>73</v>
      </c>
      <c r="K1779" s="3" t="str">
        <f t="shared" si="252"/>
        <v>OIR</v>
      </c>
      <c r="L1779" s="3" t="str">
        <f t="shared" si="253"/>
        <v>OIRUpGapFill</v>
      </c>
      <c r="M1779" s="3" t="str">
        <f t="shared" si="254"/>
        <v>Filled</v>
      </c>
      <c r="N1779" s="3" t="str">
        <f t="shared" si="255"/>
        <v>UpGap</v>
      </c>
      <c r="O1779">
        <v>551609</v>
      </c>
    </row>
    <row r="1780" spans="1:15" x14ac:dyDescent="0.25">
      <c r="A1780" s="1">
        <v>40882</v>
      </c>
      <c r="B1780" s="1" t="str">
        <f t="shared" si="247"/>
        <v>Mon</v>
      </c>
      <c r="C1780" s="1" t="str">
        <f t="shared" si="248"/>
        <v>Dec</v>
      </c>
      <c r="D1780" s="1" t="str">
        <f t="shared" si="249"/>
        <v>4th QTR</v>
      </c>
      <c r="E1780" s="1" t="str">
        <f t="shared" si="250"/>
        <v>2011</v>
      </c>
      <c r="F1780" s="26">
        <v>122.252</v>
      </c>
      <c r="G1780" s="2">
        <v>122.252</v>
      </c>
      <c r="H1780" s="2">
        <v>122.16200000000001</v>
      </c>
      <c r="I1780" s="26">
        <v>122.23</v>
      </c>
      <c r="J1780" s="3">
        <f t="shared" si="251"/>
        <v>36</v>
      </c>
      <c r="K1780" s="3" t="str">
        <f t="shared" si="252"/>
        <v>OIR</v>
      </c>
      <c r="L1780" s="3" t="str">
        <f t="shared" si="253"/>
        <v>NoGap</v>
      </c>
      <c r="M1780" s="3" t="str">
        <f t="shared" si="254"/>
        <v>NoGap</v>
      </c>
      <c r="N1780" s="3" t="str">
        <f t="shared" si="255"/>
        <v>NoGap</v>
      </c>
      <c r="O1780">
        <v>410160</v>
      </c>
    </row>
    <row r="1781" spans="1:15" x14ac:dyDescent="0.25">
      <c r="A1781" s="1">
        <v>40883</v>
      </c>
      <c r="B1781" s="1" t="str">
        <f t="shared" si="247"/>
        <v>Tue</v>
      </c>
      <c r="C1781" s="1" t="str">
        <f t="shared" si="248"/>
        <v>Dec</v>
      </c>
      <c r="D1781" s="1" t="str">
        <f t="shared" si="249"/>
        <v>4th QTR</v>
      </c>
      <c r="E1781" s="1" t="str">
        <f t="shared" si="250"/>
        <v>2011</v>
      </c>
      <c r="F1781" s="26">
        <v>122.215</v>
      </c>
      <c r="G1781" s="2">
        <v>122.252</v>
      </c>
      <c r="H1781" s="2">
        <v>122.185</v>
      </c>
      <c r="I1781" s="26">
        <v>122.22199999999999</v>
      </c>
      <c r="J1781" s="3">
        <f t="shared" si="251"/>
        <v>27</v>
      </c>
      <c r="K1781" s="3" t="str">
        <f t="shared" si="252"/>
        <v>OIR</v>
      </c>
      <c r="L1781" s="3" t="str">
        <f t="shared" si="253"/>
        <v>OIRDnGapFill</v>
      </c>
      <c r="M1781" s="3" t="str">
        <f t="shared" si="254"/>
        <v>Filled</v>
      </c>
      <c r="N1781" s="3" t="str">
        <f t="shared" si="255"/>
        <v>DnGap</v>
      </c>
      <c r="O1781">
        <v>382402</v>
      </c>
    </row>
    <row r="1782" spans="1:15" x14ac:dyDescent="0.25">
      <c r="A1782" s="1">
        <v>40884</v>
      </c>
      <c r="B1782" s="1" t="str">
        <f t="shared" si="247"/>
        <v>Wed</v>
      </c>
      <c r="C1782" s="1" t="str">
        <f t="shared" si="248"/>
        <v>Dec</v>
      </c>
      <c r="D1782" s="1" t="str">
        <f t="shared" si="249"/>
        <v>4th QTR</v>
      </c>
      <c r="E1782" s="1" t="str">
        <f t="shared" si="250"/>
        <v>2011</v>
      </c>
      <c r="F1782" s="26">
        <v>122.22199999999999</v>
      </c>
      <c r="G1782" s="2">
        <v>123.02200000000001</v>
      </c>
      <c r="H1782" s="2">
        <v>122.19199999999999</v>
      </c>
      <c r="I1782" s="26">
        <v>123.00700000000001</v>
      </c>
      <c r="J1782" s="3">
        <f t="shared" si="251"/>
        <v>60</v>
      </c>
      <c r="K1782" s="3" t="str">
        <f t="shared" si="252"/>
        <v>OIR</v>
      </c>
      <c r="L1782" s="3" t="str">
        <f t="shared" si="253"/>
        <v>NoGap</v>
      </c>
      <c r="M1782" s="3" t="str">
        <f t="shared" si="254"/>
        <v>NoGap</v>
      </c>
      <c r="N1782" s="3" t="str">
        <f t="shared" si="255"/>
        <v>NoGap</v>
      </c>
      <c r="O1782">
        <v>470616</v>
      </c>
    </row>
    <row r="1783" spans="1:15" x14ac:dyDescent="0.25">
      <c r="A1783" s="1">
        <v>40885</v>
      </c>
      <c r="B1783" s="1" t="str">
        <f t="shared" si="247"/>
        <v>Thu</v>
      </c>
      <c r="C1783" s="1" t="str">
        <f t="shared" si="248"/>
        <v>Dec</v>
      </c>
      <c r="D1783" s="1" t="str">
        <f t="shared" si="249"/>
        <v>4th QTR</v>
      </c>
      <c r="E1783" s="1" t="str">
        <f t="shared" si="250"/>
        <v>2011</v>
      </c>
      <c r="F1783" s="26">
        <v>122.31</v>
      </c>
      <c r="G1783" s="2">
        <v>123.077</v>
      </c>
      <c r="H1783" s="2">
        <v>122.245</v>
      </c>
      <c r="I1783" s="26">
        <v>123.06699999999999</v>
      </c>
      <c r="J1783" s="3">
        <f t="shared" si="251"/>
        <v>60</v>
      </c>
      <c r="K1783" s="3" t="str">
        <f t="shared" si="252"/>
        <v>OIR</v>
      </c>
      <c r="L1783" s="3" t="str">
        <f t="shared" si="253"/>
        <v>OIRDnGapFill</v>
      </c>
      <c r="M1783" s="3" t="str">
        <f t="shared" si="254"/>
        <v>Filled</v>
      </c>
      <c r="N1783" s="3" t="str">
        <f t="shared" si="255"/>
        <v>DnGap</v>
      </c>
      <c r="O1783">
        <v>492838</v>
      </c>
    </row>
    <row r="1784" spans="1:15" x14ac:dyDescent="0.25">
      <c r="A1784" s="1">
        <v>40886</v>
      </c>
      <c r="B1784" s="1" t="str">
        <f t="shared" si="247"/>
        <v>Fri</v>
      </c>
      <c r="C1784" s="1" t="str">
        <f t="shared" si="248"/>
        <v>Dec</v>
      </c>
      <c r="D1784" s="1" t="str">
        <f t="shared" si="249"/>
        <v>4th QTR</v>
      </c>
      <c r="E1784" s="1" t="str">
        <f t="shared" si="250"/>
        <v>2011</v>
      </c>
      <c r="F1784" s="26">
        <v>123.065</v>
      </c>
      <c r="G1784" s="2">
        <v>123.087</v>
      </c>
      <c r="H1784" s="2">
        <v>122.31</v>
      </c>
      <c r="I1784" s="26">
        <v>123.01</v>
      </c>
      <c r="J1784" s="3">
        <f t="shared" si="251"/>
        <v>38</v>
      </c>
      <c r="K1784" s="3" t="str">
        <f t="shared" si="252"/>
        <v>OIR</v>
      </c>
      <c r="L1784" s="3" t="str">
        <f t="shared" si="253"/>
        <v>OIRDnGapFill</v>
      </c>
      <c r="M1784" s="3" t="str">
        <f t="shared" si="254"/>
        <v>Filled</v>
      </c>
      <c r="N1784" s="3" t="str">
        <f t="shared" si="255"/>
        <v>DnGap</v>
      </c>
      <c r="O1784">
        <v>350264</v>
      </c>
    </row>
    <row r="1785" spans="1:15" x14ac:dyDescent="0.25">
      <c r="A1785" s="1">
        <v>40889</v>
      </c>
      <c r="B1785" s="1" t="str">
        <f t="shared" si="247"/>
        <v>Mon</v>
      </c>
      <c r="C1785" s="1" t="str">
        <f t="shared" si="248"/>
        <v>Dec</v>
      </c>
      <c r="D1785" s="1" t="str">
        <f t="shared" si="249"/>
        <v>4th QTR</v>
      </c>
      <c r="E1785" s="1" t="str">
        <f t="shared" si="250"/>
        <v>2011</v>
      </c>
      <c r="F1785" s="26">
        <v>123</v>
      </c>
      <c r="G1785" s="2">
        <v>123.07</v>
      </c>
      <c r="H1785" s="2">
        <v>122.297</v>
      </c>
      <c r="I1785" s="26">
        <v>123.042</v>
      </c>
      <c r="J1785" s="3">
        <f t="shared" si="251"/>
        <v>37</v>
      </c>
      <c r="K1785" s="3" t="str">
        <f t="shared" si="252"/>
        <v>OIR</v>
      </c>
      <c r="L1785" s="3" t="str">
        <f t="shared" si="253"/>
        <v>OIRDnGapFill</v>
      </c>
      <c r="M1785" s="3" t="str">
        <f t="shared" si="254"/>
        <v>Filled</v>
      </c>
      <c r="N1785" s="3" t="str">
        <f t="shared" si="255"/>
        <v>DnGap</v>
      </c>
      <c r="O1785">
        <v>262639</v>
      </c>
    </row>
    <row r="1786" spans="1:15" x14ac:dyDescent="0.25">
      <c r="A1786" s="1">
        <v>40890</v>
      </c>
      <c r="B1786" s="1" t="str">
        <f t="shared" si="247"/>
        <v>Tue</v>
      </c>
      <c r="C1786" s="1" t="str">
        <f t="shared" si="248"/>
        <v>Dec</v>
      </c>
      <c r="D1786" s="1" t="str">
        <f t="shared" si="249"/>
        <v>4th QTR</v>
      </c>
      <c r="E1786" s="1" t="str">
        <f t="shared" si="250"/>
        <v>2011</v>
      </c>
      <c r="F1786" s="26">
        <v>123.03</v>
      </c>
      <c r="G1786" s="2">
        <v>123.075</v>
      </c>
      <c r="H1786" s="2">
        <v>122.307</v>
      </c>
      <c r="I1786" s="26">
        <v>123.045</v>
      </c>
      <c r="J1786" s="3">
        <f t="shared" si="251"/>
        <v>36</v>
      </c>
      <c r="K1786" s="3" t="str">
        <f t="shared" si="252"/>
        <v>OIR</v>
      </c>
      <c r="L1786" s="3" t="str">
        <f t="shared" si="253"/>
        <v>OIRDnGapFill</v>
      </c>
      <c r="M1786" s="3" t="str">
        <f t="shared" si="254"/>
        <v>Filled</v>
      </c>
      <c r="N1786" s="3" t="str">
        <f t="shared" si="255"/>
        <v>DnGap</v>
      </c>
      <c r="O1786">
        <v>391364</v>
      </c>
    </row>
    <row r="1787" spans="1:15" x14ac:dyDescent="0.25">
      <c r="A1787" s="1">
        <v>40891</v>
      </c>
      <c r="B1787" s="1" t="str">
        <f t="shared" si="247"/>
        <v>Wed</v>
      </c>
      <c r="C1787" s="1" t="str">
        <f t="shared" si="248"/>
        <v>Dec</v>
      </c>
      <c r="D1787" s="1" t="str">
        <f t="shared" si="249"/>
        <v>4th QTR</v>
      </c>
      <c r="E1787" s="1" t="str">
        <f t="shared" si="250"/>
        <v>2011</v>
      </c>
      <c r="F1787" s="26">
        <v>123.047</v>
      </c>
      <c r="G1787" s="2">
        <v>123.057</v>
      </c>
      <c r="H1787" s="2">
        <v>123.01</v>
      </c>
      <c r="I1787" s="26">
        <v>123.04</v>
      </c>
      <c r="J1787" s="3">
        <f t="shared" si="251"/>
        <v>19</v>
      </c>
      <c r="K1787" s="3" t="str">
        <f t="shared" si="252"/>
        <v>OIR</v>
      </c>
      <c r="L1787" s="3" t="str">
        <f t="shared" si="253"/>
        <v>OIRUpGapFill</v>
      </c>
      <c r="M1787" s="3" t="str">
        <f t="shared" si="254"/>
        <v>Filled</v>
      </c>
      <c r="N1787" s="3" t="str">
        <f t="shared" si="255"/>
        <v>UpGap</v>
      </c>
      <c r="O1787">
        <v>433978</v>
      </c>
    </row>
    <row r="1788" spans="1:15" x14ac:dyDescent="0.25">
      <c r="A1788" s="1">
        <v>40892</v>
      </c>
      <c r="B1788" s="1" t="str">
        <f t="shared" si="247"/>
        <v>Thu</v>
      </c>
      <c r="C1788" s="1" t="str">
        <f t="shared" si="248"/>
        <v>Dec</v>
      </c>
      <c r="D1788" s="1" t="str">
        <f t="shared" si="249"/>
        <v>4th QTR</v>
      </c>
      <c r="E1788" s="1" t="str">
        <f t="shared" si="250"/>
        <v>2011</v>
      </c>
      <c r="F1788" s="26">
        <v>123.035</v>
      </c>
      <c r="G1788" s="2">
        <v>123.06699999999999</v>
      </c>
      <c r="H1788" s="2">
        <v>123</v>
      </c>
      <c r="I1788" s="26">
        <v>123.03700000000001</v>
      </c>
      <c r="J1788" s="3">
        <f t="shared" si="251"/>
        <v>27</v>
      </c>
      <c r="K1788" s="3" t="str">
        <f t="shared" si="252"/>
        <v>OIR</v>
      </c>
      <c r="L1788" s="3" t="str">
        <f t="shared" si="253"/>
        <v>OIRDnGapFill</v>
      </c>
      <c r="M1788" s="3" t="str">
        <f t="shared" si="254"/>
        <v>Filled</v>
      </c>
      <c r="N1788" s="3" t="str">
        <f t="shared" si="255"/>
        <v>DnGap</v>
      </c>
      <c r="O1788">
        <v>359039</v>
      </c>
    </row>
    <row r="1789" spans="1:15" x14ac:dyDescent="0.25">
      <c r="A1789" s="1">
        <v>40893</v>
      </c>
      <c r="B1789" s="1" t="str">
        <f t="shared" si="247"/>
        <v>Fri</v>
      </c>
      <c r="C1789" s="1" t="str">
        <f t="shared" si="248"/>
        <v>Dec</v>
      </c>
      <c r="D1789" s="1" t="str">
        <f t="shared" si="249"/>
        <v>4th QTR</v>
      </c>
      <c r="E1789" s="1" t="str">
        <f t="shared" si="250"/>
        <v>2011</v>
      </c>
      <c r="F1789" s="26">
        <v>123.04</v>
      </c>
      <c r="G1789" s="2">
        <v>123.125</v>
      </c>
      <c r="H1789" s="2">
        <v>123.017</v>
      </c>
      <c r="I1789" s="26">
        <v>123.1</v>
      </c>
      <c r="J1789" s="3">
        <f t="shared" si="251"/>
        <v>44</v>
      </c>
      <c r="K1789" s="3" t="str">
        <f t="shared" si="252"/>
        <v>OIR</v>
      </c>
      <c r="L1789" s="3" t="str">
        <f t="shared" si="253"/>
        <v>OIRUpGapFill</v>
      </c>
      <c r="M1789" s="3" t="str">
        <f t="shared" si="254"/>
        <v>Filled</v>
      </c>
      <c r="N1789" s="3" t="str">
        <f t="shared" si="255"/>
        <v>UpGap</v>
      </c>
      <c r="O1789">
        <v>361835</v>
      </c>
    </row>
    <row r="1790" spans="1:15" x14ac:dyDescent="0.25">
      <c r="A1790" s="1">
        <v>40896</v>
      </c>
      <c r="B1790" s="1" t="str">
        <f t="shared" si="247"/>
        <v>Mon</v>
      </c>
      <c r="C1790" s="1" t="str">
        <f t="shared" si="248"/>
        <v>Dec</v>
      </c>
      <c r="D1790" s="1" t="str">
        <f t="shared" si="249"/>
        <v>4th QTR</v>
      </c>
      <c r="E1790" s="1" t="str">
        <f t="shared" si="250"/>
        <v>2011</v>
      </c>
      <c r="F1790" s="26">
        <v>123.11199999999999</v>
      </c>
      <c r="G1790" s="2">
        <v>123.127</v>
      </c>
      <c r="H1790" s="2">
        <v>123.06699999999999</v>
      </c>
      <c r="I1790" s="26">
        <v>123.11199999999999</v>
      </c>
      <c r="J1790" s="3">
        <f t="shared" si="251"/>
        <v>25</v>
      </c>
      <c r="K1790" s="3" t="str">
        <f t="shared" si="252"/>
        <v>OIR</v>
      </c>
      <c r="L1790" s="3" t="str">
        <f t="shared" si="253"/>
        <v>OIRUpGapFill</v>
      </c>
      <c r="M1790" s="3" t="str">
        <f t="shared" si="254"/>
        <v>Filled</v>
      </c>
      <c r="N1790" s="3" t="str">
        <f t="shared" si="255"/>
        <v>UpGap</v>
      </c>
      <c r="O1790">
        <v>298579</v>
      </c>
    </row>
    <row r="1791" spans="1:15" x14ac:dyDescent="0.25">
      <c r="A1791" s="1">
        <v>40897</v>
      </c>
      <c r="B1791" s="1" t="str">
        <f t="shared" si="247"/>
        <v>Tue</v>
      </c>
      <c r="C1791" s="1" t="str">
        <f t="shared" si="248"/>
        <v>Dec</v>
      </c>
      <c r="D1791" s="1" t="str">
        <f t="shared" si="249"/>
        <v>4th QTR</v>
      </c>
      <c r="E1791" s="1" t="str">
        <f t="shared" si="250"/>
        <v>2011</v>
      </c>
      <c r="F1791" s="26">
        <v>123.105</v>
      </c>
      <c r="G1791" s="2">
        <v>123.105</v>
      </c>
      <c r="H1791" s="2">
        <v>122.31</v>
      </c>
      <c r="I1791" s="26">
        <v>123.032</v>
      </c>
      <c r="J1791" s="3">
        <f t="shared" si="251"/>
        <v>46</v>
      </c>
      <c r="K1791" s="3" t="str">
        <f t="shared" si="252"/>
        <v>OIR</v>
      </c>
      <c r="L1791" s="3" t="str">
        <f t="shared" si="253"/>
        <v>NotFilled</v>
      </c>
      <c r="M1791" s="3" t="str">
        <f t="shared" si="254"/>
        <v>NotFilled</v>
      </c>
      <c r="N1791" s="3" t="str">
        <f t="shared" si="255"/>
        <v>DnGap</v>
      </c>
      <c r="O1791">
        <v>395025</v>
      </c>
    </row>
    <row r="1792" spans="1:15" x14ac:dyDescent="0.25">
      <c r="A1792" s="1">
        <v>40898</v>
      </c>
      <c r="B1792" s="1" t="str">
        <f t="shared" si="247"/>
        <v>Wed</v>
      </c>
      <c r="C1792" s="1" t="str">
        <f t="shared" si="248"/>
        <v>Dec</v>
      </c>
      <c r="D1792" s="1" t="str">
        <f t="shared" si="249"/>
        <v>4th QTR</v>
      </c>
      <c r="E1792" s="1" t="str">
        <f t="shared" si="250"/>
        <v>2011</v>
      </c>
      <c r="F1792" s="26">
        <v>123.035</v>
      </c>
      <c r="G1792" s="2">
        <v>123.07</v>
      </c>
      <c r="H1792" s="2">
        <v>122.285</v>
      </c>
      <c r="I1792" s="26">
        <v>122.30500000000001</v>
      </c>
      <c r="J1792" s="3">
        <f t="shared" si="251"/>
        <v>42</v>
      </c>
      <c r="K1792" s="3" t="str">
        <f t="shared" si="252"/>
        <v>OIR</v>
      </c>
      <c r="L1792" s="3" t="str">
        <f t="shared" si="253"/>
        <v>OIRUpGapFill</v>
      </c>
      <c r="M1792" s="3" t="str">
        <f t="shared" si="254"/>
        <v>Filled</v>
      </c>
      <c r="N1792" s="3" t="str">
        <f t="shared" si="255"/>
        <v>UpGap</v>
      </c>
      <c r="O1792">
        <v>381387</v>
      </c>
    </row>
    <row r="1793" spans="1:15" x14ac:dyDescent="0.25">
      <c r="A1793" s="1">
        <v>40899</v>
      </c>
      <c r="B1793" s="1" t="str">
        <f t="shared" si="247"/>
        <v>Thu</v>
      </c>
      <c r="C1793" s="1" t="str">
        <f t="shared" si="248"/>
        <v>Dec</v>
      </c>
      <c r="D1793" s="1" t="str">
        <f t="shared" si="249"/>
        <v>4th QTR</v>
      </c>
      <c r="E1793" s="1" t="str">
        <f t="shared" si="250"/>
        <v>2011</v>
      </c>
      <c r="F1793" s="26">
        <v>122.30200000000001</v>
      </c>
      <c r="G1793" s="2">
        <v>123.02500000000001</v>
      </c>
      <c r="H1793" s="2">
        <v>122.28</v>
      </c>
      <c r="I1793" s="26">
        <v>122.297</v>
      </c>
      <c r="J1793" s="3">
        <f t="shared" si="251"/>
        <v>27</v>
      </c>
      <c r="K1793" s="3" t="str">
        <f t="shared" si="252"/>
        <v>OIR</v>
      </c>
      <c r="L1793" s="3" t="str">
        <f t="shared" si="253"/>
        <v>OIRDnGapFill</v>
      </c>
      <c r="M1793" s="3" t="str">
        <f t="shared" si="254"/>
        <v>Filled</v>
      </c>
      <c r="N1793" s="3" t="str">
        <f t="shared" si="255"/>
        <v>DnGap</v>
      </c>
      <c r="O1793">
        <v>245952</v>
      </c>
    </row>
    <row r="1794" spans="1:15" x14ac:dyDescent="0.25">
      <c r="A1794" s="1">
        <v>40900</v>
      </c>
      <c r="B1794" s="1" t="str">
        <f t="shared" si="247"/>
        <v>Fri</v>
      </c>
      <c r="C1794" s="1" t="str">
        <f t="shared" si="248"/>
        <v>Dec</v>
      </c>
      <c r="D1794" s="1" t="str">
        <f t="shared" si="249"/>
        <v>4th QTR</v>
      </c>
      <c r="E1794" s="1" t="str">
        <f t="shared" si="250"/>
        <v>2011</v>
      </c>
      <c r="F1794" s="26">
        <v>122.297</v>
      </c>
      <c r="G1794" s="2">
        <v>122.31</v>
      </c>
      <c r="H1794" s="2">
        <v>122.167</v>
      </c>
      <c r="I1794" s="26">
        <v>122.182</v>
      </c>
      <c r="J1794" s="3">
        <f t="shared" si="251"/>
        <v>58</v>
      </c>
      <c r="K1794" s="3" t="str">
        <f t="shared" si="252"/>
        <v>OIR</v>
      </c>
      <c r="L1794" s="3" t="str">
        <f t="shared" si="253"/>
        <v>NoGap</v>
      </c>
      <c r="M1794" s="3" t="str">
        <f t="shared" si="254"/>
        <v>NoGap</v>
      </c>
      <c r="N1794" s="3" t="str">
        <f t="shared" si="255"/>
        <v>NoGap</v>
      </c>
      <c r="O1794">
        <v>225982</v>
      </c>
    </row>
    <row r="1795" spans="1:15" x14ac:dyDescent="0.25">
      <c r="A1795" s="1">
        <v>40904</v>
      </c>
      <c r="B1795" s="1" t="str">
        <f t="shared" si="247"/>
        <v>Tue</v>
      </c>
      <c r="C1795" s="1" t="str">
        <f t="shared" si="248"/>
        <v>Dec</v>
      </c>
      <c r="D1795" s="1" t="str">
        <f t="shared" si="249"/>
        <v>4th QTR</v>
      </c>
      <c r="E1795" s="1" t="str">
        <f t="shared" si="250"/>
        <v>2011</v>
      </c>
      <c r="F1795" s="26">
        <v>122.19</v>
      </c>
      <c r="G1795" s="2">
        <v>122.235</v>
      </c>
      <c r="H1795" s="2">
        <v>122.167</v>
      </c>
      <c r="I1795" s="26">
        <v>122.21</v>
      </c>
      <c r="J1795" s="3">
        <f t="shared" si="251"/>
        <v>28</v>
      </c>
      <c r="K1795" s="3" t="str">
        <f t="shared" si="252"/>
        <v>OIR</v>
      </c>
      <c r="L1795" s="3" t="str">
        <f t="shared" si="253"/>
        <v>OIRUpGapFill</v>
      </c>
      <c r="M1795" s="3" t="str">
        <f t="shared" si="254"/>
        <v>Filled</v>
      </c>
      <c r="N1795" s="3" t="str">
        <f t="shared" si="255"/>
        <v>UpGap</v>
      </c>
      <c r="O1795">
        <v>117062</v>
      </c>
    </row>
    <row r="1796" spans="1:15" x14ac:dyDescent="0.25">
      <c r="A1796" s="1">
        <v>40905</v>
      </c>
      <c r="B1796" s="1" t="str">
        <f t="shared" si="247"/>
        <v>Wed</v>
      </c>
      <c r="C1796" s="1" t="str">
        <f t="shared" si="248"/>
        <v>Dec</v>
      </c>
      <c r="D1796" s="1" t="str">
        <f t="shared" si="249"/>
        <v>4th QTR</v>
      </c>
      <c r="E1796" s="1" t="str">
        <f t="shared" si="250"/>
        <v>2011</v>
      </c>
      <c r="F1796" s="26">
        <v>122.212</v>
      </c>
      <c r="G1796" s="2">
        <v>122.312</v>
      </c>
      <c r="H1796" s="2">
        <v>122.202</v>
      </c>
      <c r="I1796" s="26">
        <v>122.307</v>
      </c>
      <c r="J1796" s="3">
        <f t="shared" si="251"/>
        <v>44</v>
      </c>
      <c r="K1796" s="3" t="str">
        <f t="shared" si="252"/>
        <v>OIR</v>
      </c>
      <c r="L1796" s="3" t="str">
        <f t="shared" si="253"/>
        <v>OIRUpGapFill</v>
      </c>
      <c r="M1796" s="3" t="str">
        <f t="shared" si="254"/>
        <v>Filled</v>
      </c>
      <c r="N1796" s="3" t="str">
        <f t="shared" si="255"/>
        <v>UpGap</v>
      </c>
      <c r="O1796">
        <v>209041</v>
      </c>
    </row>
    <row r="1797" spans="1:15" x14ac:dyDescent="0.25">
      <c r="A1797" s="1">
        <v>40906</v>
      </c>
      <c r="B1797" s="1" t="str">
        <f t="shared" si="247"/>
        <v>Thu</v>
      </c>
      <c r="C1797" s="1" t="str">
        <f t="shared" si="248"/>
        <v>Dec</v>
      </c>
      <c r="D1797" s="1" t="str">
        <f t="shared" si="249"/>
        <v>4th QTR</v>
      </c>
      <c r="E1797" s="1" t="str">
        <f t="shared" si="250"/>
        <v>2011</v>
      </c>
      <c r="F1797" s="26">
        <v>122.28700000000001</v>
      </c>
      <c r="G1797" s="2">
        <v>123.032</v>
      </c>
      <c r="H1797" s="2">
        <v>122.265</v>
      </c>
      <c r="I1797" s="26">
        <v>123.027</v>
      </c>
      <c r="J1797" s="3">
        <f t="shared" si="251"/>
        <v>35</v>
      </c>
      <c r="K1797" s="3" t="str">
        <f t="shared" si="252"/>
        <v>OIR</v>
      </c>
      <c r="L1797" s="3" t="str">
        <f t="shared" si="253"/>
        <v>OIRDnGapFill</v>
      </c>
      <c r="M1797" s="3" t="str">
        <f t="shared" si="254"/>
        <v>Filled</v>
      </c>
      <c r="N1797" s="3" t="str">
        <f t="shared" si="255"/>
        <v>DnGap</v>
      </c>
      <c r="O1797">
        <v>211580</v>
      </c>
    </row>
    <row r="1798" spans="1:15" x14ac:dyDescent="0.25">
      <c r="A1798" s="1">
        <v>40907</v>
      </c>
      <c r="B1798" s="1" t="str">
        <f t="shared" si="247"/>
        <v>Fri</v>
      </c>
      <c r="C1798" s="1" t="str">
        <f t="shared" si="248"/>
        <v>Dec</v>
      </c>
      <c r="D1798" s="1" t="str">
        <f t="shared" si="249"/>
        <v>4th QTR</v>
      </c>
      <c r="E1798" s="1" t="str">
        <f t="shared" si="250"/>
        <v>2011</v>
      </c>
      <c r="F1798" s="26">
        <v>123.01</v>
      </c>
      <c r="G1798" s="2">
        <v>123.1</v>
      </c>
      <c r="H1798" s="2">
        <v>122.297</v>
      </c>
      <c r="I1798" s="26">
        <v>123.08199999999999</v>
      </c>
      <c r="J1798" s="3">
        <f t="shared" si="251"/>
        <v>49</v>
      </c>
      <c r="K1798" s="3" t="str">
        <f t="shared" si="252"/>
        <v>OIR</v>
      </c>
      <c r="L1798" s="3" t="str">
        <f t="shared" si="253"/>
        <v>OIRDnGapFill</v>
      </c>
      <c r="M1798" s="3" t="str">
        <f t="shared" si="254"/>
        <v>Filled</v>
      </c>
      <c r="N1798" s="3" t="str">
        <f t="shared" si="255"/>
        <v>DnGap</v>
      </c>
      <c r="O1798">
        <v>210342</v>
      </c>
    </row>
    <row r="1799" spans="1:15" x14ac:dyDescent="0.25">
      <c r="A1799" s="1">
        <v>40911</v>
      </c>
      <c r="B1799" s="1" t="str">
        <f t="shared" si="247"/>
        <v>Tue</v>
      </c>
      <c r="C1799" s="1" t="str">
        <f t="shared" si="248"/>
        <v>Jan</v>
      </c>
      <c r="D1799" s="1" t="str">
        <f t="shared" si="249"/>
        <v>1ST QTR</v>
      </c>
      <c r="E1799" s="1" t="str">
        <f t="shared" si="250"/>
        <v>2012</v>
      </c>
      <c r="F1799" s="26">
        <v>123.047</v>
      </c>
      <c r="G1799" s="2">
        <v>123.057</v>
      </c>
      <c r="H1799" s="2">
        <v>123.01</v>
      </c>
      <c r="I1799" s="26">
        <v>123.017</v>
      </c>
      <c r="J1799" s="3">
        <f t="shared" si="251"/>
        <v>19</v>
      </c>
      <c r="K1799" s="3" t="str">
        <f t="shared" si="252"/>
        <v>OIR</v>
      </c>
      <c r="L1799" s="3" t="str">
        <f t="shared" si="253"/>
        <v>NotFilled</v>
      </c>
      <c r="M1799" s="3" t="str">
        <f t="shared" si="254"/>
        <v>NotFilled</v>
      </c>
      <c r="N1799" s="3" t="str">
        <f t="shared" si="255"/>
        <v>DnGap</v>
      </c>
      <c r="O1799">
        <v>319901</v>
      </c>
    </row>
    <row r="1800" spans="1:15" x14ac:dyDescent="0.25">
      <c r="A1800" s="1">
        <v>40912</v>
      </c>
      <c r="B1800" s="1" t="str">
        <f t="shared" si="247"/>
        <v>Wed</v>
      </c>
      <c r="C1800" s="1" t="str">
        <f t="shared" si="248"/>
        <v>Jan</v>
      </c>
      <c r="D1800" s="1" t="str">
        <f t="shared" si="249"/>
        <v>1ST QTR</v>
      </c>
      <c r="E1800" s="1" t="str">
        <f t="shared" si="250"/>
        <v>2012</v>
      </c>
      <c r="F1800" s="26">
        <v>123.027</v>
      </c>
      <c r="G1800" s="2">
        <v>123.05</v>
      </c>
      <c r="H1800" s="2">
        <v>123</v>
      </c>
      <c r="I1800" s="26">
        <v>123.02</v>
      </c>
      <c r="J1800" s="3">
        <f t="shared" si="251"/>
        <v>20</v>
      </c>
      <c r="K1800" s="3" t="str">
        <f t="shared" si="252"/>
        <v>OIR</v>
      </c>
      <c r="L1800" s="3" t="str">
        <f t="shared" si="253"/>
        <v>OIRUpGapFill</v>
      </c>
      <c r="M1800" s="3" t="str">
        <f t="shared" si="254"/>
        <v>Filled</v>
      </c>
      <c r="N1800" s="3" t="str">
        <f t="shared" si="255"/>
        <v>UpGap</v>
      </c>
      <c r="O1800">
        <v>389399</v>
      </c>
    </row>
    <row r="1801" spans="1:15" x14ac:dyDescent="0.25">
      <c r="A1801" s="1">
        <v>40913</v>
      </c>
      <c r="B1801" s="1" t="str">
        <f t="shared" si="247"/>
        <v>Thu</v>
      </c>
      <c r="C1801" s="1" t="str">
        <f t="shared" si="248"/>
        <v>Jan</v>
      </c>
      <c r="D1801" s="1" t="str">
        <f t="shared" si="249"/>
        <v>1ST QTR</v>
      </c>
      <c r="E1801" s="1" t="str">
        <f t="shared" si="250"/>
        <v>2012</v>
      </c>
      <c r="F1801" s="26">
        <v>123.035</v>
      </c>
      <c r="G1801" s="2">
        <v>123.08</v>
      </c>
      <c r="H1801" s="2">
        <v>122.307</v>
      </c>
      <c r="I1801" s="26">
        <v>123.035</v>
      </c>
      <c r="J1801" s="3">
        <f t="shared" si="251"/>
        <v>37</v>
      </c>
      <c r="K1801" s="3" t="str">
        <f t="shared" si="252"/>
        <v>OIR</v>
      </c>
      <c r="L1801" s="3" t="str">
        <f t="shared" si="253"/>
        <v>OIRUpGapFill</v>
      </c>
      <c r="M1801" s="3" t="str">
        <f t="shared" si="254"/>
        <v>Filled</v>
      </c>
      <c r="N1801" s="3" t="str">
        <f t="shared" si="255"/>
        <v>UpGap</v>
      </c>
      <c r="O1801">
        <v>547473</v>
      </c>
    </row>
    <row r="1802" spans="1:15" x14ac:dyDescent="0.25">
      <c r="A1802" s="1">
        <v>40914</v>
      </c>
      <c r="B1802" s="1" t="str">
        <f t="shared" ref="B1802:B1865" si="256">TEXT(A1802,"ddd")</f>
        <v>Fri</v>
      </c>
      <c r="C1802" s="1" t="str">
        <f t="shared" ref="C1802:C1865" si="257">TEXT(A1802,"mmm")</f>
        <v>Jan</v>
      </c>
      <c r="D1802" s="1" t="str">
        <f t="shared" ref="D1802:D1865" si="258">IF(OR(C1802="Jan",C1802="Feb",C1802="Mar"),"1ST QTR",IF(OR(C1802="Apr",C1802="May",C1802="Jun"),"2nd QTR",IF(OR(C1802="Jul",C1802="Aug",C1802="Sep"),"3rd QTR",IF(OR(C1802="Oct",C1802="Nov",C1802="Dec"),"4th QTR",""))))</f>
        <v>1ST QTR</v>
      </c>
      <c r="E1802" s="1" t="str">
        <f t="shared" ref="E1802:E1865" si="259">TEXT(A1802,"yyyy")</f>
        <v>2012</v>
      </c>
      <c r="F1802" s="26">
        <v>123.03</v>
      </c>
      <c r="G1802" s="2">
        <v>123.08499999999999</v>
      </c>
      <c r="H1802" s="2">
        <v>122.262</v>
      </c>
      <c r="I1802" s="26">
        <v>123.06699999999999</v>
      </c>
      <c r="J1802" s="3">
        <f t="shared" ref="J1802:J1865" si="260">IF(TRUNC(G1802)-TRUNC(H1802)=0,ROUNDUP((G1802-H1802)/0.25*100,0),IF(TRUNC(G1802)-TRUNC(H1802)=1,ROUNDUP(((G1802-TRUNC(G1802))*1000/320)*128,0)+128-ROUNDUP(((H1802-TRUNC(H1802))*1000/320)*128,0),IF(TRUNC(G1802)-TRUNC(H1802)=2,128+ROUNDUP(((G1802-TRUNC(G1802))*1000/320)*128,0)+128-ROUNDUP(((H1802-TRUNC(H1802))*1000/320)*128,0),IF(TRUNC(G1802)-TRUNC(H1802)=3,256+ROUNDUP(((G1802-TRUNC(G1802))*1000/320)*128,0)+128-ROUNDUP(((H1802-TRUNC(H1802))*1000/320)*128,0)))))</f>
        <v>57</v>
      </c>
      <c r="K1802" s="3" t="str">
        <f t="shared" ref="K1802:K1865" si="261">IF(AND(F1802&lt;=G1801,F1802&gt;=H1801),"OIR","OOR")</f>
        <v>OIR</v>
      </c>
      <c r="L1802" s="3" t="str">
        <f t="shared" ref="L1802:L1865" si="262">IF(F1802=I1801,"NoGap",IF(AND(K1802="OIR",F1802&gt;I1801,H1802&lt;=I1801),"OIRUpGapFill",IF(AND(K1802="OIR",F1802&lt;I1801,G1802&gt;=I1801),"OIRDnGapFill",IF(AND(K1802="OOR",F1802&gt;I1801,H1802&lt;=I1801),"OORUpGapFill",IF(AND(K1802="OOR",F1802&lt;I1801,G1802&gt;=I1801),"OORDnGapFill","NotFilled")))))</f>
        <v>OIRDnGapFill</v>
      </c>
      <c r="M1802" s="3" t="str">
        <f t="shared" ref="M1802:M1865" si="263">IF(OR(L1802="OIRUpGapFill",L1802="OIRDnGapFill",L1802="OORUpGapFill",L1802="OORDnGapFill"),"Filled",IF(L1802="NotFilled","NotFilled",IF(L1802="NoGap","NoGap")))</f>
        <v>Filled</v>
      </c>
      <c r="N1802" s="3" t="str">
        <f t="shared" ref="N1802:N1865" si="264">IF(F1802-I1801&lt;0,"DnGap",IF(F1802-I1801&gt;0,"UpGap",IF(M1802="NoGap","NoGap")))</f>
        <v>DnGap</v>
      </c>
      <c r="O1802">
        <v>459180</v>
      </c>
    </row>
    <row r="1803" spans="1:15" x14ac:dyDescent="0.25">
      <c r="A1803" s="1">
        <v>40917</v>
      </c>
      <c r="B1803" s="1" t="str">
        <f t="shared" si="256"/>
        <v>Mon</v>
      </c>
      <c r="C1803" s="1" t="str">
        <f t="shared" si="257"/>
        <v>Jan</v>
      </c>
      <c r="D1803" s="1" t="str">
        <f t="shared" si="258"/>
        <v>1ST QTR</v>
      </c>
      <c r="E1803" s="1" t="str">
        <f t="shared" si="259"/>
        <v>2012</v>
      </c>
      <c r="F1803" s="26">
        <v>123.065</v>
      </c>
      <c r="G1803" s="2">
        <v>123.125</v>
      </c>
      <c r="H1803" s="2">
        <v>123.042</v>
      </c>
      <c r="I1803" s="26">
        <v>123.09699999999999</v>
      </c>
      <c r="J1803" s="3">
        <f t="shared" si="260"/>
        <v>34</v>
      </c>
      <c r="K1803" s="3" t="str">
        <f t="shared" si="261"/>
        <v>OIR</v>
      </c>
      <c r="L1803" s="3" t="str">
        <f t="shared" si="262"/>
        <v>OIRDnGapFill</v>
      </c>
      <c r="M1803" s="3" t="str">
        <f t="shared" si="263"/>
        <v>Filled</v>
      </c>
      <c r="N1803" s="3" t="str">
        <f t="shared" si="264"/>
        <v>DnGap</v>
      </c>
      <c r="O1803">
        <v>276760</v>
      </c>
    </row>
    <row r="1804" spans="1:15" x14ac:dyDescent="0.25">
      <c r="A1804" s="1">
        <v>40918</v>
      </c>
      <c r="B1804" s="1" t="str">
        <f t="shared" si="256"/>
        <v>Tue</v>
      </c>
      <c r="C1804" s="1" t="str">
        <f t="shared" si="257"/>
        <v>Jan</v>
      </c>
      <c r="D1804" s="1" t="str">
        <f t="shared" si="258"/>
        <v>1ST QTR</v>
      </c>
      <c r="E1804" s="1" t="str">
        <f t="shared" si="259"/>
        <v>2012</v>
      </c>
      <c r="F1804" s="26">
        <v>123.087</v>
      </c>
      <c r="G1804" s="2">
        <v>123.102</v>
      </c>
      <c r="H1804" s="2">
        <v>123.042</v>
      </c>
      <c r="I1804" s="26">
        <v>123.077</v>
      </c>
      <c r="J1804" s="3">
        <f t="shared" si="260"/>
        <v>25</v>
      </c>
      <c r="K1804" s="3" t="str">
        <f t="shared" si="261"/>
        <v>OIR</v>
      </c>
      <c r="L1804" s="3" t="str">
        <f t="shared" si="262"/>
        <v>OIRDnGapFill</v>
      </c>
      <c r="M1804" s="3" t="str">
        <f t="shared" si="263"/>
        <v>Filled</v>
      </c>
      <c r="N1804" s="3" t="str">
        <f t="shared" si="264"/>
        <v>DnGap</v>
      </c>
      <c r="O1804">
        <v>339978</v>
      </c>
    </row>
    <row r="1805" spans="1:15" x14ac:dyDescent="0.25">
      <c r="A1805" s="1">
        <v>40919</v>
      </c>
      <c r="B1805" s="1" t="str">
        <f t="shared" si="256"/>
        <v>Wed</v>
      </c>
      <c r="C1805" s="1" t="str">
        <f t="shared" si="257"/>
        <v>Jan</v>
      </c>
      <c r="D1805" s="1" t="str">
        <f t="shared" si="258"/>
        <v>1ST QTR</v>
      </c>
      <c r="E1805" s="1" t="str">
        <f t="shared" si="259"/>
        <v>2012</v>
      </c>
      <c r="F1805" s="26">
        <v>123.077</v>
      </c>
      <c r="G1805" s="2">
        <v>123.14700000000001</v>
      </c>
      <c r="H1805" s="2">
        <v>123.077</v>
      </c>
      <c r="I1805" s="26">
        <v>123.13500000000001</v>
      </c>
      <c r="J1805" s="3">
        <f t="shared" si="260"/>
        <v>29</v>
      </c>
      <c r="K1805" s="3" t="str">
        <f t="shared" si="261"/>
        <v>OIR</v>
      </c>
      <c r="L1805" s="3" t="str">
        <f t="shared" si="262"/>
        <v>NoGap</v>
      </c>
      <c r="M1805" s="3" t="str">
        <f t="shared" si="263"/>
        <v>NoGap</v>
      </c>
      <c r="N1805" s="3" t="str">
        <f t="shared" si="264"/>
        <v>NoGap</v>
      </c>
      <c r="O1805">
        <v>463234</v>
      </c>
    </row>
    <row r="1806" spans="1:15" x14ac:dyDescent="0.25">
      <c r="A1806" s="1">
        <v>40920</v>
      </c>
      <c r="B1806" s="1" t="str">
        <f t="shared" si="256"/>
        <v>Thu</v>
      </c>
      <c r="C1806" s="1" t="str">
        <f t="shared" si="257"/>
        <v>Jan</v>
      </c>
      <c r="D1806" s="1" t="str">
        <f t="shared" si="258"/>
        <v>1ST QTR</v>
      </c>
      <c r="E1806" s="1" t="str">
        <f t="shared" si="259"/>
        <v>2012</v>
      </c>
      <c r="F1806" s="26">
        <v>123.125</v>
      </c>
      <c r="G1806" s="2">
        <v>123.15</v>
      </c>
      <c r="H1806" s="2">
        <v>123.1</v>
      </c>
      <c r="I1806" s="26">
        <v>123.11199999999999</v>
      </c>
      <c r="J1806" s="3">
        <f t="shared" si="260"/>
        <v>21</v>
      </c>
      <c r="K1806" s="3" t="str">
        <f t="shared" si="261"/>
        <v>OIR</v>
      </c>
      <c r="L1806" s="3" t="str">
        <f t="shared" si="262"/>
        <v>OIRDnGapFill</v>
      </c>
      <c r="M1806" s="3" t="str">
        <f t="shared" si="263"/>
        <v>Filled</v>
      </c>
      <c r="N1806" s="3" t="str">
        <f t="shared" si="264"/>
        <v>DnGap</v>
      </c>
      <c r="O1806">
        <v>413327</v>
      </c>
    </row>
    <row r="1807" spans="1:15" x14ac:dyDescent="0.25">
      <c r="A1807" s="1">
        <v>40921</v>
      </c>
      <c r="B1807" s="1" t="str">
        <f t="shared" si="256"/>
        <v>Fri</v>
      </c>
      <c r="C1807" s="1" t="str">
        <f t="shared" si="257"/>
        <v>Jan</v>
      </c>
      <c r="D1807" s="1" t="str">
        <f t="shared" si="258"/>
        <v>1ST QTR</v>
      </c>
      <c r="E1807" s="1" t="str">
        <f t="shared" si="259"/>
        <v>2012</v>
      </c>
      <c r="F1807" s="26">
        <v>123.11</v>
      </c>
      <c r="G1807" s="2">
        <v>123.215</v>
      </c>
      <c r="H1807" s="2">
        <v>123.1</v>
      </c>
      <c r="I1807" s="26">
        <v>123.19199999999999</v>
      </c>
      <c r="J1807" s="3">
        <f t="shared" si="260"/>
        <v>47</v>
      </c>
      <c r="K1807" s="3" t="str">
        <f t="shared" si="261"/>
        <v>OIR</v>
      </c>
      <c r="L1807" s="3" t="str">
        <f t="shared" si="262"/>
        <v>OIRDnGapFill</v>
      </c>
      <c r="M1807" s="3" t="str">
        <f t="shared" si="263"/>
        <v>Filled</v>
      </c>
      <c r="N1807" s="3" t="str">
        <f t="shared" si="264"/>
        <v>DnGap</v>
      </c>
      <c r="O1807">
        <v>491972</v>
      </c>
    </row>
    <row r="1808" spans="1:15" x14ac:dyDescent="0.25">
      <c r="A1808" s="1">
        <v>40925</v>
      </c>
      <c r="B1808" s="1" t="str">
        <f t="shared" si="256"/>
        <v>Tue</v>
      </c>
      <c r="C1808" s="1" t="str">
        <f t="shared" si="257"/>
        <v>Jan</v>
      </c>
      <c r="D1808" s="1" t="str">
        <f t="shared" si="258"/>
        <v>1ST QTR</v>
      </c>
      <c r="E1808" s="1" t="str">
        <f t="shared" si="259"/>
        <v>2012</v>
      </c>
      <c r="F1808" s="26">
        <v>123.185</v>
      </c>
      <c r="G1808" s="2">
        <v>123.215</v>
      </c>
      <c r="H1808" s="2">
        <v>123.137</v>
      </c>
      <c r="I1808" s="26">
        <v>123.2</v>
      </c>
      <c r="J1808" s="3">
        <f t="shared" si="260"/>
        <v>32</v>
      </c>
      <c r="K1808" s="3" t="str">
        <f t="shared" si="261"/>
        <v>OIR</v>
      </c>
      <c r="L1808" s="3" t="str">
        <f t="shared" si="262"/>
        <v>OIRDnGapFill</v>
      </c>
      <c r="M1808" s="3" t="str">
        <f t="shared" si="263"/>
        <v>Filled</v>
      </c>
      <c r="N1808" s="3" t="str">
        <f t="shared" si="264"/>
        <v>DnGap</v>
      </c>
      <c r="O1808">
        <v>380524</v>
      </c>
    </row>
    <row r="1809" spans="1:15" x14ac:dyDescent="0.25">
      <c r="A1809" s="1">
        <v>40926</v>
      </c>
      <c r="B1809" s="1" t="str">
        <f t="shared" si="256"/>
        <v>Wed</v>
      </c>
      <c r="C1809" s="1" t="str">
        <f t="shared" si="257"/>
        <v>Jan</v>
      </c>
      <c r="D1809" s="1" t="str">
        <f t="shared" si="258"/>
        <v>1ST QTR</v>
      </c>
      <c r="E1809" s="1" t="str">
        <f t="shared" si="259"/>
        <v>2012</v>
      </c>
      <c r="F1809" s="26">
        <v>123.19199999999999</v>
      </c>
      <c r="G1809" s="2">
        <v>123.21</v>
      </c>
      <c r="H1809" s="2">
        <v>123.14700000000001</v>
      </c>
      <c r="I1809" s="26">
        <v>123.16200000000001</v>
      </c>
      <c r="J1809" s="3">
        <f t="shared" si="260"/>
        <v>26</v>
      </c>
      <c r="K1809" s="3" t="str">
        <f t="shared" si="261"/>
        <v>OIR</v>
      </c>
      <c r="L1809" s="3" t="str">
        <f t="shared" si="262"/>
        <v>OIRDnGapFill</v>
      </c>
      <c r="M1809" s="3" t="str">
        <f t="shared" si="263"/>
        <v>Filled</v>
      </c>
      <c r="N1809" s="3" t="str">
        <f t="shared" si="264"/>
        <v>DnGap</v>
      </c>
      <c r="O1809">
        <v>400270</v>
      </c>
    </row>
    <row r="1810" spans="1:15" x14ac:dyDescent="0.25">
      <c r="A1810" s="1">
        <v>40927</v>
      </c>
      <c r="B1810" s="1" t="str">
        <f t="shared" si="256"/>
        <v>Thu</v>
      </c>
      <c r="C1810" s="1" t="str">
        <f t="shared" si="257"/>
        <v>Jan</v>
      </c>
      <c r="D1810" s="1" t="str">
        <f t="shared" si="258"/>
        <v>1ST QTR</v>
      </c>
      <c r="E1810" s="1" t="str">
        <f t="shared" si="259"/>
        <v>2012</v>
      </c>
      <c r="F1810" s="26">
        <v>123.16</v>
      </c>
      <c r="G1810" s="2">
        <v>123.17700000000001</v>
      </c>
      <c r="H1810" s="2">
        <v>123.062</v>
      </c>
      <c r="I1810" s="26">
        <v>123.095</v>
      </c>
      <c r="J1810" s="3">
        <f t="shared" si="260"/>
        <v>47</v>
      </c>
      <c r="K1810" s="3" t="str">
        <f t="shared" si="261"/>
        <v>OIR</v>
      </c>
      <c r="L1810" s="3" t="str">
        <f t="shared" si="262"/>
        <v>OIRDnGapFill</v>
      </c>
      <c r="M1810" s="3" t="str">
        <f t="shared" si="263"/>
        <v>Filled</v>
      </c>
      <c r="N1810" s="3" t="str">
        <f t="shared" si="264"/>
        <v>DnGap</v>
      </c>
      <c r="O1810">
        <v>508310</v>
      </c>
    </row>
    <row r="1811" spans="1:15" x14ac:dyDescent="0.25">
      <c r="A1811" s="1">
        <v>40928</v>
      </c>
      <c r="B1811" s="1" t="str">
        <f t="shared" si="256"/>
        <v>Fri</v>
      </c>
      <c r="C1811" s="1" t="str">
        <f t="shared" si="257"/>
        <v>Jan</v>
      </c>
      <c r="D1811" s="1" t="str">
        <f t="shared" si="258"/>
        <v>1ST QTR</v>
      </c>
      <c r="E1811" s="1" t="str">
        <f t="shared" si="259"/>
        <v>2012</v>
      </c>
      <c r="F1811" s="26">
        <v>123.08499999999999</v>
      </c>
      <c r="G1811" s="2">
        <v>123.117</v>
      </c>
      <c r="H1811" s="2">
        <v>123.032</v>
      </c>
      <c r="I1811" s="26">
        <v>123.04</v>
      </c>
      <c r="J1811" s="3">
        <f t="shared" si="260"/>
        <v>35</v>
      </c>
      <c r="K1811" s="3" t="str">
        <f t="shared" si="261"/>
        <v>OIR</v>
      </c>
      <c r="L1811" s="3" t="str">
        <f t="shared" si="262"/>
        <v>OIRDnGapFill</v>
      </c>
      <c r="M1811" s="3" t="str">
        <f t="shared" si="263"/>
        <v>Filled</v>
      </c>
      <c r="N1811" s="3" t="str">
        <f t="shared" si="264"/>
        <v>DnGap</v>
      </c>
      <c r="O1811">
        <v>463669</v>
      </c>
    </row>
    <row r="1812" spans="1:15" x14ac:dyDescent="0.25">
      <c r="A1812" s="1">
        <v>40931</v>
      </c>
      <c r="B1812" s="1" t="str">
        <f t="shared" si="256"/>
        <v>Mon</v>
      </c>
      <c r="C1812" s="1" t="str">
        <f t="shared" si="257"/>
        <v>Jan</v>
      </c>
      <c r="D1812" s="1" t="str">
        <f t="shared" si="258"/>
        <v>1ST QTR</v>
      </c>
      <c r="E1812" s="1" t="str">
        <f t="shared" si="259"/>
        <v>2012</v>
      </c>
      <c r="F1812" s="26">
        <v>123.05</v>
      </c>
      <c r="G1812" s="2">
        <v>123.08499999999999</v>
      </c>
      <c r="H1812" s="2">
        <v>122.315</v>
      </c>
      <c r="I1812" s="26">
        <v>123.017</v>
      </c>
      <c r="J1812" s="3">
        <f t="shared" si="260"/>
        <v>36</v>
      </c>
      <c r="K1812" s="3" t="str">
        <f t="shared" si="261"/>
        <v>OIR</v>
      </c>
      <c r="L1812" s="3" t="str">
        <f t="shared" si="262"/>
        <v>OIRUpGapFill</v>
      </c>
      <c r="M1812" s="3" t="str">
        <f t="shared" si="263"/>
        <v>Filled</v>
      </c>
      <c r="N1812" s="3" t="str">
        <f t="shared" si="264"/>
        <v>UpGap</v>
      </c>
      <c r="O1812">
        <v>420496</v>
      </c>
    </row>
    <row r="1813" spans="1:15" x14ac:dyDescent="0.25">
      <c r="A1813" s="1">
        <v>40932</v>
      </c>
      <c r="B1813" s="1" t="str">
        <f t="shared" si="256"/>
        <v>Tue</v>
      </c>
      <c r="C1813" s="1" t="str">
        <f t="shared" si="257"/>
        <v>Jan</v>
      </c>
      <c r="D1813" s="1" t="str">
        <f t="shared" si="258"/>
        <v>1ST QTR</v>
      </c>
      <c r="E1813" s="1" t="str">
        <f t="shared" si="259"/>
        <v>2012</v>
      </c>
      <c r="F1813" s="26">
        <v>123.027</v>
      </c>
      <c r="G1813" s="2">
        <v>123.045</v>
      </c>
      <c r="H1813" s="2">
        <v>123.005</v>
      </c>
      <c r="I1813" s="26">
        <v>123.035</v>
      </c>
      <c r="J1813" s="3">
        <f t="shared" si="260"/>
        <v>17</v>
      </c>
      <c r="K1813" s="3" t="str">
        <f t="shared" si="261"/>
        <v>OIR</v>
      </c>
      <c r="L1813" s="3" t="str">
        <f t="shared" si="262"/>
        <v>OIRUpGapFill</v>
      </c>
      <c r="M1813" s="3" t="str">
        <f t="shared" si="263"/>
        <v>Filled</v>
      </c>
      <c r="N1813" s="3" t="str">
        <f t="shared" si="264"/>
        <v>UpGap</v>
      </c>
      <c r="O1813">
        <v>389426</v>
      </c>
    </row>
    <row r="1814" spans="1:15" x14ac:dyDescent="0.25">
      <c r="A1814" s="1">
        <v>40933</v>
      </c>
      <c r="B1814" s="1" t="str">
        <f t="shared" si="256"/>
        <v>Wed</v>
      </c>
      <c r="C1814" s="1" t="str">
        <f t="shared" si="257"/>
        <v>Jan</v>
      </c>
      <c r="D1814" s="1" t="str">
        <f t="shared" si="258"/>
        <v>1ST QTR</v>
      </c>
      <c r="E1814" s="1" t="str">
        <f t="shared" si="259"/>
        <v>2012</v>
      </c>
      <c r="F1814" s="26">
        <v>123.035</v>
      </c>
      <c r="G1814" s="2">
        <v>123.255</v>
      </c>
      <c r="H1814" s="2">
        <v>123.02</v>
      </c>
      <c r="I1814" s="26">
        <v>123.19499999999999</v>
      </c>
      <c r="J1814" s="3">
        <f t="shared" si="260"/>
        <v>94</v>
      </c>
      <c r="K1814" s="3" t="str">
        <f t="shared" si="261"/>
        <v>OIR</v>
      </c>
      <c r="L1814" s="3" t="str">
        <f t="shared" si="262"/>
        <v>NoGap</v>
      </c>
      <c r="M1814" s="3" t="str">
        <f t="shared" si="263"/>
        <v>NoGap</v>
      </c>
      <c r="N1814" s="3" t="str">
        <f t="shared" si="264"/>
        <v>NoGap</v>
      </c>
      <c r="O1814">
        <v>893121</v>
      </c>
    </row>
    <row r="1815" spans="1:15" x14ac:dyDescent="0.25">
      <c r="A1815" s="1">
        <v>40934</v>
      </c>
      <c r="B1815" s="1" t="str">
        <f t="shared" si="256"/>
        <v>Thu</v>
      </c>
      <c r="C1815" s="1" t="str">
        <f t="shared" si="257"/>
        <v>Jan</v>
      </c>
      <c r="D1815" s="1" t="str">
        <f t="shared" si="258"/>
        <v>1ST QTR</v>
      </c>
      <c r="E1815" s="1" t="str">
        <f t="shared" si="259"/>
        <v>2012</v>
      </c>
      <c r="F1815" s="26">
        <v>123.205</v>
      </c>
      <c r="G1815" s="2">
        <v>123.3</v>
      </c>
      <c r="H1815" s="2">
        <v>123.2</v>
      </c>
      <c r="I1815" s="26">
        <v>123.27</v>
      </c>
      <c r="J1815" s="3">
        <f t="shared" si="260"/>
        <v>40</v>
      </c>
      <c r="K1815" s="3" t="str">
        <f t="shared" si="261"/>
        <v>OIR</v>
      </c>
      <c r="L1815" s="3" t="str">
        <f t="shared" si="262"/>
        <v>NotFilled</v>
      </c>
      <c r="M1815" s="3" t="str">
        <f t="shared" si="263"/>
        <v>NotFilled</v>
      </c>
      <c r="N1815" s="3" t="str">
        <f t="shared" si="264"/>
        <v>UpGap</v>
      </c>
      <c r="O1815">
        <v>689603</v>
      </c>
    </row>
    <row r="1816" spans="1:15" x14ac:dyDescent="0.25">
      <c r="A1816" s="1">
        <v>40935</v>
      </c>
      <c r="B1816" s="1" t="str">
        <f t="shared" si="256"/>
        <v>Fri</v>
      </c>
      <c r="C1816" s="1" t="str">
        <f t="shared" si="257"/>
        <v>Jan</v>
      </c>
      <c r="D1816" s="1" t="str">
        <f t="shared" si="258"/>
        <v>1ST QTR</v>
      </c>
      <c r="E1816" s="1" t="str">
        <f t="shared" si="259"/>
        <v>2012</v>
      </c>
      <c r="F1816" s="26">
        <v>123.262</v>
      </c>
      <c r="G1816" s="2">
        <v>123.30500000000001</v>
      </c>
      <c r="H1816" s="2">
        <v>123.242</v>
      </c>
      <c r="I1816" s="26">
        <v>123.285</v>
      </c>
      <c r="J1816" s="3">
        <f t="shared" si="260"/>
        <v>26</v>
      </c>
      <c r="K1816" s="3" t="str">
        <f t="shared" si="261"/>
        <v>OIR</v>
      </c>
      <c r="L1816" s="3" t="str">
        <f t="shared" si="262"/>
        <v>OIRDnGapFill</v>
      </c>
      <c r="M1816" s="3" t="str">
        <f t="shared" si="263"/>
        <v>Filled</v>
      </c>
      <c r="N1816" s="3" t="str">
        <f t="shared" si="264"/>
        <v>DnGap</v>
      </c>
      <c r="O1816">
        <v>470724</v>
      </c>
    </row>
    <row r="1817" spans="1:15" x14ac:dyDescent="0.25">
      <c r="A1817" s="1">
        <v>40938</v>
      </c>
      <c r="B1817" s="1" t="str">
        <f t="shared" si="256"/>
        <v>Mon</v>
      </c>
      <c r="C1817" s="1" t="str">
        <f t="shared" si="257"/>
        <v>Jan</v>
      </c>
      <c r="D1817" s="1" t="str">
        <f t="shared" si="258"/>
        <v>1ST QTR</v>
      </c>
      <c r="E1817" s="1" t="str">
        <f t="shared" si="259"/>
        <v>2012</v>
      </c>
      <c r="F1817" s="26">
        <v>123.282</v>
      </c>
      <c r="G1817" s="2">
        <v>124.017</v>
      </c>
      <c r="H1817" s="2">
        <v>123.282</v>
      </c>
      <c r="I1817" s="26">
        <v>123.31</v>
      </c>
      <c r="J1817" s="3">
        <f t="shared" si="260"/>
        <v>22</v>
      </c>
      <c r="K1817" s="3" t="str">
        <f t="shared" si="261"/>
        <v>OIR</v>
      </c>
      <c r="L1817" s="3" t="str">
        <f t="shared" si="262"/>
        <v>OIRDnGapFill</v>
      </c>
      <c r="M1817" s="3" t="str">
        <f t="shared" si="263"/>
        <v>Filled</v>
      </c>
      <c r="N1817" s="3" t="str">
        <f t="shared" si="264"/>
        <v>DnGap</v>
      </c>
      <c r="O1817">
        <v>428536</v>
      </c>
    </row>
    <row r="1818" spans="1:15" x14ac:dyDescent="0.25">
      <c r="A1818" s="1">
        <v>40939</v>
      </c>
      <c r="B1818" s="1" t="str">
        <f t="shared" si="256"/>
        <v>Tue</v>
      </c>
      <c r="C1818" s="1" t="str">
        <f t="shared" si="257"/>
        <v>Jan</v>
      </c>
      <c r="D1818" s="1" t="str">
        <f t="shared" si="258"/>
        <v>1ST QTR</v>
      </c>
      <c r="E1818" s="1" t="str">
        <f t="shared" si="259"/>
        <v>2012</v>
      </c>
      <c r="F1818" s="26">
        <v>123.307</v>
      </c>
      <c r="G1818" s="2">
        <v>124.03</v>
      </c>
      <c r="H1818" s="2">
        <v>123.267</v>
      </c>
      <c r="I1818" s="26">
        <v>124.015</v>
      </c>
      <c r="J1818" s="3">
        <f t="shared" si="260"/>
        <v>34</v>
      </c>
      <c r="K1818" s="3" t="str">
        <f t="shared" si="261"/>
        <v>OIR</v>
      </c>
      <c r="L1818" s="3" t="str">
        <f t="shared" si="262"/>
        <v>OIRDnGapFill</v>
      </c>
      <c r="M1818" s="3" t="str">
        <f t="shared" si="263"/>
        <v>Filled</v>
      </c>
      <c r="N1818" s="3" t="str">
        <f t="shared" si="264"/>
        <v>DnGap</v>
      </c>
      <c r="O1818">
        <v>509502</v>
      </c>
    </row>
    <row r="1819" spans="1:15" x14ac:dyDescent="0.25">
      <c r="A1819" s="1">
        <v>40940</v>
      </c>
      <c r="B1819" s="1" t="str">
        <f t="shared" si="256"/>
        <v>Wed</v>
      </c>
      <c r="C1819" s="1" t="str">
        <f t="shared" si="257"/>
        <v>Feb</v>
      </c>
      <c r="D1819" s="1" t="str">
        <f t="shared" si="258"/>
        <v>1ST QTR</v>
      </c>
      <c r="E1819" s="1" t="str">
        <f t="shared" si="259"/>
        <v>2012</v>
      </c>
      <c r="F1819" s="26">
        <v>124.02</v>
      </c>
      <c r="G1819" s="2">
        <v>124.02</v>
      </c>
      <c r="H1819" s="2">
        <v>123.295</v>
      </c>
      <c r="I1819" s="26">
        <v>124</v>
      </c>
      <c r="J1819" s="3">
        <f t="shared" si="260"/>
        <v>17</v>
      </c>
      <c r="K1819" s="3" t="str">
        <f t="shared" si="261"/>
        <v>OIR</v>
      </c>
      <c r="L1819" s="3" t="str">
        <f t="shared" si="262"/>
        <v>OIRUpGapFill</v>
      </c>
      <c r="M1819" s="3" t="str">
        <f t="shared" si="263"/>
        <v>Filled</v>
      </c>
      <c r="N1819" s="3" t="str">
        <f t="shared" si="264"/>
        <v>UpGap</v>
      </c>
      <c r="O1819">
        <v>490785</v>
      </c>
    </row>
    <row r="1820" spans="1:15" x14ac:dyDescent="0.25">
      <c r="A1820" s="1">
        <v>40941</v>
      </c>
      <c r="B1820" s="1" t="str">
        <f t="shared" si="256"/>
        <v>Thu</v>
      </c>
      <c r="C1820" s="1" t="str">
        <f t="shared" si="257"/>
        <v>Feb</v>
      </c>
      <c r="D1820" s="1" t="str">
        <f t="shared" si="258"/>
        <v>1ST QTR</v>
      </c>
      <c r="E1820" s="1" t="str">
        <f t="shared" si="259"/>
        <v>2012</v>
      </c>
      <c r="F1820" s="26">
        <v>124</v>
      </c>
      <c r="G1820" s="2">
        <v>124.02500000000001</v>
      </c>
      <c r="H1820" s="2">
        <v>123.3</v>
      </c>
      <c r="I1820" s="26">
        <v>124.015</v>
      </c>
      <c r="J1820" s="3">
        <f t="shared" si="260"/>
        <v>19</v>
      </c>
      <c r="K1820" s="3" t="str">
        <f t="shared" si="261"/>
        <v>OIR</v>
      </c>
      <c r="L1820" s="3" t="str">
        <f t="shared" si="262"/>
        <v>NoGap</v>
      </c>
      <c r="M1820" s="3" t="str">
        <f t="shared" si="263"/>
        <v>NoGap</v>
      </c>
      <c r="N1820" s="3" t="str">
        <f t="shared" si="264"/>
        <v>NoGap</v>
      </c>
      <c r="O1820">
        <v>401632</v>
      </c>
    </row>
    <row r="1821" spans="1:15" x14ac:dyDescent="0.25">
      <c r="A1821" s="1">
        <v>40942</v>
      </c>
      <c r="B1821" s="1" t="str">
        <f t="shared" si="256"/>
        <v>Fri</v>
      </c>
      <c r="C1821" s="1" t="str">
        <f t="shared" si="257"/>
        <v>Feb</v>
      </c>
      <c r="D1821" s="1" t="str">
        <f t="shared" si="258"/>
        <v>1ST QTR</v>
      </c>
      <c r="E1821" s="1" t="str">
        <f t="shared" si="259"/>
        <v>2012</v>
      </c>
      <c r="F1821" s="26">
        <v>124.015</v>
      </c>
      <c r="G1821" s="2">
        <v>124.03700000000001</v>
      </c>
      <c r="H1821" s="2">
        <v>123.22199999999999</v>
      </c>
      <c r="I1821" s="26">
        <v>123.227</v>
      </c>
      <c r="J1821" s="3">
        <f t="shared" si="260"/>
        <v>54</v>
      </c>
      <c r="K1821" s="3" t="str">
        <f t="shared" si="261"/>
        <v>OIR</v>
      </c>
      <c r="L1821" s="3" t="str">
        <f t="shared" si="262"/>
        <v>NoGap</v>
      </c>
      <c r="M1821" s="3" t="str">
        <f t="shared" si="263"/>
        <v>NoGap</v>
      </c>
      <c r="N1821" s="3" t="str">
        <f t="shared" si="264"/>
        <v>NoGap</v>
      </c>
      <c r="O1821">
        <v>605805</v>
      </c>
    </row>
    <row r="1822" spans="1:15" x14ac:dyDescent="0.25">
      <c r="A1822" s="1">
        <v>40945</v>
      </c>
      <c r="B1822" s="1" t="str">
        <f t="shared" si="256"/>
        <v>Mon</v>
      </c>
      <c r="C1822" s="1" t="str">
        <f t="shared" si="257"/>
        <v>Feb</v>
      </c>
      <c r="D1822" s="1" t="str">
        <f t="shared" si="258"/>
        <v>1ST QTR</v>
      </c>
      <c r="E1822" s="1" t="str">
        <f t="shared" si="259"/>
        <v>2012</v>
      </c>
      <c r="F1822" s="26">
        <v>123.255</v>
      </c>
      <c r="G1822" s="2">
        <v>123.29</v>
      </c>
      <c r="H1822" s="2">
        <v>123.23699999999999</v>
      </c>
      <c r="I1822" s="26">
        <v>123.27500000000001</v>
      </c>
      <c r="J1822" s="3">
        <f t="shared" si="260"/>
        <v>22</v>
      </c>
      <c r="K1822" s="3" t="str">
        <f t="shared" si="261"/>
        <v>OIR</v>
      </c>
      <c r="L1822" s="3" t="str">
        <f t="shared" si="262"/>
        <v>NotFilled</v>
      </c>
      <c r="M1822" s="3" t="str">
        <f t="shared" si="263"/>
        <v>NotFilled</v>
      </c>
      <c r="N1822" s="3" t="str">
        <f t="shared" si="264"/>
        <v>UpGap</v>
      </c>
      <c r="O1822">
        <v>322458</v>
      </c>
    </row>
    <row r="1823" spans="1:15" x14ac:dyDescent="0.25">
      <c r="A1823" s="1">
        <v>40946</v>
      </c>
      <c r="B1823" s="1" t="str">
        <f t="shared" si="256"/>
        <v>Tue</v>
      </c>
      <c r="C1823" s="1" t="str">
        <f t="shared" si="257"/>
        <v>Feb</v>
      </c>
      <c r="D1823" s="1" t="str">
        <f t="shared" si="258"/>
        <v>1ST QTR</v>
      </c>
      <c r="E1823" s="1" t="str">
        <f t="shared" si="259"/>
        <v>2012</v>
      </c>
      <c r="F1823" s="26">
        <v>123.267</v>
      </c>
      <c r="G1823" s="2">
        <v>123.27200000000001</v>
      </c>
      <c r="H1823" s="2">
        <v>123.172</v>
      </c>
      <c r="I1823" s="26">
        <v>123.197</v>
      </c>
      <c r="J1823" s="3">
        <f t="shared" si="260"/>
        <v>41</v>
      </c>
      <c r="K1823" s="3" t="str">
        <f t="shared" si="261"/>
        <v>OIR</v>
      </c>
      <c r="L1823" s="3" t="str">
        <f t="shared" si="262"/>
        <v>NotFilled</v>
      </c>
      <c r="M1823" s="3" t="str">
        <f t="shared" si="263"/>
        <v>NotFilled</v>
      </c>
      <c r="N1823" s="3" t="str">
        <f t="shared" si="264"/>
        <v>DnGap</v>
      </c>
      <c r="O1823">
        <v>468011</v>
      </c>
    </row>
    <row r="1824" spans="1:15" x14ac:dyDescent="0.25">
      <c r="A1824" s="1">
        <v>40947</v>
      </c>
      <c r="B1824" s="1" t="str">
        <f t="shared" si="256"/>
        <v>Wed</v>
      </c>
      <c r="C1824" s="1" t="str">
        <f t="shared" si="257"/>
        <v>Feb</v>
      </c>
      <c r="D1824" s="1" t="str">
        <f t="shared" si="258"/>
        <v>1ST QTR</v>
      </c>
      <c r="E1824" s="1" t="str">
        <f t="shared" si="259"/>
        <v>2012</v>
      </c>
      <c r="F1824" s="26">
        <v>123.187</v>
      </c>
      <c r="G1824" s="2">
        <v>123.21</v>
      </c>
      <c r="H1824" s="2">
        <v>123.16200000000001</v>
      </c>
      <c r="I1824" s="26">
        <v>123.185</v>
      </c>
      <c r="J1824" s="3">
        <f t="shared" si="260"/>
        <v>20</v>
      </c>
      <c r="K1824" s="3" t="str">
        <f t="shared" si="261"/>
        <v>OIR</v>
      </c>
      <c r="L1824" s="3" t="str">
        <f t="shared" si="262"/>
        <v>OIRDnGapFill</v>
      </c>
      <c r="M1824" s="3" t="str">
        <f t="shared" si="263"/>
        <v>Filled</v>
      </c>
      <c r="N1824" s="3" t="str">
        <f t="shared" si="264"/>
        <v>DnGap</v>
      </c>
      <c r="O1824">
        <v>398471</v>
      </c>
    </row>
    <row r="1825" spans="1:15" x14ac:dyDescent="0.25">
      <c r="A1825" s="1">
        <v>40948</v>
      </c>
      <c r="B1825" s="1" t="str">
        <f t="shared" si="256"/>
        <v>Thu</v>
      </c>
      <c r="C1825" s="1" t="str">
        <f t="shared" si="257"/>
        <v>Feb</v>
      </c>
      <c r="D1825" s="1" t="str">
        <f t="shared" si="258"/>
        <v>1ST QTR</v>
      </c>
      <c r="E1825" s="1" t="str">
        <f t="shared" si="259"/>
        <v>2012</v>
      </c>
      <c r="F1825" s="26">
        <v>123.172</v>
      </c>
      <c r="G1825" s="2">
        <v>123.202</v>
      </c>
      <c r="H1825" s="2">
        <v>123.1</v>
      </c>
      <c r="I1825" s="26">
        <v>123.125</v>
      </c>
      <c r="J1825" s="3">
        <f t="shared" si="260"/>
        <v>41</v>
      </c>
      <c r="K1825" s="3" t="str">
        <f t="shared" si="261"/>
        <v>OIR</v>
      </c>
      <c r="L1825" s="3" t="str">
        <f t="shared" si="262"/>
        <v>OIRDnGapFill</v>
      </c>
      <c r="M1825" s="3" t="str">
        <f t="shared" si="263"/>
        <v>Filled</v>
      </c>
      <c r="N1825" s="3" t="str">
        <f t="shared" si="264"/>
        <v>DnGap</v>
      </c>
      <c r="O1825">
        <v>531316</v>
      </c>
    </row>
    <row r="1826" spans="1:15" x14ac:dyDescent="0.25">
      <c r="A1826" s="1">
        <v>40949</v>
      </c>
      <c r="B1826" s="1" t="str">
        <f t="shared" si="256"/>
        <v>Fri</v>
      </c>
      <c r="C1826" s="1" t="str">
        <f t="shared" si="257"/>
        <v>Feb</v>
      </c>
      <c r="D1826" s="1" t="str">
        <f t="shared" si="258"/>
        <v>1ST QTR</v>
      </c>
      <c r="E1826" s="1" t="str">
        <f t="shared" si="259"/>
        <v>2012</v>
      </c>
      <c r="F1826" s="26">
        <v>123.13200000000001</v>
      </c>
      <c r="G1826" s="2">
        <v>123.215</v>
      </c>
      <c r="H1826" s="2">
        <v>123.13</v>
      </c>
      <c r="I1826" s="26">
        <v>123.2</v>
      </c>
      <c r="J1826" s="3">
        <f t="shared" si="260"/>
        <v>35</v>
      </c>
      <c r="K1826" s="3" t="str">
        <f t="shared" si="261"/>
        <v>OIR</v>
      </c>
      <c r="L1826" s="3" t="str">
        <f t="shared" si="262"/>
        <v>NotFilled</v>
      </c>
      <c r="M1826" s="3" t="str">
        <f t="shared" si="263"/>
        <v>NotFilled</v>
      </c>
      <c r="N1826" s="3" t="str">
        <f t="shared" si="264"/>
        <v>UpGap</v>
      </c>
      <c r="O1826">
        <v>444601</v>
      </c>
    </row>
    <row r="1827" spans="1:15" x14ac:dyDescent="0.25">
      <c r="A1827" s="1">
        <v>40952</v>
      </c>
      <c r="B1827" s="1" t="str">
        <f t="shared" si="256"/>
        <v>Mon</v>
      </c>
      <c r="C1827" s="1" t="str">
        <f t="shared" si="257"/>
        <v>Feb</v>
      </c>
      <c r="D1827" s="1" t="str">
        <f t="shared" si="258"/>
        <v>1ST QTR</v>
      </c>
      <c r="E1827" s="1" t="str">
        <f t="shared" si="259"/>
        <v>2012</v>
      </c>
      <c r="F1827" s="26">
        <v>123.16500000000001</v>
      </c>
      <c r="G1827" s="2">
        <v>123.2</v>
      </c>
      <c r="H1827" s="2">
        <v>123.13500000000001</v>
      </c>
      <c r="I1827" s="26">
        <v>123.142</v>
      </c>
      <c r="J1827" s="3">
        <f t="shared" si="260"/>
        <v>26</v>
      </c>
      <c r="K1827" s="3" t="str">
        <f t="shared" si="261"/>
        <v>OIR</v>
      </c>
      <c r="L1827" s="3" t="str">
        <f t="shared" si="262"/>
        <v>OIRDnGapFill</v>
      </c>
      <c r="M1827" s="3" t="str">
        <f t="shared" si="263"/>
        <v>Filled</v>
      </c>
      <c r="N1827" s="3" t="str">
        <f t="shared" si="264"/>
        <v>DnGap</v>
      </c>
      <c r="O1827">
        <v>340357</v>
      </c>
    </row>
    <row r="1828" spans="1:15" x14ac:dyDescent="0.25">
      <c r="A1828" s="1">
        <v>40953</v>
      </c>
      <c r="B1828" s="1" t="str">
        <f t="shared" si="256"/>
        <v>Tue</v>
      </c>
      <c r="C1828" s="1" t="str">
        <f t="shared" si="257"/>
        <v>Feb</v>
      </c>
      <c r="D1828" s="1" t="str">
        <f t="shared" si="258"/>
        <v>1ST QTR</v>
      </c>
      <c r="E1828" s="1" t="str">
        <f t="shared" si="259"/>
        <v>2012</v>
      </c>
      <c r="F1828" s="26">
        <v>123.14700000000001</v>
      </c>
      <c r="G1828" s="2">
        <v>123.182</v>
      </c>
      <c r="H1828" s="2">
        <v>123.13</v>
      </c>
      <c r="I1828" s="26">
        <v>123.17700000000001</v>
      </c>
      <c r="J1828" s="3">
        <f t="shared" si="260"/>
        <v>21</v>
      </c>
      <c r="K1828" s="3" t="str">
        <f t="shared" si="261"/>
        <v>OIR</v>
      </c>
      <c r="L1828" s="3" t="str">
        <f t="shared" si="262"/>
        <v>OIRUpGapFill</v>
      </c>
      <c r="M1828" s="3" t="str">
        <f t="shared" si="263"/>
        <v>Filled</v>
      </c>
      <c r="N1828" s="3" t="str">
        <f t="shared" si="264"/>
        <v>UpGap</v>
      </c>
      <c r="O1828">
        <v>474475</v>
      </c>
    </row>
    <row r="1829" spans="1:15" x14ac:dyDescent="0.25">
      <c r="A1829" s="1">
        <v>40954</v>
      </c>
      <c r="B1829" s="1" t="str">
        <f t="shared" si="256"/>
        <v>Wed</v>
      </c>
      <c r="C1829" s="1" t="str">
        <f t="shared" si="257"/>
        <v>Feb</v>
      </c>
      <c r="D1829" s="1" t="str">
        <f t="shared" si="258"/>
        <v>1ST QTR</v>
      </c>
      <c r="E1829" s="1" t="str">
        <f t="shared" si="259"/>
        <v>2012</v>
      </c>
      <c r="F1829" s="26">
        <v>123.16200000000001</v>
      </c>
      <c r="G1829" s="2">
        <v>123.227</v>
      </c>
      <c r="H1829" s="2">
        <v>123.137</v>
      </c>
      <c r="I1829" s="26">
        <v>123.205</v>
      </c>
      <c r="J1829" s="3">
        <f t="shared" si="260"/>
        <v>37</v>
      </c>
      <c r="K1829" s="3" t="str">
        <f t="shared" si="261"/>
        <v>OIR</v>
      </c>
      <c r="L1829" s="3" t="str">
        <f t="shared" si="262"/>
        <v>OIRDnGapFill</v>
      </c>
      <c r="M1829" s="3" t="str">
        <f t="shared" si="263"/>
        <v>Filled</v>
      </c>
      <c r="N1829" s="3" t="str">
        <f t="shared" si="264"/>
        <v>DnGap</v>
      </c>
      <c r="O1829">
        <v>555187</v>
      </c>
    </row>
    <row r="1830" spans="1:15" x14ac:dyDescent="0.25">
      <c r="A1830" s="1">
        <v>40955</v>
      </c>
      <c r="B1830" s="1" t="str">
        <f t="shared" si="256"/>
        <v>Thu</v>
      </c>
      <c r="C1830" s="1" t="str">
        <f t="shared" si="257"/>
        <v>Feb</v>
      </c>
      <c r="D1830" s="1" t="str">
        <f t="shared" si="258"/>
        <v>1ST QTR</v>
      </c>
      <c r="E1830" s="1" t="str">
        <f t="shared" si="259"/>
        <v>2012</v>
      </c>
      <c r="F1830" s="26">
        <v>123.20699999999999</v>
      </c>
      <c r="G1830" s="2">
        <v>123.23</v>
      </c>
      <c r="H1830" s="2">
        <v>123.06699999999999</v>
      </c>
      <c r="I1830" s="26">
        <v>123.09</v>
      </c>
      <c r="J1830" s="3">
        <f t="shared" si="260"/>
        <v>66</v>
      </c>
      <c r="K1830" s="3" t="str">
        <f t="shared" si="261"/>
        <v>OIR</v>
      </c>
      <c r="L1830" s="3" t="str">
        <f t="shared" si="262"/>
        <v>OIRUpGapFill</v>
      </c>
      <c r="M1830" s="3" t="str">
        <f t="shared" si="263"/>
        <v>Filled</v>
      </c>
      <c r="N1830" s="3" t="str">
        <f t="shared" si="264"/>
        <v>UpGap</v>
      </c>
      <c r="O1830">
        <v>668029</v>
      </c>
    </row>
    <row r="1831" spans="1:15" x14ac:dyDescent="0.25">
      <c r="A1831" s="1">
        <v>40956</v>
      </c>
      <c r="B1831" s="1" t="str">
        <f t="shared" si="256"/>
        <v>Fri</v>
      </c>
      <c r="C1831" s="1" t="str">
        <f t="shared" si="257"/>
        <v>Feb</v>
      </c>
      <c r="D1831" s="1" t="str">
        <f t="shared" si="258"/>
        <v>1ST QTR</v>
      </c>
      <c r="E1831" s="1" t="str">
        <f t="shared" si="259"/>
        <v>2012</v>
      </c>
      <c r="F1831" s="26">
        <v>123.09699999999999</v>
      </c>
      <c r="G1831" s="2">
        <v>123.11199999999999</v>
      </c>
      <c r="H1831" s="2">
        <v>123.03</v>
      </c>
      <c r="I1831" s="26">
        <v>123.095</v>
      </c>
      <c r="J1831" s="3">
        <f t="shared" si="260"/>
        <v>33</v>
      </c>
      <c r="K1831" s="3" t="str">
        <f t="shared" si="261"/>
        <v>OIR</v>
      </c>
      <c r="L1831" s="3" t="str">
        <f t="shared" si="262"/>
        <v>OIRUpGapFill</v>
      </c>
      <c r="M1831" s="3" t="str">
        <f t="shared" si="263"/>
        <v>Filled</v>
      </c>
      <c r="N1831" s="3" t="str">
        <f t="shared" si="264"/>
        <v>UpGap</v>
      </c>
      <c r="O1831">
        <v>518874</v>
      </c>
    </row>
    <row r="1832" spans="1:15" x14ac:dyDescent="0.25">
      <c r="A1832" s="1">
        <v>40960</v>
      </c>
      <c r="B1832" s="1" t="str">
        <f t="shared" si="256"/>
        <v>Tue</v>
      </c>
      <c r="C1832" s="1" t="str">
        <f t="shared" si="257"/>
        <v>Feb</v>
      </c>
      <c r="D1832" s="1" t="str">
        <f t="shared" si="258"/>
        <v>1ST QTR</v>
      </c>
      <c r="E1832" s="1" t="str">
        <f t="shared" si="259"/>
        <v>2012</v>
      </c>
      <c r="F1832" s="26">
        <v>123.08199999999999</v>
      </c>
      <c r="G1832" s="2">
        <v>123.08199999999999</v>
      </c>
      <c r="H1832" s="2">
        <v>123.00700000000001</v>
      </c>
      <c r="I1832" s="26">
        <v>123.045</v>
      </c>
      <c r="J1832" s="3">
        <f t="shared" si="260"/>
        <v>30</v>
      </c>
      <c r="K1832" s="3" t="str">
        <f t="shared" si="261"/>
        <v>OIR</v>
      </c>
      <c r="L1832" s="3" t="str">
        <f t="shared" si="262"/>
        <v>NotFilled</v>
      </c>
      <c r="M1832" s="3" t="str">
        <f t="shared" si="263"/>
        <v>NotFilled</v>
      </c>
      <c r="N1832" s="3" t="str">
        <f t="shared" si="264"/>
        <v>DnGap</v>
      </c>
      <c r="O1832">
        <v>496319</v>
      </c>
    </row>
    <row r="1833" spans="1:15" x14ac:dyDescent="0.25">
      <c r="A1833" s="1">
        <v>40961</v>
      </c>
      <c r="B1833" s="1" t="str">
        <f t="shared" si="256"/>
        <v>Wed</v>
      </c>
      <c r="C1833" s="1" t="str">
        <f t="shared" si="257"/>
        <v>Feb</v>
      </c>
      <c r="D1833" s="1" t="str">
        <f t="shared" si="258"/>
        <v>1ST QTR</v>
      </c>
      <c r="E1833" s="1" t="str">
        <f t="shared" si="259"/>
        <v>2012</v>
      </c>
      <c r="F1833" s="26">
        <v>123.032</v>
      </c>
      <c r="G1833" s="2">
        <v>123.11499999999999</v>
      </c>
      <c r="H1833" s="2">
        <v>123.01</v>
      </c>
      <c r="I1833" s="26">
        <v>123.107</v>
      </c>
      <c r="J1833" s="3">
        <f t="shared" si="260"/>
        <v>42</v>
      </c>
      <c r="K1833" s="3" t="str">
        <f t="shared" si="261"/>
        <v>OIR</v>
      </c>
      <c r="L1833" s="3" t="str">
        <f t="shared" si="262"/>
        <v>OIRDnGapFill</v>
      </c>
      <c r="M1833" s="3" t="str">
        <f t="shared" si="263"/>
        <v>Filled</v>
      </c>
      <c r="N1833" s="3" t="str">
        <f t="shared" si="264"/>
        <v>DnGap</v>
      </c>
      <c r="O1833">
        <v>598699</v>
      </c>
    </row>
    <row r="1834" spans="1:15" x14ac:dyDescent="0.25">
      <c r="A1834" s="1">
        <v>40962</v>
      </c>
      <c r="B1834" s="1" t="str">
        <f t="shared" si="256"/>
        <v>Thu</v>
      </c>
      <c r="C1834" s="1" t="str">
        <f t="shared" si="257"/>
        <v>Feb</v>
      </c>
      <c r="D1834" s="1" t="str">
        <f t="shared" si="258"/>
        <v>1ST QTR</v>
      </c>
      <c r="E1834" s="1" t="str">
        <f t="shared" si="259"/>
        <v>2012</v>
      </c>
      <c r="F1834" s="26">
        <v>123.09699999999999</v>
      </c>
      <c r="G1834" s="2">
        <v>123.12</v>
      </c>
      <c r="H1834" s="2">
        <v>123.05500000000001</v>
      </c>
      <c r="I1834" s="26">
        <v>123.102</v>
      </c>
      <c r="J1834" s="3">
        <f t="shared" si="260"/>
        <v>26</v>
      </c>
      <c r="K1834" s="3" t="str">
        <f t="shared" si="261"/>
        <v>OIR</v>
      </c>
      <c r="L1834" s="3" t="str">
        <f t="shared" si="262"/>
        <v>OIRDnGapFill</v>
      </c>
      <c r="M1834" s="3" t="str">
        <f t="shared" si="263"/>
        <v>Filled</v>
      </c>
      <c r="N1834" s="3" t="str">
        <f t="shared" si="264"/>
        <v>DnGap</v>
      </c>
      <c r="O1834">
        <v>855503</v>
      </c>
    </row>
    <row r="1835" spans="1:15" x14ac:dyDescent="0.25">
      <c r="A1835" s="1">
        <v>40963</v>
      </c>
      <c r="B1835" s="1" t="str">
        <f t="shared" si="256"/>
        <v>Fri</v>
      </c>
      <c r="C1835" s="1" t="str">
        <f t="shared" si="257"/>
        <v>Feb</v>
      </c>
      <c r="D1835" s="1" t="str">
        <f t="shared" si="258"/>
        <v>1ST QTR</v>
      </c>
      <c r="E1835" s="1" t="str">
        <f t="shared" si="259"/>
        <v>2012</v>
      </c>
      <c r="F1835" s="26">
        <v>123.08499999999999</v>
      </c>
      <c r="G1835" s="2">
        <v>123.11199999999999</v>
      </c>
      <c r="H1835" s="2">
        <v>123.065</v>
      </c>
      <c r="I1835" s="26">
        <v>123.075</v>
      </c>
      <c r="J1835" s="3">
        <f t="shared" si="260"/>
        <v>19</v>
      </c>
      <c r="K1835" s="3" t="str">
        <f t="shared" si="261"/>
        <v>OIR</v>
      </c>
      <c r="L1835" s="3" t="str">
        <f t="shared" si="262"/>
        <v>OIRDnGapFill</v>
      </c>
      <c r="M1835" s="3" t="str">
        <f t="shared" si="263"/>
        <v>Filled</v>
      </c>
      <c r="N1835" s="3" t="str">
        <f t="shared" si="264"/>
        <v>DnGap</v>
      </c>
      <c r="O1835">
        <v>615617</v>
      </c>
    </row>
    <row r="1836" spans="1:15" x14ac:dyDescent="0.25">
      <c r="A1836" s="1">
        <v>40966</v>
      </c>
      <c r="B1836" s="1" t="str">
        <f t="shared" si="256"/>
        <v>Mon</v>
      </c>
      <c r="C1836" s="1" t="str">
        <f t="shared" si="257"/>
        <v>Feb</v>
      </c>
      <c r="D1836" s="1" t="str">
        <f t="shared" si="258"/>
        <v>1ST QTR</v>
      </c>
      <c r="E1836" s="1" t="str">
        <f t="shared" si="259"/>
        <v>2012</v>
      </c>
      <c r="F1836" s="26">
        <v>123.08</v>
      </c>
      <c r="G1836" s="2">
        <v>123.17</v>
      </c>
      <c r="H1836" s="2">
        <v>123.06699999999999</v>
      </c>
      <c r="I1836" s="26">
        <v>123.157</v>
      </c>
      <c r="J1836" s="3">
        <f t="shared" si="260"/>
        <v>42</v>
      </c>
      <c r="K1836" s="3" t="str">
        <f t="shared" si="261"/>
        <v>OIR</v>
      </c>
      <c r="L1836" s="3" t="str">
        <f t="shared" si="262"/>
        <v>OIRUpGapFill</v>
      </c>
      <c r="M1836" s="3" t="str">
        <f t="shared" si="263"/>
        <v>Filled</v>
      </c>
      <c r="N1836" s="3" t="str">
        <f t="shared" si="264"/>
        <v>UpGap</v>
      </c>
      <c r="O1836">
        <v>1212841</v>
      </c>
    </row>
    <row r="1837" spans="1:15" x14ac:dyDescent="0.25">
      <c r="A1837" s="1">
        <v>40967</v>
      </c>
      <c r="B1837" s="1" t="str">
        <f t="shared" si="256"/>
        <v>Tue</v>
      </c>
      <c r="C1837" s="1" t="str">
        <f t="shared" si="257"/>
        <v>Feb</v>
      </c>
      <c r="D1837" s="1" t="str">
        <f t="shared" si="258"/>
        <v>1ST QTR</v>
      </c>
      <c r="E1837" s="1" t="str">
        <f t="shared" si="259"/>
        <v>2012</v>
      </c>
      <c r="F1837" s="26">
        <v>123.152</v>
      </c>
      <c r="G1837" s="2">
        <v>123.19</v>
      </c>
      <c r="H1837" s="2">
        <v>123.137</v>
      </c>
      <c r="I1837" s="26">
        <v>123.16200000000001</v>
      </c>
      <c r="J1837" s="3">
        <f t="shared" si="260"/>
        <v>22</v>
      </c>
      <c r="K1837" s="3" t="str">
        <f t="shared" si="261"/>
        <v>OIR</v>
      </c>
      <c r="L1837" s="3" t="str">
        <f t="shared" si="262"/>
        <v>OIRDnGapFill</v>
      </c>
      <c r="M1837" s="3" t="str">
        <f t="shared" si="263"/>
        <v>Filled</v>
      </c>
      <c r="N1837" s="3" t="str">
        <f t="shared" si="264"/>
        <v>DnGap</v>
      </c>
      <c r="O1837">
        <v>1031604</v>
      </c>
    </row>
    <row r="1838" spans="1:15" x14ac:dyDescent="0.25">
      <c r="A1838" s="1">
        <v>40968</v>
      </c>
      <c r="B1838" s="1" t="str">
        <f t="shared" si="256"/>
        <v>Wed</v>
      </c>
      <c r="C1838" s="1" t="str">
        <f t="shared" si="257"/>
        <v>Feb</v>
      </c>
      <c r="D1838" s="1" t="str">
        <f t="shared" si="258"/>
        <v>1ST QTR</v>
      </c>
      <c r="E1838" s="1" t="str">
        <f t="shared" si="259"/>
        <v>2012</v>
      </c>
      <c r="F1838" s="26">
        <v>123.11499999999999</v>
      </c>
      <c r="G1838" s="2">
        <v>123.13500000000001</v>
      </c>
      <c r="H1838" s="2">
        <v>123.015</v>
      </c>
      <c r="I1838" s="26">
        <v>123.05500000000001</v>
      </c>
      <c r="J1838" s="3">
        <f t="shared" si="260"/>
        <v>49</v>
      </c>
      <c r="K1838" s="3" t="str">
        <f t="shared" si="261"/>
        <v>OOR</v>
      </c>
      <c r="L1838" s="3" t="str">
        <f t="shared" si="262"/>
        <v>NotFilled</v>
      </c>
      <c r="M1838" s="3" t="str">
        <f t="shared" si="263"/>
        <v>NotFilled</v>
      </c>
      <c r="N1838" s="3" t="str">
        <f t="shared" si="264"/>
        <v>DnGap</v>
      </c>
      <c r="O1838">
        <v>819951</v>
      </c>
    </row>
    <row r="1839" spans="1:15" x14ac:dyDescent="0.25">
      <c r="A1839" s="1">
        <v>40969</v>
      </c>
      <c r="B1839" s="1" t="str">
        <f t="shared" si="256"/>
        <v>Thu</v>
      </c>
      <c r="C1839" s="1" t="str">
        <f t="shared" si="257"/>
        <v>Mar</v>
      </c>
      <c r="D1839" s="1" t="str">
        <f t="shared" si="258"/>
        <v>1ST QTR</v>
      </c>
      <c r="E1839" s="1" t="str">
        <f t="shared" si="259"/>
        <v>2012</v>
      </c>
      <c r="F1839" s="26">
        <v>123.08199999999999</v>
      </c>
      <c r="G1839" s="2">
        <v>123.08199999999999</v>
      </c>
      <c r="H1839" s="2">
        <v>122.3</v>
      </c>
      <c r="I1839" s="26">
        <v>123.02500000000001</v>
      </c>
      <c r="J1839" s="3">
        <f t="shared" si="260"/>
        <v>41</v>
      </c>
      <c r="K1839" s="3" t="str">
        <f t="shared" si="261"/>
        <v>OIR</v>
      </c>
      <c r="L1839" s="3" t="str">
        <f t="shared" si="262"/>
        <v>OIRUpGapFill</v>
      </c>
      <c r="M1839" s="3" t="str">
        <f t="shared" si="263"/>
        <v>Filled</v>
      </c>
      <c r="N1839" s="3" t="str">
        <f t="shared" si="264"/>
        <v>UpGap</v>
      </c>
      <c r="O1839">
        <v>672202</v>
      </c>
    </row>
    <row r="1840" spans="1:15" x14ac:dyDescent="0.25">
      <c r="A1840" s="1">
        <v>40970</v>
      </c>
      <c r="B1840" s="1" t="str">
        <f t="shared" si="256"/>
        <v>Fri</v>
      </c>
      <c r="C1840" s="1" t="str">
        <f t="shared" si="257"/>
        <v>Mar</v>
      </c>
      <c r="D1840" s="1" t="str">
        <f t="shared" si="258"/>
        <v>1ST QTR</v>
      </c>
      <c r="E1840" s="1" t="str">
        <f t="shared" si="259"/>
        <v>2012</v>
      </c>
      <c r="F1840" s="26">
        <v>123.04</v>
      </c>
      <c r="G1840" s="2">
        <v>123.142</v>
      </c>
      <c r="H1840" s="2">
        <v>123.02500000000001</v>
      </c>
      <c r="I1840" s="26">
        <v>123.122</v>
      </c>
      <c r="J1840" s="3">
        <f t="shared" si="260"/>
        <v>47</v>
      </c>
      <c r="K1840" s="3" t="str">
        <f t="shared" si="261"/>
        <v>OIR</v>
      </c>
      <c r="L1840" s="3" t="str">
        <f t="shared" si="262"/>
        <v>OIRUpGapFill</v>
      </c>
      <c r="M1840" s="3" t="str">
        <f t="shared" si="263"/>
        <v>Filled</v>
      </c>
      <c r="N1840" s="3" t="str">
        <f t="shared" si="264"/>
        <v>UpGap</v>
      </c>
      <c r="O1840">
        <v>480022</v>
      </c>
    </row>
    <row r="1841" spans="1:15" x14ac:dyDescent="0.25">
      <c r="A1841" s="1">
        <v>40973</v>
      </c>
      <c r="B1841" s="1" t="str">
        <f t="shared" si="256"/>
        <v>Mon</v>
      </c>
      <c r="C1841" s="1" t="str">
        <f t="shared" si="257"/>
        <v>Mar</v>
      </c>
      <c r="D1841" s="1" t="str">
        <f t="shared" si="258"/>
        <v>1ST QTR</v>
      </c>
      <c r="E1841" s="1" t="str">
        <f t="shared" si="259"/>
        <v>2012</v>
      </c>
      <c r="F1841" s="26">
        <v>123.125</v>
      </c>
      <c r="G1841" s="2">
        <v>123.14700000000001</v>
      </c>
      <c r="H1841" s="2">
        <v>123.06</v>
      </c>
      <c r="I1841" s="26">
        <v>123.065</v>
      </c>
      <c r="J1841" s="3">
        <f t="shared" si="260"/>
        <v>35</v>
      </c>
      <c r="K1841" s="3" t="str">
        <f t="shared" si="261"/>
        <v>OIR</v>
      </c>
      <c r="L1841" s="3" t="str">
        <f t="shared" si="262"/>
        <v>OIRUpGapFill</v>
      </c>
      <c r="M1841" s="3" t="str">
        <f t="shared" si="263"/>
        <v>Filled</v>
      </c>
      <c r="N1841" s="3" t="str">
        <f t="shared" si="264"/>
        <v>UpGap</v>
      </c>
      <c r="O1841">
        <v>417184</v>
      </c>
    </row>
    <row r="1842" spans="1:15" x14ac:dyDescent="0.25">
      <c r="A1842" s="1">
        <v>40974</v>
      </c>
      <c r="B1842" s="1" t="str">
        <f t="shared" si="256"/>
        <v>Tue</v>
      </c>
      <c r="C1842" s="1" t="str">
        <f t="shared" si="257"/>
        <v>Mar</v>
      </c>
      <c r="D1842" s="1" t="str">
        <f t="shared" si="258"/>
        <v>1ST QTR</v>
      </c>
      <c r="E1842" s="1" t="str">
        <f t="shared" si="259"/>
        <v>2012</v>
      </c>
      <c r="F1842" s="26">
        <v>123.062</v>
      </c>
      <c r="G1842" s="2">
        <v>123.157</v>
      </c>
      <c r="H1842" s="2">
        <v>123.057</v>
      </c>
      <c r="I1842" s="26">
        <v>123.145</v>
      </c>
      <c r="J1842" s="3">
        <f t="shared" si="260"/>
        <v>40</v>
      </c>
      <c r="K1842" s="3" t="str">
        <f t="shared" si="261"/>
        <v>OIR</v>
      </c>
      <c r="L1842" s="3" t="str">
        <f t="shared" si="262"/>
        <v>OIRDnGapFill</v>
      </c>
      <c r="M1842" s="3" t="str">
        <f t="shared" si="263"/>
        <v>Filled</v>
      </c>
      <c r="N1842" s="3" t="str">
        <f t="shared" si="264"/>
        <v>DnGap</v>
      </c>
      <c r="O1842">
        <v>469736</v>
      </c>
    </row>
    <row r="1843" spans="1:15" x14ac:dyDescent="0.25">
      <c r="A1843" s="1">
        <v>40975</v>
      </c>
      <c r="B1843" s="1" t="str">
        <f t="shared" si="256"/>
        <v>Wed</v>
      </c>
      <c r="C1843" s="1" t="str">
        <f t="shared" si="257"/>
        <v>Mar</v>
      </c>
      <c r="D1843" s="1" t="str">
        <f t="shared" si="258"/>
        <v>1ST QTR</v>
      </c>
      <c r="E1843" s="1" t="str">
        <f t="shared" si="259"/>
        <v>2012</v>
      </c>
      <c r="F1843" s="26">
        <v>123.14700000000001</v>
      </c>
      <c r="G1843" s="2">
        <v>123.15</v>
      </c>
      <c r="H1843" s="2">
        <v>123.087</v>
      </c>
      <c r="I1843" s="26">
        <v>123.095</v>
      </c>
      <c r="J1843" s="3">
        <f t="shared" si="260"/>
        <v>26</v>
      </c>
      <c r="K1843" s="3" t="str">
        <f t="shared" si="261"/>
        <v>OIR</v>
      </c>
      <c r="L1843" s="3" t="str">
        <f t="shared" si="262"/>
        <v>OIRUpGapFill</v>
      </c>
      <c r="M1843" s="3" t="str">
        <f t="shared" si="263"/>
        <v>Filled</v>
      </c>
      <c r="N1843" s="3" t="str">
        <f t="shared" si="264"/>
        <v>UpGap</v>
      </c>
      <c r="O1843">
        <v>394474</v>
      </c>
    </row>
    <row r="1844" spans="1:15" x14ac:dyDescent="0.25">
      <c r="A1844" s="1">
        <v>40976</v>
      </c>
      <c r="B1844" s="1" t="str">
        <f t="shared" si="256"/>
        <v>Thu</v>
      </c>
      <c r="C1844" s="1" t="str">
        <f t="shared" si="257"/>
        <v>Mar</v>
      </c>
      <c r="D1844" s="1" t="str">
        <f t="shared" si="258"/>
        <v>1ST QTR</v>
      </c>
      <c r="E1844" s="1" t="str">
        <f t="shared" si="259"/>
        <v>2012</v>
      </c>
      <c r="F1844" s="26">
        <v>123.087</v>
      </c>
      <c r="G1844" s="2">
        <v>123.102</v>
      </c>
      <c r="H1844" s="2">
        <v>123.03</v>
      </c>
      <c r="I1844" s="26">
        <v>123.047</v>
      </c>
      <c r="J1844" s="3">
        <f t="shared" si="260"/>
        <v>29</v>
      </c>
      <c r="K1844" s="3" t="str">
        <f t="shared" si="261"/>
        <v>OIR</v>
      </c>
      <c r="L1844" s="3" t="str">
        <f t="shared" si="262"/>
        <v>OIRDnGapFill</v>
      </c>
      <c r="M1844" s="3" t="str">
        <f t="shared" si="263"/>
        <v>Filled</v>
      </c>
      <c r="N1844" s="3" t="str">
        <f t="shared" si="264"/>
        <v>DnGap</v>
      </c>
      <c r="O1844">
        <v>409723</v>
      </c>
    </row>
    <row r="1845" spans="1:15" x14ac:dyDescent="0.25">
      <c r="A1845" s="1">
        <v>40977</v>
      </c>
      <c r="B1845" s="1" t="str">
        <f t="shared" si="256"/>
        <v>Fri</v>
      </c>
      <c r="C1845" s="1" t="str">
        <f t="shared" si="257"/>
        <v>Mar</v>
      </c>
      <c r="D1845" s="1" t="str">
        <f t="shared" si="258"/>
        <v>1ST QTR</v>
      </c>
      <c r="E1845" s="1" t="str">
        <f t="shared" si="259"/>
        <v>2012</v>
      </c>
      <c r="F1845" s="26">
        <v>123.042</v>
      </c>
      <c r="G1845" s="2">
        <v>123.05500000000001</v>
      </c>
      <c r="H1845" s="2">
        <v>122.25</v>
      </c>
      <c r="I1845" s="26">
        <v>123.00700000000001</v>
      </c>
      <c r="J1845" s="3">
        <f t="shared" si="260"/>
        <v>51</v>
      </c>
      <c r="K1845" s="3" t="str">
        <f t="shared" si="261"/>
        <v>OIR</v>
      </c>
      <c r="L1845" s="3" t="str">
        <f t="shared" si="262"/>
        <v>OIRDnGapFill</v>
      </c>
      <c r="M1845" s="3" t="str">
        <f t="shared" si="263"/>
        <v>Filled</v>
      </c>
      <c r="N1845" s="3" t="str">
        <f t="shared" si="264"/>
        <v>DnGap</v>
      </c>
      <c r="O1845">
        <v>503452</v>
      </c>
    </row>
    <row r="1846" spans="1:15" x14ac:dyDescent="0.25">
      <c r="A1846" s="1">
        <v>40980</v>
      </c>
      <c r="B1846" s="1" t="str">
        <f t="shared" si="256"/>
        <v>Mon</v>
      </c>
      <c r="C1846" s="1" t="str">
        <f t="shared" si="257"/>
        <v>Mar</v>
      </c>
      <c r="D1846" s="1" t="str">
        <f t="shared" si="258"/>
        <v>1ST QTR</v>
      </c>
      <c r="E1846" s="1" t="str">
        <f t="shared" si="259"/>
        <v>2012</v>
      </c>
      <c r="F1846" s="26">
        <v>123.002</v>
      </c>
      <c r="G1846" s="2">
        <v>123.06</v>
      </c>
      <c r="H1846" s="2">
        <v>122.307</v>
      </c>
      <c r="I1846" s="26">
        <v>122.315</v>
      </c>
      <c r="J1846" s="3">
        <f t="shared" si="260"/>
        <v>30</v>
      </c>
      <c r="K1846" s="3" t="str">
        <f t="shared" si="261"/>
        <v>OIR</v>
      </c>
      <c r="L1846" s="3" t="str">
        <f t="shared" si="262"/>
        <v>OIRDnGapFill</v>
      </c>
      <c r="M1846" s="3" t="str">
        <f t="shared" si="263"/>
        <v>Filled</v>
      </c>
      <c r="N1846" s="3" t="str">
        <f t="shared" si="264"/>
        <v>DnGap</v>
      </c>
      <c r="O1846">
        <v>312839</v>
      </c>
    </row>
    <row r="1847" spans="1:15" x14ac:dyDescent="0.25">
      <c r="A1847" s="1">
        <v>40981</v>
      </c>
      <c r="B1847" s="1" t="str">
        <f t="shared" si="256"/>
        <v>Tue</v>
      </c>
      <c r="C1847" s="1" t="str">
        <f t="shared" si="257"/>
        <v>Mar</v>
      </c>
      <c r="D1847" s="1" t="str">
        <f t="shared" si="258"/>
        <v>1ST QTR</v>
      </c>
      <c r="E1847" s="1" t="str">
        <f t="shared" si="259"/>
        <v>2012</v>
      </c>
      <c r="F1847" s="26">
        <v>122.312</v>
      </c>
      <c r="G1847" s="2">
        <v>123.002</v>
      </c>
      <c r="H1847" s="2">
        <v>122.185</v>
      </c>
      <c r="I1847" s="26">
        <v>122.212</v>
      </c>
      <c r="J1847" s="3">
        <f t="shared" si="260"/>
        <v>54</v>
      </c>
      <c r="K1847" s="3" t="str">
        <f t="shared" si="261"/>
        <v>OIR</v>
      </c>
      <c r="L1847" s="3" t="str">
        <f t="shared" si="262"/>
        <v>OIRDnGapFill</v>
      </c>
      <c r="M1847" s="3" t="str">
        <f t="shared" si="263"/>
        <v>Filled</v>
      </c>
      <c r="N1847" s="3" t="str">
        <f t="shared" si="264"/>
        <v>DnGap</v>
      </c>
      <c r="O1847">
        <v>547092</v>
      </c>
    </row>
    <row r="1848" spans="1:15" x14ac:dyDescent="0.25">
      <c r="A1848" s="1">
        <v>40982</v>
      </c>
      <c r="B1848" s="1" t="str">
        <f t="shared" si="256"/>
        <v>Wed</v>
      </c>
      <c r="C1848" s="1" t="str">
        <f t="shared" si="257"/>
        <v>Mar</v>
      </c>
      <c r="D1848" s="1" t="str">
        <f t="shared" si="258"/>
        <v>1ST QTR</v>
      </c>
      <c r="E1848" s="1" t="str">
        <f t="shared" si="259"/>
        <v>2012</v>
      </c>
      <c r="F1848" s="26">
        <v>122.197</v>
      </c>
      <c r="G1848" s="2">
        <v>122.20699999999999</v>
      </c>
      <c r="H1848" s="2">
        <v>121.27200000000001</v>
      </c>
      <c r="I1848" s="26">
        <v>121.295</v>
      </c>
      <c r="J1848" s="3">
        <f t="shared" si="260"/>
        <v>102</v>
      </c>
      <c r="K1848" s="3" t="str">
        <f t="shared" si="261"/>
        <v>OIR</v>
      </c>
      <c r="L1848" s="3" t="str">
        <f t="shared" si="262"/>
        <v>NotFilled</v>
      </c>
      <c r="M1848" s="3" t="str">
        <f t="shared" si="263"/>
        <v>NotFilled</v>
      </c>
      <c r="N1848" s="3" t="str">
        <f t="shared" si="264"/>
        <v>DnGap</v>
      </c>
      <c r="O1848">
        <v>902736</v>
      </c>
    </row>
    <row r="1849" spans="1:15" x14ac:dyDescent="0.25">
      <c r="A1849" s="1">
        <v>40983</v>
      </c>
      <c r="B1849" s="1" t="str">
        <f t="shared" si="256"/>
        <v>Thu</v>
      </c>
      <c r="C1849" s="1" t="str">
        <f t="shared" si="257"/>
        <v>Mar</v>
      </c>
      <c r="D1849" s="1" t="str">
        <f t="shared" si="258"/>
        <v>1ST QTR</v>
      </c>
      <c r="E1849" s="1" t="str">
        <f t="shared" si="259"/>
        <v>2012</v>
      </c>
      <c r="F1849" s="26">
        <v>121.312</v>
      </c>
      <c r="G1849" s="2">
        <v>122.06</v>
      </c>
      <c r="H1849" s="2">
        <v>121.202</v>
      </c>
      <c r="I1849" s="26">
        <v>122.02200000000001</v>
      </c>
      <c r="J1849" s="3">
        <f t="shared" si="260"/>
        <v>72</v>
      </c>
      <c r="K1849" s="3" t="str">
        <f t="shared" si="261"/>
        <v>OIR</v>
      </c>
      <c r="L1849" s="3" t="str">
        <f t="shared" si="262"/>
        <v>OIRUpGapFill</v>
      </c>
      <c r="M1849" s="3" t="str">
        <f t="shared" si="263"/>
        <v>Filled</v>
      </c>
      <c r="N1849" s="3" t="str">
        <f t="shared" si="264"/>
        <v>UpGap</v>
      </c>
      <c r="O1849">
        <v>882323</v>
      </c>
    </row>
    <row r="1850" spans="1:15" x14ac:dyDescent="0.25">
      <c r="A1850" s="1">
        <v>40984</v>
      </c>
      <c r="B1850" s="1" t="str">
        <f t="shared" si="256"/>
        <v>Fri</v>
      </c>
      <c r="C1850" s="1" t="str">
        <f t="shared" si="257"/>
        <v>Mar</v>
      </c>
      <c r="D1850" s="1" t="str">
        <f t="shared" si="258"/>
        <v>1ST QTR</v>
      </c>
      <c r="E1850" s="1" t="str">
        <f t="shared" si="259"/>
        <v>2012</v>
      </c>
      <c r="F1850" s="26">
        <v>122.02</v>
      </c>
      <c r="G1850" s="2">
        <v>122.03700000000001</v>
      </c>
      <c r="H1850" s="2">
        <v>121.227</v>
      </c>
      <c r="I1850" s="26">
        <v>121.31</v>
      </c>
      <c r="J1850" s="3">
        <f t="shared" si="260"/>
        <v>52</v>
      </c>
      <c r="K1850" s="3" t="str">
        <f t="shared" si="261"/>
        <v>OIR</v>
      </c>
      <c r="L1850" s="3" t="str">
        <f t="shared" si="262"/>
        <v>OIRDnGapFill</v>
      </c>
      <c r="M1850" s="3" t="str">
        <f t="shared" si="263"/>
        <v>Filled</v>
      </c>
      <c r="N1850" s="3" t="str">
        <f t="shared" si="264"/>
        <v>DnGap</v>
      </c>
      <c r="O1850">
        <v>578686</v>
      </c>
    </row>
    <row r="1851" spans="1:15" x14ac:dyDescent="0.25">
      <c r="A1851" s="1">
        <v>40987</v>
      </c>
      <c r="B1851" s="1" t="str">
        <f t="shared" si="256"/>
        <v>Mon</v>
      </c>
      <c r="C1851" s="1" t="str">
        <f t="shared" si="257"/>
        <v>Mar</v>
      </c>
      <c r="D1851" s="1" t="str">
        <f t="shared" si="258"/>
        <v>1ST QTR</v>
      </c>
      <c r="E1851" s="1" t="str">
        <f t="shared" si="259"/>
        <v>2012</v>
      </c>
      <c r="F1851" s="26">
        <v>121.31</v>
      </c>
      <c r="G1851" s="2">
        <v>122.05</v>
      </c>
      <c r="H1851" s="2">
        <v>121.17700000000001</v>
      </c>
      <c r="I1851" s="26">
        <v>121.2</v>
      </c>
      <c r="J1851" s="3">
        <f t="shared" si="260"/>
        <v>77</v>
      </c>
      <c r="K1851" s="3" t="str">
        <f t="shared" si="261"/>
        <v>OIR</v>
      </c>
      <c r="L1851" s="3" t="str">
        <f t="shared" si="262"/>
        <v>NoGap</v>
      </c>
      <c r="M1851" s="3" t="str">
        <f t="shared" si="263"/>
        <v>NoGap</v>
      </c>
      <c r="N1851" s="3" t="str">
        <f t="shared" si="264"/>
        <v>NoGap</v>
      </c>
      <c r="O1851">
        <v>640222</v>
      </c>
    </row>
    <row r="1852" spans="1:15" x14ac:dyDescent="0.25">
      <c r="A1852" s="1">
        <v>40988</v>
      </c>
      <c r="B1852" s="1" t="str">
        <f t="shared" si="256"/>
        <v>Tue</v>
      </c>
      <c r="C1852" s="1" t="str">
        <f t="shared" si="257"/>
        <v>Mar</v>
      </c>
      <c r="D1852" s="1" t="str">
        <f t="shared" si="258"/>
        <v>1ST QTR</v>
      </c>
      <c r="E1852" s="1" t="str">
        <f t="shared" si="259"/>
        <v>2012</v>
      </c>
      <c r="F1852" s="26">
        <v>121.185</v>
      </c>
      <c r="G1852" s="2">
        <v>121.27200000000001</v>
      </c>
      <c r="H1852" s="2">
        <v>121.13500000000001</v>
      </c>
      <c r="I1852" s="26">
        <v>121.17700000000001</v>
      </c>
      <c r="J1852" s="3">
        <f t="shared" si="260"/>
        <v>55</v>
      </c>
      <c r="K1852" s="3" t="str">
        <f t="shared" si="261"/>
        <v>OIR</v>
      </c>
      <c r="L1852" s="3" t="str">
        <f t="shared" si="262"/>
        <v>OIRDnGapFill</v>
      </c>
      <c r="M1852" s="3" t="str">
        <f t="shared" si="263"/>
        <v>Filled</v>
      </c>
      <c r="N1852" s="3" t="str">
        <f t="shared" si="264"/>
        <v>DnGap</v>
      </c>
      <c r="O1852">
        <v>627454</v>
      </c>
    </row>
    <row r="1853" spans="1:15" x14ac:dyDescent="0.25">
      <c r="A1853" s="1">
        <v>40989</v>
      </c>
      <c r="B1853" s="1" t="str">
        <f t="shared" si="256"/>
        <v>Wed</v>
      </c>
      <c r="C1853" s="1" t="str">
        <f t="shared" si="257"/>
        <v>Mar</v>
      </c>
      <c r="D1853" s="1" t="str">
        <f t="shared" si="258"/>
        <v>1ST QTR</v>
      </c>
      <c r="E1853" s="1" t="str">
        <f t="shared" si="259"/>
        <v>2012</v>
      </c>
      <c r="F1853" s="26">
        <v>121.197</v>
      </c>
      <c r="G1853" s="2">
        <v>121.28700000000001</v>
      </c>
      <c r="H1853" s="2">
        <v>121.17</v>
      </c>
      <c r="I1853" s="26">
        <v>121.27500000000001</v>
      </c>
      <c r="J1853" s="3">
        <f t="shared" si="260"/>
        <v>47</v>
      </c>
      <c r="K1853" s="3" t="str">
        <f t="shared" si="261"/>
        <v>OIR</v>
      </c>
      <c r="L1853" s="3" t="str">
        <f t="shared" si="262"/>
        <v>OIRUpGapFill</v>
      </c>
      <c r="M1853" s="3" t="str">
        <f t="shared" si="263"/>
        <v>Filled</v>
      </c>
      <c r="N1853" s="3" t="str">
        <f t="shared" si="264"/>
        <v>UpGap</v>
      </c>
      <c r="O1853">
        <v>524752</v>
      </c>
    </row>
    <row r="1854" spans="1:15" x14ac:dyDescent="0.25">
      <c r="A1854" s="1">
        <v>40990</v>
      </c>
      <c r="B1854" s="1" t="str">
        <f t="shared" si="256"/>
        <v>Thu</v>
      </c>
      <c r="C1854" s="1" t="str">
        <f t="shared" si="257"/>
        <v>Mar</v>
      </c>
      <c r="D1854" s="1" t="str">
        <f t="shared" si="258"/>
        <v>1ST QTR</v>
      </c>
      <c r="E1854" s="1" t="str">
        <f t="shared" si="259"/>
        <v>2012</v>
      </c>
      <c r="F1854" s="26">
        <v>121.27</v>
      </c>
      <c r="G1854" s="2">
        <v>122.03700000000001</v>
      </c>
      <c r="H1854" s="2">
        <v>121.245</v>
      </c>
      <c r="I1854" s="26">
        <v>121.315</v>
      </c>
      <c r="J1854" s="3">
        <f t="shared" si="260"/>
        <v>44</v>
      </c>
      <c r="K1854" s="3" t="str">
        <f t="shared" si="261"/>
        <v>OIR</v>
      </c>
      <c r="L1854" s="3" t="str">
        <f t="shared" si="262"/>
        <v>OIRDnGapFill</v>
      </c>
      <c r="M1854" s="3" t="str">
        <f t="shared" si="263"/>
        <v>Filled</v>
      </c>
      <c r="N1854" s="3" t="str">
        <f t="shared" si="264"/>
        <v>DnGap</v>
      </c>
      <c r="O1854">
        <v>557794</v>
      </c>
    </row>
    <row r="1855" spans="1:15" x14ac:dyDescent="0.25">
      <c r="A1855" s="1">
        <v>40991</v>
      </c>
      <c r="B1855" s="1" t="str">
        <f t="shared" si="256"/>
        <v>Fri</v>
      </c>
      <c r="C1855" s="1" t="str">
        <f t="shared" si="257"/>
        <v>Mar</v>
      </c>
      <c r="D1855" s="1" t="str">
        <f t="shared" si="258"/>
        <v>1ST QTR</v>
      </c>
      <c r="E1855" s="1" t="str">
        <f t="shared" si="259"/>
        <v>2012</v>
      </c>
      <c r="F1855" s="26">
        <v>121.30500000000001</v>
      </c>
      <c r="G1855" s="2">
        <v>122.08</v>
      </c>
      <c r="H1855" s="2">
        <v>121.285</v>
      </c>
      <c r="I1855" s="26">
        <v>122.04</v>
      </c>
      <c r="J1855" s="3">
        <f t="shared" si="260"/>
        <v>46</v>
      </c>
      <c r="K1855" s="3" t="str">
        <f t="shared" si="261"/>
        <v>OIR</v>
      </c>
      <c r="L1855" s="3" t="str">
        <f t="shared" si="262"/>
        <v>OIRDnGapFill</v>
      </c>
      <c r="M1855" s="3" t="str">
        <f t="shared" si="263"/>
        <v>Filled</v>
      </c>
      <c r="N1855" s="3" t="str">
        <f t="shared" si="264"/>
        <v>DnGap</v>
      </c>
      <c r="O1855">
        <v>385999</v>
      </c>
    </row>
    <row r="1856" spans="1:15" x14ac:dyDescent="0.25">
      <c r="A1856" s="1">
        <v>40994</v>
      </c>
      <c r="B1856" s="1" t="str">
        <f t="shared" si="256"/>
        <v>Mon</v>
      </c>
      <c r="C1856" s="1" t="str">
        <f t="shared" si="257"/>
        <v>Mar</v>
      </c>
      <c r="D1856" s="1" t="str">
        <f t="shared" si="258"/>
        <v>1ST QTR</v>
      </c>
      <c r="E1856" s="1" t="str">
        <f t="shared" si="259"/>
        <v>2012</v>
      </c>
      <c r="F1856" s="26">
        <v>122.032</v>
      </c>
      <c r="G1856" s="2">
        <v>122.08</v>
      </c>
      <c r="H1856" s="2">
        <v>121.292</v>
      </c>
      <c r="I1856" s="26">
        <v>122.06</v>
      </c>
      <c r="J1856" s="3">
        <f t="shared" si="260"/>
        <v>43</v>
      </c>
      <c r="K1856" s="3" t="str">
        <f t="shared" si="261"/>
        <v>OIR</v>
      </c>
      <c r="L1856" s="3" t="str">
        <f t="shared" si="262"/>
        <v>OIRDnGapFill</v>
      </c>
      <c r="M1856" s="3" t="str">
        <f t="shared" si="263"/>
        <v>Filled</v>
      </c>
      <c r="N1856" s="3" t="str">
        <f t="shared" si="264"/>
        <v>DnGap</v>
      </c>
      <c r="O1856">
        <v>392671</v>
      </c>
    </row>
    <row r="1857" spans="1:15" x14ac:dyDescent="0.25">
      <c r="A1857" s="1">
        <v>40995</v>
      </c>
      <c r="B1857" s="1" t="str">
        <f t="shared" si="256"/>
        <v>Tue</v>
      </c>
      <c r="C1857" s="1" t="str">
        <f t="shared" si="257"/>
        <v>Mar</v>
      </c>
      <c r="D1857" s="1" t="str">
        <f t="shared" si="258"/>
        <v>1ST QTR</v>
      </c>
      <c r="E1857" s="1" t="str">
        <f t="shared" si="259"/>
        <v>2012</v>
      </c>
      <c r="F1857" s="26">
        <v>122.06</v>
      </c>
      <c r="G1857" s="2">
        <v>122.17700000000001</v>
      </c>
      <c r="H1857" s="2">
        <v>122.04</v>
      </c>
      <c r="I1857" s="26">
        <v>122.155</v>
      </c>
      <c r="J1857" s="3">
        <f t="shared" si="260"/>
        <v>55</v>
      </c>
      <c r="K1857" s="3" t="str">
        <f t="shared" si="261"/>
        <v>OIR</v>
      </c>
      <c r="L1857" s="3" t="str">
        <f t="shared" si="262"/>
        <v>NoGap</v>
      </c>
      <c r="M1857" s="3" t="str">
        <f t="shared" si="263"/>
        <v>NoGap</v>
      </c>
      <c r="N1857" s="3" t="str">
        <f t="shared" si="264"/>
        <v>NoGap</v>
      </c>
      <c r="O1857">
        <v>464240</v>
      </c>
    </row>
    <row r="1858" spans="1:15" x14ac:dyDescent="0.25">
      <c r="A1858" s="1">
        <v>40996</v>
      </c>
      <c r="B1858" s="1" t="str">
        <f t="shared" si="256"/>
        <v>Wed</v>
      </c>
      <c r="C1858" s="1" t="str">
        <f t="shared" si="257"/>
        <v>Mar</v>
      </c>
      <c r="D1858" s="1" t="str">
        <f t="shared" si="258"/>
        <v>1ST QTR</v>
      </c>
      <c r="E1858" s="1" t="str">
        <f t="shared" si="259"/>
        <v>2012</v>
      </c>
      <c r="F1858" s="26">
        <v>122.157</v>
      </c>
      <c r="G1858" s="2">
        <v>122.197</v>
      </c>
      <c r="H1858" s="2">
        <v>122.117</v>
      </c>
      <c r="I1858" s="26">
        <v>122.145</v>
      </c>
      <c r="J1858" s="3">
        <f t="shared" si="260"/>
        <v>32</v>
      </c>
      <c r="K1858" s="3" t="str">
        <f t="shared" si="261"/>
        <v>OIR</v>
      </c>
      <c r="L1858" s="3" t="str">
        <f t="shared" si="262"/>
        <v>OIRUpGapFill</v>
      </c>
      <c r="M1858" s="3" t="str">
        <f t="shared" si="263"/>
        <v>Filled</v>
      </c>
      <c r="N1858" s="3" t="str">
        <f t="shared" si="264"/>
        <v>UpGap</v>
      </c>
      <c r="O1858">
        <v>500400</v>
      </c>
    </row>
    <row r="1859" spans="1:15" x14ac:dyDescent="0.25">
      <c r="A1859" s="1">
        <v>40997</v>
      </c>
      <c r="B1859" s="1" t="str">
        <f t="shared" si="256"/>
        <v>Thu</v>
      </c>
      <c r="C1859" s="1" t="str">
        <f t="shared" si="257"/>
        <v>Mar</v>
      </c>
      <c r="D1859" s="1" t="str">
        <f t="shared" si="258"/>
        <v>1ST QTR</v>
      </c>
      <c r="E1859" s="1" t="str">
        <f t="shared" si="259"/>
        <v>2012</v>
      </c>
      <c r="F1859" s="26">
        <v>122.14</v>
      </c>
      <c r="G1859" s="2">
        <v>122.217</v>
      </c>
      <c r="H1859" s="2">
        <v>122.125</v>
      </c>
      <c r="I1859" s="26">
        <v>122.212</v>
      </c>
      <c r="J1859" s="3">
        <f t="shared" si="260"/>
        <v>37</v>
      </c>
      <c r="K1859" s="3" t="str">
        <f t="shared" si="261"/>
        <v>OIR</v>
      </c>
      <c r="L1859" s="3" t="str">
        <f t="shared" si="262"/>
        <v>OIRDnGapFill</v>
      </c>
      <c r="M1859" s="3" t="str">
        <f t="shared" si="263"/>
        <v>Filled</v>
      </c>
      <c r="N1859" s="3" t="str">
        <f t="shared" si="264"/>
        <v>DnGap</v>
      </c>
      <c r="O1859">
        <v>510669</v>
      </c>
    </row>
    <row r="1860" spans="1:15" x14ac:dyDescent="0.25">
      <c r="A1860" s="1">
        <v>40998</v>
      </c>
      <c r="B1860" s="1" t="str">
        <f t="shared" si="256"/>
        <v>Fri</v>
      </c>
      <c r="C1860" s="1" t="str">
        <f t="shared" si="257"/>
        <v>Mar</v>
      </c>
      <c r="D1860" s="1" t="str">
        <f t="shared" si="258"/>
        <v>1ST QTR</v>
      </c>
      <c r="E1860" s="1" t="str">
        <f t="shared" si="259"/>
        <v>2012</v>
      </c>
      <c r="F1860" s="26">
        <v>122.21</v>
      </c>
      <c r="G1860" s="2">
        <v>122.25</v>
      </c>
      <c r="H1860" s="2">
        <v>122.11499999999999</v>
      </c>
      <c r="I1860" s="26">
        <v>122.172</v>
      </c>
      <c r="J1860" s="3">
        <f t="shared" si="260"/>
        <v>55</v>
      </c>
      <c r="K1860" s="3" t="str">
        <f t="shared" si="261"/>
        <v>OIR</v>
      </c>
      <c r="L1860" s="3" t="str">
        <f t="shared" si="262"/>
        <v>OIRDnGapFill</v>
      </c>
      <c r="M1860" s="3" t="str">
        <f t="shared" si="263"/>
        <v>Filled</v>
      </c>
      <c r="N1860" s="3" t="str">
        <f t="shared" si="264"/>
        <v>DnGap</v>
      </c>
      <c r="O1860">
        <v>555258</v>
      </c>
    </row>
    <row r="1861" spans="1:15" x14ac:dyDescent="0.25">
      <c r="A1861" s="1">
        <v>41001</v>
      </c>
      <c r="B1861" s="1" t="str">
        <f t="shared" si="256"/>
        <v>Mon</v>
      </c>
      <c r="C1861" s="1" t="str">
        <f t="shared" si="257"/>
        <v>Apr</v>
      </c>
      <c r="D1861" s="1" t="str">
        <f t="shared" si="258"/>
        <v>2nd QTR</v>
      </c>
      <c r="E1861" s="1" t="str">
        <f t="shared" si="259"/>
        <v>2012</v>
      </c>
      <c r="F1861" s="26">
        <v>122.16</v>
      </c>
      <c r="G1861" s="2">
        <v>122.242</v>
      </c>
      <c r="H1861" s="2">
        <v>122.11</v>
      </c>
      <c r="I1861" s="26">
        <v>122.21</v>
      </c>
      <c r="J1861" s="3">
        <f t="shared" si="260"/>
        <v>53</v>
      </c>
      <c r="K1861" s="3" t="str">
        <f t="shared" si="261"/>
        <v>OIR</v>
      </c>
      <c r="L1861" s="3" t="str">
        <f t="shared" si="262"/>
        <v>OIRDnGapFill</v>
      </c>
      <c r="M1861" s="3" t="str">
        <f t="shared" si="263"/>
        <v>Filled</v>
      </c>
      <c r="N1861" s="3" t="str">
        <f t="shared" si="264"/>
        <v>DnGap</v>
      </c>
      <c r="O1861">
        <v>462677</v>
      </c>
    </row>
    <row r="1862" spans="1:15" x14ac:dyDescent="0.25">
      <c r="A1862" s="1">
        <v>41002</v>
      </c>
      <c r="B1862" s="1" t="str">
        <f t="shared" si="256"/>
        <v>Tue</v>
      </c>
      <c r="C1862" s="1" t="str">
        <f t="shared" si="257"/>
        <v>Apr</v>
      </c>
      <c r="D1862" s="1" t="str">
        <f t="shared" si="258"/>
        <v>2nd QTR</v>
      </c>
      <c r="E1862" s="1" t="str">
        <f t="shared" si="259"/>
        <v>2012</v>
      </c>
      <c r="F1862" s="26">
        <v>122.217</v>
      </c>
      <c r="G1862" s="2">
        <v>122.25700000000001</v>
      </c>
      <c r="H1862" s="2">
        <v>122.05200000000001</v>
      </c>
      <c r="I1862" s="26">
        <v>122.07</v>
      </c>
      <c r="J1862" s="3">
        <f t="shared" si="260"/>
        <v>82</v>
      </c>
      <c r="K1862" s="3" t="str">
        <f t="shared" si="261"/>
        <v>OIR</v>
      </c>
      <c r="L1862" s="3" t="str">
        <f t="shared" si="262"/>
        <v>OIRUpGapFill</v>
      </c>
      <c r="M1862" s="3" t="str">
        <f t="shared" si="263"/>
        <v>Filled</v>
      </c>
      <c r="N1862" s="3" t="str">
        <f t="shared" si="264"/>
        <v>UpGap</v>
      </c>
      <c r="O1862">
        <v>569049</v>
      </c>
    </row>
    <row r="1863" spans="1:15" x14ac:dyDescent="0.25">
      <c r="A1863" s="1">
        <v>41003</v>
      </c>
      <c r="B1863" s="1" t="str">
        <f t="shared" si="256"/>
        <v>Wed</v>
      </c>
      <c r="C1863" s="1" t="str">
        <f t="shared" si="257"/>
        <v>Apr</v>
      </c>
      <c r="D1863" s="1" t="str">
        <f t="shared" si="258"/>
        <v>2nd QTR</v>
      </c>
      <c r="E1863" s="1" t="str">
        <f t="shared" si="259"/>
        <v>2012</v>
      </c>
      <c r="F1863" s="26">
        <v>122.05500000000001</v>
      </c>
      <c r="G1863" s="2">
        <v>122.185</v>
      </c>
      <c r="H1863" s="2">
        <v>122.047</v>
      </c>
      <c r="I1863" s="26">
        <v>122.16200000000001</v>
      </c>
      <c r="J1863" s="3">
        <f t="shared" si="260"/>
        <v>56</v>
      </c>
      <c r="K1863" s="3" t="str">
        <f t="shared" si="261"/>
        <v>OIR</v>
      </c>
      <c r="L1863" s="3" t="str">
        <f t="shared" si="262"/>
        <v>OIRDnGapFill</v>
      </c>
      <c r="M1863" s="3" t="str">
        <f t="shared" si="263"/>
        <v>Filled</v>
      </c>
      <c r="N1863" s="3" t="str">
        <f t="shared" si="264"/>
        <v>DnGap</v>
      </c>
      <c r="O1863">
        <v>613215</v>
      </c>
    </row>
    <row r="1864" spans="1:15" x14ac:dyDescent="0.25">
      <c r="A1864" s="1">
        <v>41004</v>
      </c>
      <c r="B1864" s="1" t="str">
        <f t="shared" si="256"/>
        <v>Thu</v>
      </c>
      <c r="C1864" s="1" t="str">
        <f t="shared" si="257"/>
        <v>Apr</v>
      </c>
      <c r="D1864" s="1" t="str">
        <f t="shared" si="258"/>
        <v>2nd QTR</v>
      </c>
      <c r="E1864" s="1" t="str">
        <f t="shared" si="259"/>
        <v>2012</v>
      </c>
      <c r="F1864" s="26">
        <v>122.17700000000001</v>
      </c>
      <c r="G1864" s="2">
        <v>122.28700000000001</v>
      </c>
      <c r="H1864" s="2">
        <v>122.157</v>
      </c>
      <c r="I1864" s="26">
        <v>122.227</v>
      </c>
      <c r="J1864" s="3">
        <f t="shared" si="260"/>
        <v>53</v>
      </c>
      <c r="K1864" s="3" t="str">
        <f t="shared" si="261"/>
        <v>OIR</v>
      </c>
      <c r="L1864" s="3" t="str">
        <f t="shared" si="262"/>
        <v>OIRUpGapFill</v>
      </c>
      <c r="M1864" s="3" t="str">
        <f t="shared" si="263"/>
        <v>Filled</v>
      </c>
      <c r="N1864" s="3" t="str">
        <f t="shared" si="264"/>
        <v>UpGap</v>
      </c>
      <c r="O1864">
        <v>477639</v>
      </c>
    </row>
    <row r="1865" spans="1:15" x14ac:dyDescent="0.25">
      <c r="A1865" s="1">
        <v>41008</v>
      </c>
      <c r="B1865" s="1" t="str">
        <f t="shared" si="256"/>
        <v>Mon</v>
      </c>
      <c r="C1865" s="1" t="str">
        <f t="shared" si="257"/>
        <v>Apr</v>
      </c>
      <c r="D1865" s="1" t="str">
        <f t="shared" si="258"/>
        <v>2nd QTR</v>
      </c>
      <c r="E1865" s="1" t="str">
        <f t="shared" si="259"/>
        <v>2012</v>
      </c>
      <c r="F1865" s="26">
        <v>123.08</v>
      </c>
      <c r="G1865" s="2">
        <v>123.092</v>
      </c>
      <c r="H1865" s="2">
        <v>123.03700000000001</v>
      </c>
      <c r="I1865" s="26">
        <v>123.05500000000001</v>
      </c>
      <c r="J1865" s="3">
        <f t="shared" si="260"/>
        <v>22</v>
      </c>
      <c r="K1865" s="3" t="str">
        <f t="shared" si="261"/>
        <v>OOR</v>
      </c>
      <c r="L1865" s="3" t="str">
        <f t="shared" si="262"/>
        <v>NotFilled</v>
      </c>
      <c r="M1865" s="3" t="str">
        <f t="shared" si="263"/>
        <v>NotFilled</v>
      </c>
      <c r="N1865" s="3" t="str">
        <f t="shared" si="264"/>
        <v>UpGap</v>
      </c>
      <c r="O1865">
        <v>332341</v>
      </c>
    </row>
    <row r="1866" spans="1:15" x14ac:dyDescent="0.25">
      <c r="A1866" s="1">
        <v>41009</v>
      </c>
      <c r="B1866" s="1" t="str">
        <f t="shared" ref="B1866:B1929" si="265">TEXT(A1866,"ddd")</f>
        <v>Tue</v>
      </c>
      <c r="C1866" s="1" t="str">
        <f t="shared" ref="C1866:C1929" si="266">TEXT(A1866,"mmm")</f>
        <v>Apr</v>
      </c>
      <c r="D1866" s="1" t="str">
        <f t="shared" ref="D1866:D1929" si="267">IF(OR(C1866="Jan",C1866="Feb",C1866="Mar"),"1ST QTR",IF(OR(C1866="Apr",C1866="May",C1866="Jun"),"2nd QTR",IF(OR(C1866="Jul",C1866="Aug",C1866="Sep"),"3rd QTR",IF(OR(C1866="Oct",C1866="Nov",C1866="Dec"),"4th QTR",""))))</f>
        <v>2nd QTR</v>
      </c>
      <c r="E1866" s="1" t="str">
        <f t="shared" ref="E1866:E1929" si="268">TEXT(A1866,"yyyy")</f>
        <v>2012</v>
      </c>
      <c r="F1866" s="26">
        <v>123.047</v>
      </c>
      <c r="G1866" s="2">
        <v>123.155</v>
      </c>
      <c r="H1866" s="2">
        <v>123.032</v>
      </c>
      <c r="I1866" s="26">
        <v>123.14</v>
      </c>
      <c r="J1866" s="3">
        <f t="shared" ref="J1866:J1929" si="269">IF(TRUNC(G1866)-TRUNC(H1866)=0,ROUNDUP((G1866-H1866)/0.25*100,0),IF(TRUNC(G1866)-TRUNC(H1866)=1,ROUNDUP(((G1866-TRUNC(G1866))*1000/320)*128,0)+128-ROUNDUP(((H1866-TRUNC(H1866))*1000/320)*128,0),IF(TRUNC(G1866)-TRUNC(H1866)=2,128+ROUNDUP(((G1866-TRUNC(G1866))*1000/320)*128,0)+128-ROUNDUP(((H1866-TRUNC(H1866))*1000/320)*128,0),IF(TRUNC(G1866)-TRUNC(H1866)=3,256+ROUNDUP(((G1866-TRUNC(G1866))*1000/320)*128,0)+128-ROUNDUP(((H1866-TRUNC(H1866))*1000/320)*128,0)))))</f>
        <v>50</v>
      </c>
      <c r="K1866" s="3" t="str">
        <f t="shared" ref="K1866:K1929" si="270">IF(AND(F1866&lt;=G1865,F1866&gt;=H1865),"OIR","OOR")</f>
        <v>OIR</v>
      </c>
      <c r="L1866" s="3" t="str">
        <f t="shared" ref="L1866:L1929" si="271">IF(F1866=I1865,"NoGap",IF(AND(K1866="OIR",F1866&gt;I1865,H1866&lt;=I1865),"OIRUpGapFill",IF(AND(K1866="OIR",F1866&lt;I1865,G1866&gt;=I1865),"OIRDnGapFill",IF(AND(K1866="OOR",F1866&gt;I1865,H1866&lt;=I1865),"OORUpGapFill",IF(AND(K1866="OOR",F1866&lt;I1865,G1866&gt;=I1865),"OORDnGapFill","NotFilled")))))</f>
        <v>OIRDnGapFill</v>
      </c>
      <c r="M1866" s="3" t="str">
        <f t="shared" ref="M1866:M1929" si="272">IF(OR(L1866="OIRUpGapFill",L1866="OIRDnGapFill",L1866="OORUpGapFill",L1866="OORDnGapFill"),"Filled",IF(L1866="NotFilled","NotFilled",IF(L1866="NoGap","NoGap")))</f>
        <v>Filled</v>
      </c>
      <c r="N1866" s="3" t="str">
        <f t="shared" ref="N1866:N1929" si="273">IF(F1866-I1865&lt;0,"DnGap",IF(F1866-I1865&gt;0,"UpGap",IF(M1866="NoGap","NoGap")))</f>
        <v>DnGap</v>
      </c>
      <c r="O1866">
        <v>629591</v>
      </c>
    </row>
    <row r="1867" spans="1:15" x14ac:dyDescent="0.25">
      <c r="A1867" s="1">
        <v>41010</v>
      </c>
      <c r="B1867" s="1" t="str">
        <f t="shared" si="265"/>
        <v>Wed</v>
      </c>
      <c r="C1867" s="1" t="str">
        <f t="shared" si="266"/>
        <v>Apr</v>
      </c>
      <c r="D1867" s="1" t="str">
        <f t="shared" si="267"/>
        <v>2nd QTR</v>
      </c>
      <c r="E1867" s="1" t="str">
        <f t="shared" si="268"/>
        <v>2012</v>
      </c>
      <c r="F1867" s="26">
        <v>123.137</v>
      </c>
      <c r="G1867" s="2">
        <v>123.145</v>
      </c>
      <c r="H1867" s="2">
        <v>123.07</v>
      </c>
      <c r="I1867" s="26">
        <v>123.107</v>
      </c>
      <c r="J1867" s="3">
        <f t="shared" si="269"/>
        <v>31</v>
      </c>
      <c r="K1867" s="3" t="str">
        <f t="shared" si="270"/>
        <v>OIR</v>
      </c>
      <c r="L1867" s="3" t="str">
        <f t="shared" si="271"/>
        <v>OIRDnGapFill</v>
      </c>
      <c r="M1867" s="3" t="str">
        <f t="shared" si="272"/>
        <v>Filled</v>
      </c>
      <c r="N1867" s="3" t="str">
        <f t="shared" si="273"/>
        <v>DnGap</v>
      </c>
      <c r="O1867">
        <v>486684</v>
      </c>
    </row>
    <row r="1868" spans="1:15" x14ac:dyDescent="0.25">
      <c r="A1868" s="1">
        <v>41011</v>
      </c>
      <c r="B1868" s="1" t="str">
        <f t="shared" si="265"/>
        <v>Thu</v>
      </c>
      <c r="C1868" s="1" t="str">
        <f t="shared" si="266"/>
        <v>Apr</v>
      </c>
      <c r="D1868" s="1" t="str">
        <f t="shared" si="267"/>
        <v>2nd QTR</v>
      </c>
      <c r="E1868" s="1" t="str">
        <f t="shared" si="268"/>
        <v>2012</v>
      </c>
      <c r="F1868" s="26">
        <v>123.1</v>
      </c>
      <c r="G1868" s="2">
        <v>123.13500000000001</v>
      </c>
      <c r="H1868" s="2">
        <v>123.075</v>
      </c>
      <c r="I1868" s="26">
        <v>123.09699999999999</v>
      </c>
      <c r="J1868" s="3">
        <f t="shared" si="269"/>
        <v>25</v>
      </c>
      <c r="K1868" s="3" t="str">
        <f t="shared" si="270"/>
        <v>OIR</v>
      </c>
      <c r="L1868" s="3" t="str">
        <f t="shared" si="271"/>
        <v>OIRDnGapFill</v>
      </c>
      <c r="M1868" s="3" t="str">
        <f t="shared" si="272"/>
        <v>Filled</v>
      </c>
      <c r="N1868" s="3" t="str">
        <f t="shared" si="273"/>
        <v>DnGap</v>
      </c>
      <c r="O1868">
        <v>427630</v>
      </c>
    </row>
    <row r="1869" spans="1:15" x14ac:dyDescent="0.25">
      <c r="A1869" s="1">
        <v>41012</v>
      </c>
      <c r="B1869" s="1" t="str">
        <f t="shared" si="265"/>
        <v>Fri</v>
      </c>
      <c r="C1869" s="1" t="str">
        <f t="shared" si="266"/>
        <v>Apr</v>
      </c>
      <c r="D1869" s="1" t="str">
        <f t="shared" si="267"/>
        <v>2nd QTR</v>
      </c>
      <c r="E1869" s="1" t="str">
        <f t="shared" si="268"/>
        <v>2012</v>
      </c>
      <c r="F1869" s="26">
        <v>123.095</v>
      </c>
      <c r="G1869" s="2">
        <v>123.172</v>
      </c>
      <c r="H1869" s="2">
        <v>123.092</v>
      </c>
      <c r="I1869" s="26">
        <v>123.152</v>
      </c>
      <c r="J1869" s="3">
        <f t="shared" si="269"/>
        <v>32</v>
      </c>
      <c r="K1869" s="3" t="str">
        <f t="shared" si="270"/>
        <v>OIR</v>
      </c>
      <c r="L1869" s="3" t="str">
        <f t="shared" si="271"/>
        <v>OIRDnGapFill</v>
      </c>
      <c r="M1869" s="3" t="str">
        <f t="shared" si="272"/>
        <v>Filled</v>
      </c>
      <c r="N1869" s="3" t="str">
        <f t="shared" si="273"/>
        <v>DnGap</v>
      </c>
      <c r="O1869">
        <v>375489</v>
      </c>
    </row>
    <row r="1870" spans="1:15" x14ac:dyDescent="0.25">
      <c r="A1870" s="1">
        <v>41015</v>
      </c>
      <c r="B1870" s="1" t="str">
        <f t="shared" si="265"/>
        <v>Mon</v>
      </c>
      <c r="C1870" s="1" t="str">
        <f t="shared" si="266"/>
        <v>Apr</v>
      </c>
      <c r="D1870" s="1" t="str">
        <f t="shared" si="267"/>
        <v>2nd QTR</v>
      </c>
      <c r="E1870" s="1" t="str">
        <f t="shared" si="268"/>
        <v>2012</v>
      </c>
      <c r="F1870" s="26">
        <v>123.16</v>
      </c>
      <c r="G1870" s="2">
        <v>123.205</v>
      </c>
      <c r="H1870" s="2">
        <v>123.13500000000001</v>
      </c>
      <c r="I1870" s="26">
        <v>123.172</v>
      </c>
      <c r="J1870" s="3">
        <f t="shared" si="269"/>
        <v>28</v>
      </c>
      <c r="K1870" s="3" t="str">
        <f t="shared" si="270"/>
        <v>OIR</v>
      </c>
      <c r="L1870" s="3" t="str">
        <f t="shared" si="271"/>
        <v>OIRUpGapFill</v>
      </c>
      <c r="M1870" s="3" t="str">
        <f t="shared" si="272"/>
        <v>Filled</v>
      </c>
      <c r="N1870" s="3" t="str">
        <f t="shared" si="273"/>
        <v>UpGap</v>
      </c>
      <c r="O1870">
        <v>374236</v>
      </c>
    </row>
    <row r="1871" spans="1:15" x14ac:dyDescent="0.25">
      <c r="A1871" s="1">
        <v>41016</v>
      </c>
      <c r="B1871" s="1" t="str">
        <f t="shared" si="265"/>
        <v>Tue</v>
      </c>
      <c r="C1871" s="1" t="str">
        <f t="shared" si="266"/>
        <v>Apr</v>
      </c>
      <c r="D1871" s="1" t="str">
        <f t="shared" si="267"/>
        <v>2nd QTR</v>
      </c>
      <c r="E1871" s="1" t="str">
        <f t="shared" si="268"/>
        <v>2012</v>
      </c>
      <c r="F1871" s="26">
        <v>123.16200000000001</v>
      </c>
      <c r="G1871" s="2">
        <v>123.187</v>
      </c>
      <c r="H1871" s="2">
        <v>123.12</v>
      </c>
      <c r="I1871" s="26">
        <v>123.14</v>
      </c>
      <c r="J1871" s="3">
        <f t="shared" si="269"/>
        <v>27</v>
      </c>
      <c r="K1871" s="3" t="str">
        <f t="shared" si="270"/>
        <v>OIR</v>
      </c>
      <c r="L1871" s="3" t="str">
        <f t="shared" si="271"/>
        <v>OIRDnGapFill</v>
      </c>
      <c r="M1871" s="3" t="str">
        <f t="shared" si="272"/>
        <v>Filled</v>
      </c>
      <c r="N1871" s="3" t="str">
        <f t="shared" si="273"/>
        <v>DnGap</v>
      </c>
      <c r="O1871">
        <v>453326</v>
      </c>
    </row>
    <row r="1872" spans="1:15" x14ac:dyDescent="0.25">
      <c r="A1872" s="1">
        <v>41017</v>
      </c>
      <c r="B1872" s="1" t="str">
        <f t="shared" si="265"/>
        <v>Wed</v>
      </c>
      <c r="C1872" s="1" t="str">
        <f t="shared" si="266"/>
        <v>Apr</v>
      </c>
      <c r="D1872" s="1" t="str">
        <f t="shared" si="267"/>
        <v>2nd QTR</v>
      </c>
      <c r="E1872" s="1" t="str">
        <f t="shared" si="268"/>
        <v>2012</v>
      </c>
      <c r="F1872" s="26">
        <v>123.14700000000001</v>
      </c>
      <c r="G1872" s="2">
        <v>123.17700000000001</v>
      </c>
      <c r="H1872" s="2">
        <v>123.125</v>
      </c>
      <c r="I1872" s="26">
        <v>123.157</v>
      </c>
      <c r="J1872" s="3">
        <f t="shared" si="269"/>
        <v>21</v>
      </c>
      <c r="K1872" s="3" t="str">
        <f t="shared" si="270"/>
        <v>OIR</v>
      </c>
      <c r="L1872" s="3" t="str">
        <f t="shared" si="271"/>
        <v>OIRUpGapFill</v>
      </c>
      <c r="M1872" s="3" t="str">
        <f t="shared" si="272"/>
        <v>Filled</v>
      </c>
      <c r="N1872" s="3" t="str">
        <f t="shared" si="273"/>
        <v>UpGap</v>
      </c>
      <c r="O1872">
        <v>368548</v>
      </c>
    </row>
    <row r="1873" spans="1:15" x14ac:dyDescent="0.25">
      <c r="A1873" s="1">
        <v>41018</v>
      </c>
      <c r="B1873" s="1" t="str">
        <f t="shared" si="265"/>
        <v>Thu</v>
      </c>
      <c r="C1873" s="1" t="str">
        <f t="shared" si="266"/>
        <v>Apr</v>
      </c>
      <c r="D1873" s="1" t="str">
        <f t="shared" si="267"/>
        <v>2nd QTR</v>
      </c>
      <c r="E1873" s="1" t="str">
        <f t="shared" si="268"/>
        <v>2012</v>
      </c>
      <c r="F1873" s="26">
        <v>123.16200000000001</v>
      </c>
      <c r="G1873" s="2">
        <v>123.19499999999999</v>
      </c>
      <c r="H1873" s="2">
        <v>123.14</v>
      </c>
      <c r="I1873" s="26">
        <v>123.17700000000001</v>
      </c>
      <c r="J1873" s="3">
        <f t="shared" si="269"/>
        <v>22</v>
      </c>
      <c r="K1873" s="3" t="str">
        <f t="shared" si="270"/>
        <v>OIR</v>
      </c>
      <c r="L1873" s="3" t="str">
        <f t="shared" si="271"/>
        <v>OIRUpGapFill</v>
      </c>
      <c r="M1873" s="3" t="str">
        <f t="shared" si="272"/>
        <v>Filled</v>
      </c>
      <c r="N1873" s="3" t="str">
        <f t="shared" si="273"/>
        <v>UpGap</v>
      </c>
      <c r="O1873">
        <v>393548</v>
      </c>
    </row>
    <row r="1874" spans="1:15" x14ac:dyDescent="0.25">
      <c r="A1874" s="1">
        <v>41019</v>
      </c>
      <c r="B1874" s="1" t="str">
        <f t="shared" si="265"/>
        <v>Fri</v>
      </c>
      <c r="C1874" s="1" t="str">
        <f t="shared" si="266"/>
        <v>Apr</v>
      </c>
      <c r="D1874" s="1" t="str">
        <f t="shared" si="267"/>
        <v>2nd QTR</v>
      </c>
      <c r="E1874" s="1" t="str">
        <f t="shared" si="268"/>
        <v>2012</v>
      </c>
      <c r="F1874" s="26">
        <v>123.16200000000001</v>
      </c>
      <c r="G1874" s="2">
        <v>123.185</v>
      </c>
      <c r="H1874" s="2">
        <v>123.13500000000001</v>
      </c>
      <c r="I1874" s="26">
        <v>123.167</v>
      </c>
      <c r="J1874" s="3">
        <f t="shared" si="269"/>
        <v>20</v>
      </c>
      <c r="K1874" s="3" t="str">
        <f t="shared" si="270"/>
        <v>OIR</v>
      </c>
      <c r="L1874" s="3" t="str">
        <f t="shared" si="271"/>
        <v>OIRDnGapFill</v>
      </c>
      <c r="M1874" s="3" t="str">
        <f t="shared" si="272"/>
        <v>Filled</v>
      </c>
      <c r="N1874" s="3" t="str">
        <f t="shared" si="273"/>
        <v>DnGap</v>
      </c>
      <c r="O1874">
        <v>302480</v>
      </c>
    </row>
    <row r="1875" spans="1:15" x14ac:dyDescent="0.25">
      <c r="A1875" s="1">
        <v>41022</v>
      </c>
      <c r="B1875" s="1" t="str">
        <f t="shared" si="265"/>
        <v>Mon</v>
      </c>
      <c r="C1875" s="1" t="str">
        <f t="shared" si="266"/>
        <v>Apr</v>
      </c>
      <c r="D1875" s="1" t="str">
        <f t="shared" si="267"/>
        <v>2nd QTR</v>
      </c>
      <c r="E1875" s="1" t="str">
        <f t="shared" si="268"/>
        <v>2012</v>
      </c>
      <c r="F1875" s="26">
        <v>123.172</v>
      </c>
      <c r="G1875" s="2">
        <v>123.227</v>
      </c>
      <c r="H1875" s="2">
        <v>123.167</v>
      </c>
      <c r="I1875" s="26">
        <v>123.215</v>
      </c>
      <c r="J1875" s="3">
        <f t="shared" si="269"/>
        <v>25</v>
      </c>
      <c r="K1875" s="3" t="str">
        <f t="shared" si="270"/>
        <v>OIR</v>
      </c>
      <c r="L1875" s="3" t="str">
        <f t="shared" si="271"/>
        <v>OIRUpGapFill</v>
      </c>
      <c r="M1875" s="3" t="str">
        <f t="shared" si="272"/>
        <v>Filled</v>
      </c>
      <c r="N1875" s="3" t="str">
        <f t="shared" si="273"/>
        <v>UpGap</v>
      </c>
      <c r="O1875">
        <v>318221</v>
      </c>
    </row>
    <row r="1876" spans="1:15" x14ac:dyDescent="0.25">
      <c r="A1876" s="1">
        <v>41023</v>
      </c>
      <c r="B1876" s="1" t="str">
        <f t="shared" si="265"/>
        <v>Tue</v>
      </c>
      <c r="C1876" s="1" t="str">
        <f t="shared" si="266"/>
        <v>Apr</v>
      </c>
      <c r="D1876" s="1" t="str">
        <f t="shared" si="267"/>
        <v>2nd QTR</v>
      </c>
      <c r="E1876" s="1" t="str">
        <f t="shared" si="268"/>
        <v>2012</v>
      </c>
      <c r="F1876" s="26">
        <v>123.21</v>
      </c>
      <c r="G1876" s="2">
        <v>123.23</v>
      </c>
      <c r="H1876" s="2">
        <v>123.16200000000001</v>
      </c>
      <c r="I1876" s="26">
        <v>123.18</v>
      </c>
      <c r="J1876" s="3">
        <f t="shared" si="269"/>
        <v>28</v>
      </c>
      <c r="K1876" s="3" t="str">
        <f t="shared" si="270"/>
        <v>OIR</v>
      </c>
      <c r="L1876" s="3" t="str">
        <f t="shared" si="271"/>
        <v>OIRDnGapFill</v>
      </c>
      <c r="M1876" s="3" t="str">
        <f t="shared" si="272"/>
        <v>Filled</v>
      </c>
      <c r="N1876" s="3" t="str">
        <f t="shared" si="273"/>
        <v>DnGap</v>
      </c>
      <c r="O1876">
        <v>370941</v>
      </c>
    </row>
    <row r="1877" spans="1:15" x14ac:dyDescent="0.25">
      <c r="A1877" s="1">
        <v>41024</v>
      </c>
      <c r="B1877" s="1" t="str">
        <f t="shared" si="265"/>
        <v>Wed</v>
      </c>
      <c r="C1877" s="1" t="str">
        <f t="shared" si="266"/>
        <v>Apr</v>
      </c>
      <c r="D1877" s="1" t="str">
        <f t="shared" si="267"/>
        <v>2nd QTR</v>
      </c>
      <c r="E1877" s="1" t="str">
        <f t="shared" si="268"/>
        <v>2012</v>
      </c>
      <c r="F1877" s="26">
        <v>123.167</v>
      </c>
      <c r="G1877" s="2">
        <v>123.19499999999999</v>
      </c>
      <c r="H1877" s="2">
        <v>123.102</v>
      </c>
      <c r="I1877" s="26">
        <v>123.187</v>
      </c>
      <c r="J1877" s="3">
        <f t="shared" si="269"/>
        <v>38</v>
      </c>
      <c r="K1877" s="3" t="str">
        <f t="shared" si="270"/>
        <v>OIR</v>
      </c>
      <c r="L1877" s="3" t="str">
        <f t="shared" si="271"/>
        <v>OIRDnGapFill</v>
      </c>
      <c r="M1877" s="3" t="str">
        <f t="shared" si="272"/>
        <v>Filled</v>
      </c>
      <c r="N1877" s="3" t="str">
        <f t="shared" si="273"/>
        <v>DnGap</v>
      </c>
      <c r="O1877">
        <v>567034</v>
      </c>
    </row>
    <row r="1878" spans="1:15" x14ac:dyDescent="0.25">
      <c r="A1878" s="1">
        <v>41025</v>
      </c>
      <c r="B1878" s="1" t="str">
        <f t="shared" si="265"/>
        <v>Thu</v>
      </c>
      <c r="C1878" s="1" t="str">
        <f t="shared" si="266"/>
        <v>Apr</v>
      </c>
      <c r="D1878" s="1" t="str">
        <f t="shared" si="267"/>
        <v>2nd QTR</v>
      </c>
      <c r="E1878" s="1" t="str">
        <f t="shared" si="268"/>
        <v>2012</v>
      </c>
      <c r="F1878" s="26">
        <v>123.187</v>
      </c>
      <c r="G1878" s="2">
        <v>123.25</v>
      </c>
      <c r="H1878" s="2">
        <v>123.175</v>
      </c>
      <c r="I1878" s="26">
        <v>123.22499999999999</v>
      </c>
      <c r="J1878" s="3">
        <f t="shared" si="269"/>
        <v>31</v>
      </c>
      <c r="K1878" s="3" t="str">
        <f t="shared" si="270"/>
        <v>OIR</v>
      </c>
      <c r="L1878" s="3" t="str">
        <f t="shared" si="271"/>
        <v>NoGap</v>
      </c>
      <c r="M1878" s="3" t="str">
        <f t="shared" si="272"/>
        <v>NoGap</v>
      </c>
      <c r="N1878" s="3" t="str">
        <f t="shared" si="273"/>
        <v>NoGap</v>
      </c>
      <c r="O1878">
        <v>482353</v>
      </c>
    </row>
    <row r="1879" spans="1:15" x14ac:dyDescent="0.25">
      <c r="A1879" s="1">
        <v>41026</v>
      </c>
      <c r="B1879" s="1" t="str">
        <f t="shared" si="265"/>
        <v>Fri</v>
      </c>
      <c r="C1879" s="1" t="str">
        <f t="shared" si="266"/>
        <v>Apr</v>
      </c>
      <c r="D1879" s="1" t="str">
        <f t="shared" si="267"/>
        <v>2nd QTR</v>
      </c>
      <c r="E1879" s="1" t="str">
        <f t="shared" si="268"/>
        <v>2012</v>
      </c>
      <c r="F1879" s="26">
        <v>123.245</v>
      </c>
      <c r="G1879" s="2">
        <v>123.31</v>
      </c>
      <c r="H1879" s="2">
        <v>123.22</v>
      </c>
      <c r="I1879" s="26">
        <v>123.245</v>
      </c>
      <c r="J1879" s="3">
        <f t="shared" si="269"/>
        <v>37</v>
      </c>
      <c r="K1879" s="3" t="str">
        <f t="shared" si="270"/>
        <v>OIR</v>
      </c>
      <c r="L1879" s="3" t="str">
        <f t="shared" si="271"/>
        <v>OIRUpGapFill</v>
      </c>
      <c r="M1879" s="3" t="str">
        <f t="shared" si="272"/>
        <v>Filled</v>
      </c>
      <c r="N1879" s="3" t="str">
        <f t="shared" si="273"/>
        <v>UpGap</v>
      </c>
      <c r="O1879">
        <v>390440</v>
      </c>
    </row>
    <row r="1880" spans="1:15" x14ac:dyDescent="0.25">
      <c r="A1880" s="1">
        <v>41029</v>
      </c>
      <c r="B1880" s="1" t="str">
        <f t="shared" si="265"/>
        <v>Mon</v>
      </c>
      <c r="C1880" s="1" t="str">
        <f t="shared" si="266"/>
        <v>Apr</v>
      </c>
      <c r="D1880" s="1" t="str">
        <f t="shared" si="267"/>
        <v>2nd QTR</v>
      </c>
      <c r="E1880" s="1" t="str">
        <f t="shared" si="268"/>
        <v>2012</v>
      </c>
      <c r="F1880" s="26">
        <v>123.247</v>
      </c>
      <c r="G1880" s="2">
        <v>123.267</v>
      </c>
      <c r="H1880" s="2">
        <v>123.232</v>
      </c>
      <c r="I1880" s="26">
        <v>123.255</v>
      </c>
      <c r="J1880" s="3">
        <f t="shared" si="269"/>
        <v>14</v>
      </c>
      <c r="K1880" s="3" t="str">
        <f t="shared" si="270"/>
        <v>OIR</v>
      </c>
      <c r="L1880" s="3" t="str">
        <f t="shared" si="271"/>
        <v>OIRUpGapFill</v>
      </c>
      <c r="M1880" s="3" t="str">
        <f t="shared" si="272"/>
        <v>Filled</v>
      </c>
      <c r="N1880" s="3" t="str">
        <f t="shared" si="273"/>
        <v>UpGap</v>
      </c>
      <c r="O1880">
        <v>346407</v>
      </c>
    </row>
    <row r="1881" spans="1:15" x14ac:dyDescent="0.25">
      <c r="A1881" s="1">
        <v>41030</v>
      </c>
      <c r="B1881" s="1" t="str">
        <f t="shared" si="265"/>
        <v>Tue</v>
      </c>
      <c r="C1881" s="1" t="str">
        <f t="shared" si="266"/>
        <v>May</v>
      </c>
      <c r="D1881" s="1" t="str">
        <f t="shared" si="267"/>
        <v>2nd QTR</v>
      </c>
      <c r="E1881" s="1" t="str">
        <f t="shared" si="268"/>
        <v>2012</v>
      </c>
      <c r="F1881" s="26">
        <v>123.255</v>
      </c>
      <c r="G1881" s="2">
        <v>123.277</v>
      </c>
      <c r="H1881" s="2">
        <v>123.215</v>
      </c>
      <c r="I1881" s="26">
        <v>123.22</v>
      </c>
      <c r="J1881" s="3">
        <f t="shared" si="269"/>
        <v>25</v>
      </c>
      <c r="K1881" s="3" t="str">
        <f t="shared" si="270"/>
        <v>OIR</v>
      </c>
      <c r="L1881" s="3" t="str">
        <f t="shared" si="271"/>
        <v>NoGap</v>
      </c>
      <c r="M1881" s="3" t="str">
        <f t="shared" si="272"/>
        <v>NoGap</v>
      </c>
      <c r="N1881" s="3" t="str">
        <f t="shared" si="273"/>
        <v>NoGap</v>
      </c>
      <c r="O1881">
        <v>290432</v>
      </c>
    </row>
    <row r="1882" spans="1:15" x14ac:dyDescent="0.25">
      <c r="A1882" s="1">
        <v>41031</v>
      </c>
      <c r="B1882" s="1" t="str">
        <f t="shared" si="265"/>
        <v>Wed</v>
      </c>
      <c r="C1882" s="1" t="str">
        <f t="shared" si="266"/>
        <v>May</v>
      </c>
      <c r="D1882" s="1" t="str">
        <f t="shared" si="267"/>
        <v>2nd QTR</v>
      </c>
      <c r="E1882" s="1" t="str">
        <f t="shared" si="268"/>
        <v>2012</v>
      </c>
      <c r="F1882" s="26">
        <v>123.23699999999999</v>
      </c>
      <c r="G1882" s="2">
        <v>123.27500000000001</v>
      </c>
      <c r="H1882" s="2">
        <v>123.205</v>
      </c>
      <c r="I1882" s="26">
        <v>123.242</v>
      </c>
      <c r="J1882" s="3">
        <f t="shared" si="269"/>
        <v>29</v>
      </c>
      <c r="K1882" s="3" t="str">
        <f t="shared" si="270"/>
        <v>OIR</v>
      </c>
      <c r="L1882" s="3" t="str">
        <f t="shared" si="271"/>
        <v>OIRUpGapFill</v>
      </c>
      <c r="M1882" s="3" t="str">
        <f t="shared" si="272"/>
        <v>Filled</v>
      </c>
      <c r="N1882" s="3" t="str">
        <f t="shared" si="273"/>
        <v>UpGap</v>
      </c>
      <c r="O1882">
        <v>345353</v>
      </c>
    </row>
    <row r="1883" spans="1:15" x14ac:dyDescent="0.25">
      <c r="A1883" s="1">
        <v>41032</v>
      </c>
      <c r="B1883" s="1" t="str">
        <f t="shared" si="265"/>
        <v>Thu</v>
      </c>
      <c r="C1883" s="1" t="str">
        <f t="shared" si="266"/>
        <v>May</v>
      </c>
      <c r="D1883" s="1" t="str">
        <f t="shared" si="267"/>
        <v>2nd QTR</v>
      </c>
      <c r="E1883" s="1" t="str">
        <f t="shared" si="268"/>
        <v>2012</v>
      </c>
      <c r="F1883" s="26">
        <v>123.235</v>
      </c>
      <c r="G1883" s="2">
        <v>123.26</v>
      </c>
      <c r="H1883" s="2">
        <v>123.202</v>
      </c>
      <c r="I1883" s="26">
        <v>123.25</v>
      </c>
      <c r="J1883" s="3">
        <f t="shared" si="269"/>
        <v>24</v>
      </c>
      <c r="K1883" s="3" t="str">
        <f t="shared" si="270"/>
        <v>OIR</v>
      </c>
      <c r="L1883" s="3" t="str">
        <f t="shared" si="271"/>
        <v>OIRDnGapFill</v>
      </c>
      <c r="M1883" s="3" t="str">
        <f t="shared" si="272"/>
        <v>Filled</v>
      </c>
      <c r="N1883" s="3" t="str">
        <f t="shared" si="273"/>
        <v>DnGap</v>
      </c>
      <c r="O1883">
        <v>333493</v>
      </c>
    </row>
    <row r="1884" spans="1:15" x14ac:dyDescent="0.25">
      <c r="A1884" s="1">
        <v>41033</v>
      </c>
      <c r="B1884" s="1" t="str">
        <f t="shared" si="265"/>
        <v>Fri</v>
      </c>
      <c r="C1884" s="1" t="str">
        <f t="shared" si="266"/>
        <v>May</v>
      </c>
      <c r="D1884" s="1" t="str">
        <f t="shared" si="267"/>
        <v>2nd QTR</v>
      </c>
      <c r="E1884" s="1" t="str">
        <f t="shared" si="268"/>
        <v>2012</v>
      </c>
      <c r="F1884" s="26">
        <v>123.245</v>
      </c>
      <c r="G1884" s="2">
        <v>124.005</v>
      </c>
      <c r="H1884" s="2">
        <v>123.21</v>
      </c>
      <c r="I1884" s="26">
        <v>123.3</v>
      </c>
      <c r="J1884" s="3">
        <f t="shared" si="269"/>
        <v>46</v>
      </c>
      <c r="K1884" s="3" t="str">
        <f t="shared" si="270"/>
        <v>OIR</v>
      </c>
      <c r="L1884" s="3" t="str">
        <f t="shared" si="271"/>
        <v>OIRDnGapFill</v>
      </c>
      <c r="M1884" s="3" t="str">
        <f t="shared" si="272"/>
        <v>Filled</v>
      </c>
      <c r="N1884" s="3" t="str">
        <f t="shared" si="273"/>
        <v>DnGap</v>
      </c>
      <c r="O1884">
        <v>405572</v>
      </c>
    </row>
    <row r="1885" spans="1:15" x14ac:dyDescent="0.25">
      <c r="A1885" s="1">
        <v>41036</v>
      </c>
      <c r="B1885" s="1" t="str">
        <f t="shared" si="265"/>
        <v>Mon</v>
      </c>
      <c r="C1885" s="1" t="str">
        <f t="shared" si="266"/>
        <v>May</v>
      </c>
      <c r="D1885" s="1" t="str">
        <f t="shared" si="267"/>
        <v>2nd QTR</v>
      </c>
      <c r="E1885" s="1" t="str">
        <f t="shared" si="268"/>
        <v>2012</v>
      </c>
      <c r="F1885" s="26">
        <v>123.30500000000001</v>
      </c>
      <c r="G1885" s="2">
        <v>124.032</v>
      </c>
      <c r="H1885" s="2">
        <v>123.297</v>
      </c>
      <c r="I1885" s="26">
        <v>123.30200000000001</v>
      </c>
      <c r="J1885" s="3">
        <f t="shared" si="269"/>
        <v>22</v>
      </c>
      <c r="K1885" s="3" t="str">
        <f t="shared" si="270"/>
        <v>OIR</v>
      </c>
      <c r="L1885" s="3" t="str">
        <f t="shared" si="271"/>
        <v>OIRUpGapFill</v>
      </c>
      <c r="M1885" s="3" t="str">
        <f t="shared" si="272"/>
        <v>Filled</v>
      </c>
      <c r="N1885" s="3" t="str">
        <f t="shared" si="273"/>
        <v>UpGap</v>
      </c>
      <c r="O1885">
        <v>217848</v>
      </c>
    </row>
    <row r="1886" spans="1:15" x14ac:dyDescent="0.25">
      <c r="A1886" s="1">
        <v>41037</v>
      </c>
      <c r="B1886" s="1" t="str">
        <f t="shared" si="265"/>
        <v>Tue</v>
      </c>
      <c r="C1886" s="1" t="str">
        <f t="shared" si="266"/>
        <v>May</v>
      </c>
      <c r="D1886" s="1" t="str">
        <f t="shared" si="267"/>
        <v>2nd QTR</v>
      </c>
      <c r="E1886" s="1" t="str">
        <f t="shared" si="268"/>
        <v>2012</v>
      </c>
      <c r="F1886" s="26">
        <v>123.30500000000001</v>
      </c>
      <c r="G1886" s="2">
        <v>124.045</v>
      </c>
      <c r="H1886" s="2">
        <v>123.292</v>
      </c>
      <c r="I1886" s="26">
        <v>124.017</v>
      </c>
      <c r="J1886" s="3">
        <f t="shared" si="269"/>
        <v>30</v>
      </c>
      <c r="K1886" s="3" t="str">
        <f t="shared" si="270"/>
        <v>OIR</v>
      </c>
      <c r="L1886" s="3" t="str">
        <f t="shared" si="271"/>
        <v>OIRUpGapFill</v>
      </c>
      <c r="M1886" s="3" t="str">
        <f t="shared" si="272"/>
        <v>Filled</v>
      </c>
      <c r="N1886" s="3" t="str">
        <f t="shared" si="273"/>
        <v>UpGap</v>
      </c>
      <c r="O1886">
        <v>428715</v>
      </c>
    </row>
    <row r="1887" spans="1:15" x14ac:dyDescent="0.25">
      <c r="A1887" s="1">
        <v>41038</v>
      </c>
      <c r="B1887" s="1" t="str">
        <f t="shared" si="265"/>
        <v>Wed</v>
      </c>
      <c r="C1887" s="1" t="str">
        <f t="shared" si="266"/>
        <v>May</v>
      </c>
      <c r="D1887" s="1" t="str">
        <f t="shared" si="267"/>
        <v>2nd QTR</v>
      </c>
      <c r="E1887" s="1" t="str">
        <f t="shared" si="268"/>
        <v>2012</v>
      </c>
      <c r="F1887" s="26">
        <v>124.012</v>
      </c>
      <c r="G1887" s="2">
        <v>124.065</v>
      </c>
      <c r="H1887" s="2">
        <v>124.00700000000001</v>
      </c>
      <c r="I1887" s="26">
        <v>124.02</v>
      </c>
      <c r="J1887" s="3">
        <f t="shared" si="269"/>
        <v>24</v>
      </c>
      <c r="K1887" s="3" t="str">
        <f t="shared" si="270"/>
        <v>OIR</v>
      </c>
      <c r="L1887" s="3" t="str">
        <f t="shared" si="271"/>
        <v>OIRDnGapFill</v>
      </c>
      <c r="M1887" s="3" t="str">
        <f t="shared" si="272"/>
        <v>Filled</v>
      </c>
      <c r="N1887" s="3" t="str">
        <f t="shared" si="273"/>
        <v>DnGap</v>
      </c>
      <c r="O1887">
        <v>566738</v>
      </c>
    </row>
    <row r="1888" spans="1:15" x14ac:dyDescent="0.25">
      <c r="A1888" s="1">
        <v>41039</v>
      </c>
      <c r="B1888" s="1" t="str">
        <f t="shared" si="265"/>
        <v>Thu</v>
      </c>
      <c r="C1888" s="1" t="str">
        <f t="shared" si="266"/>
        <v>May</v>
      </c>
      <c r="D1888" s="1" t="str">
        <f t="shared" si="267"/>
        <v>2nd QTR</v>
      </c>
      <c r="E1888" s="1" t="str">
        <f t="shared" si="268"/>
        <v>2012</v>
      </c>
      <c r="F1888" s="26">
        <v>124.02200000000001</v>
      </c>
      <c r="G1888" s="2">
        <v>124.04</v>
      </c>
      <c r="H1888" s="2">
        <v>123.295</v>
      </c>
      <c r="I1888" s="26">
        <v>124.00700000000001</v>
      </c>
      <c r="J1888" s="3">
        <f t="shared" si="269"/>
        <v>26</v>
      </c>
      <c r="K1888" s="3" t="str">
        <f t="shared" si="270"/>
        <v>OIR</v>
      </c>
      <c r="L1888" s="3" t="str">
        <f t="shared" si="271"/>
        <v>OIRUpGapFill</v>
      </c>
      <c r="M1888" s="3" t="str">
        <f t="shared" si="272"/>
        <v>Filled</v>
      </c>
      <c r="N1888" s="3" t="str">
        <f t="shared" si="273"/>
        <v>UpGap</v>
      </c>
      <c r="O1888">
        <v>490889</v>
      </c>
    </row>
    <row r="1889" spans="1:15" x14ac:dyDescent="0.25">
      <c r="A1889" s="1">
        <v>41040</v>
      </c>
      <c r="B1889" s="1" t="str">
        <f t="shared" si="265"/>
        <v>Fri</v>
      </c>
      <c r="C1889" s="1" t="str">
        <f t="shared" si="266"/>
        <v>May</v>
      </c>
      <c r="D1889" s="1" t="str">
        <f t="shared" si="267"/>
        <v>2nd QTR</v>
      </c>
      <c r="E1889" s="1" t="str">
        <f t="shared" si="268"/>
        <v>2012</v>
      </c>
      <c r="F1889" s="26">
        <v>124.03700000000001</v>
      </c>
      <c r="G1889" s="2">
        <v>124.06</v>
      </c>
      <c r="H1889" s="2">
        <v>124.02200000000001</v>
      </c>
      <c r="I1889" s="26">
        <v>124.042</v>
      </c>
      <c r="J1889" s="3">
        <f t="shared" si="269"/>
        <v>16</v>
      </c>
      <c r="K1889" s="3" t="str">
        <f t="shared" si="270"/>
        <v>OIR</v>
      </c>
      <c r="L1889" s="3" t="str">
        <f t="shared" si="271"/>
        <v>NotFilled</v>
      </c>
      <c r="M1889" s="3" t="str">
        <f t="shared" si="272"/>
        <v>NotFilled</v>
      </c>
      <c r="N1889" s="3" t="str">
        <f t="shared" si="273"/>
        <v>UpGap</v>
      </c>
      <c r="O1889">
        <v>304703</v>
      </c>
    </row>
    <row r="1890" spans="1:15" x14ac:dyDescent="0.25">
      <c r="A1890" s="1">
        <v>41043</v>
      </c>
      <c r="B1890" s="1" t="str">
        <f t="shared" si="265"/>
        <v>Mon</v>
      </c>
      <c r="C1890" s="1" t="str">
        <f t="shared" si="266"/>
        <v>May</v>
      </c>
      <c r="D1890" s="1" t="str">
        <f t="shared" si="267"/>
        <v>2nd QTR</v>
      </c>
      <c r="E1890" s="1" t="str">
        <f t="shared" si="268"/>
        <v>2012</v>
      </c>
      <c r="F1890" s="26">
        <v>124.04</v>
      </c>
      <c r="G1890" s="2">
        <v>124.1</v>
      </c>
      <c r="H1890" s="2">
        <v>124.04</v>
      </c>
      <c r="I1890" s="26">
        <v>124.075</v>
      </c>
      <c r="J1890" s="3">
        <f t="shared" si="269"/>
        <v>24</v>
      </c>
      <c r="K1890" s="3" t="str">
        <f t="shared" si="270"/>
        <v>OIR</v>
      </c>
      <c r="L1890" s="3" t="str">
        <f t="shared" si="271"/>
        <v>OIRDnGapFill</v>
      </c>
      <c r="M1890" s="3" t="str">
        <f t="shared" si="272"/>
        <v>Filled</v>
      </c>
      <c r="N1890" s="3" t="str">
        <f t="shared" si="273"/>
        <v>DnGap</v>
      </c>
      <c r="O1890">
        <v>443637</v>
      </c>
    </row>
    <row r="1891" spans="1:15" x14ac:dyDescent="0.25">
      <c r="A1891" s="1">
        <v>41044</v>
      </c>
      <c r="B1891" s="1" t="str">
        <f t="shared" si="265"/>
        <v>Tue</v>
      </c>
      <c r="C1891" s="1" t="str">
        <f t="shared" si="266"/>
        <v>May</v>
      </c>
      <c r="D1891" s="1" t="str">
        <f t="shared" si="267"/>
        <v>2nd QTR</v>
      </c>
      <c r="E1891" s="1" t="str">
        <f t="shared" si="268"/>
        <v>2012</v>
      </c>
      <c r="F1891" s="26">
        <v>124.087</v>
      </c>
      <c r="G1891" s="2">
        <v>124.1</v>
      </c>
      <c r="H1891" s="2">
        <v>124.04</v>
      </c>
      <c r="I1891" s="26">
        <v>124.047</v>
      </c>
      <c r="J1891" s="3">
        <f t="shared" si="269"/>
        <v>24</v>
      </c>
      <c r="K1891" s="3" t="str">
        <f t="shared" si="270"/>
        <v>OIR</v>
      </c>
      <c r="L1891" s="3" t="str">
        <f t="shared" si="271"/>
        <v>OIRUpGapFill</v>
      </c>
      <c r="M1891" s="3" t="str">
        <f t="shared" si="272"/>
        <v>Filled</v>
      </c>
      <c r="N1891" s="3" t="str">
        <f t="shared" si="273"/>
        <v>UpGap</v>
      </c>
      <c r="O1891">
        <v>480806</v>
      </c>
    </row>
    <row r="1892" spans="1:15" x14ac:dyDescent="0.25">
      <c r="A1892" s="1">
        <v>41045</v>
      </c>
      <c r="B1892" s="1" t="str">
        <f t="shared" si="265"/>
        <v>Wed</v>
      </c>
      <c r="C1892" s="1" t="str">
        <f t="shared" si="266"/>
        <v>May</v>
      </c>
      <c r="D1892" s="1" t="str">
        <f t="shared" si="267"/>
        <v>2nd QTR</v>
      </c>
      <c r="E1892" s="1" t="str">
        <f t="shared" si="268"/>
        <v>2012</v>
      </c>
      <c r="F1892" s="26">
        <v>124.06</v>
      </c>
      <c r="G1892" s="2">
        <v>124.072</v>
      </c>
      <c r="H1892" s="2">
        <v>123.312</v>
      </c>
      <c r="I1892" s="26">
        <v>124.035</v>
      </c>
      <c r="J1892" s="3">
        <f t="shared" si="269"/>
        <v>32</v>
      </c>
      <c r="K1892" s="3" t="str">
        <f t="shared" si="270"/>
        <v>OIR</v>
      </c>
      <c r="L1892" s="3" t="str">
        <f t="shared" si="271"/>
        <v>OIRUpGapFill</v>
      </c>
      <c r="M1892" s="3" t="str">
        <f t="shared" si="272"/>
        <v>Filled</v>
      </c>
      <c r="N1892" s="3" t="str">
        <f t="shared" si="273"/>
        <v>UpGap</v>
      </c>
      <c r="O1892">
        <v>499738</v>
      </c>
    </row>
    <row r="1893" spans="1:15" x14ac:dyDescent="0.25">
      <c r="A1893" s="1">
        <v>41046</v>
      </c>
      <c r="B1893" s="1" t="str">
        <f t="shared" si="265"/>
        <v>Thu</v>
      </c>
      <c r="C1893" s="1" t="str">
        <f t="shared" si="266"/>
        <v>May</v>
      </c>
      <c r="D1893" s="1" t="str">
        <f t="shared" si="267"/>
        <v>2nd QTR</v>
      </c>
      <c r="E1893" s="1" t="str">
        <f t="shared" si="268"/>
        <v>2012</v>
      </c>
      <c r="F1893" s="26">
        <v>124.032</v>
      </c>
      <c r="G1893" s="2">
        <v>124.057</v>
      </c>
      <c r="H1893" s="2">
        <v>123.315</v>
      </c>
      <c r="I1893" s="26">
        <v>124.032</v>
      </c>
      <c r="J1893" s="3">
        <f t="shared" si="269"/>
        <v>25</v>
      </c>
      <c r="K1893" s="3" t="str">
        <f t="shared" si="270"/>
        <v>OIR</v>
      </c>
      <c r="L1893" s="3" t="str">
        <f t="shared" si="271"/>
        <v>OIRDnGapFill</v>
      </c>
      <c r="M1893" s="3" t="str">
        <f t="shared" si="272"/>
        <v>Filled</v>
      </c>
      <c r="N1893" s="3" t="str">
        <f t="shared" si="273"/>
        <v>DnGap</v>
      </c>
      <c r="O1893">
        <v>493913</v>
      </c>
    </row>
    <row r="1894" spans="1:15" x14ac:dyDescent="0.25">
      <c r="A1894" s="1">
        <v>41047</v>
      </c>
      <c r="B1894" s="1" t="str">
        <f t="shared" si="265"/>
        <v>Fri</v>
      </c>
      <c r="C1894" s="1" t="str">
        <f t="shared" si="266"/>
        <v>May</v>
      </c>
      <c r="D1894" s="1" t="str">
        <f t="shared" si="267"/>
        <v>2nd QTR</v>
      </c>
      <c r="E1894" s="1" t="str">
        <f t="shared" si="268"/>
        <v>2012</v>
      </c>
      <c r="F1894" s="26">
        <v>124.03</v>
      </c>
      <c r="G1894" s="2">
        <v>124.05200000000001</v>
      </c>
      <c r="H1894" s="2">
        <v>123.312</v>
      </c>
      <c r="I1894" s="26">
        <v>124.027</v>
      </c>
      <c r="J1894" s="3">
        <f t="shared" si="269"/>
        <v>24</v>
      </c>
      <c r="K1894" s="3" t="str">
        <f t="shared" si="270"/>
        <v>OIR</v>
      </c>
      <c r="L1894" s="3" t="str">
        <f t="shared" si="271"/>
        <v>OIRDnGapFill</v>
      </c>
      <c r="M1894" s="3" t="str">
        <f t="shared" si="272"/>
        <v>Filled</v>
      </c>
      <c r="N1894" s="3" t="str">
        <f t="shared" si="273"/>
        <v>DnGap</v>
      </c>
      <c r="O1894">
        <v>454178</v>
      </c>
    </row>
    <row r="1895" spans="1:15" x14ac:dyDescent="0.25">
      <c r="A1895" s="1">
        <v>41050</v>
      </c>
      <c r="B1895" s="1" t="str">
        <f t="shared" si="265"/>
        <v>Mon</v>
      </c>
      <c r="C1895" s="1" t="str">
        <f t="shared" si="266"/>
        <v>May</v>
      </c>
      <c r="D1895" s="1" t="str">
        <f t="shared" si="267"/>
        <v>2nd QTR</v>
      </c>
      <c r="E1895" s="1" t="str">
        <f t="shared" si="268"/>
        <v>2012</v>
      </c>
      <c r="F1895" s="26">
        <v>124.002</v>
      </c>
      <c r="G1895" s="2">
        <v>124.035</v>
      </c>
      <c r="H1895" s="2">
        <v>123.282</v>
      </c>
      <c r="I1895" s="26">
        <v>124.027</v>
      </c>
      <c r="J1895" s="3">
        <f t="shared" si="269"/>
        <v>29</v>
      </c>
      <c r="K1895" s="3" t="str">
        <f t="shared" si="270"/>
        <v>OIR</v>
      </c>
      <c r="L1895" s="3" t="str">
        <f t="shared" si="271"/>
        <v>OIRDnGapFill</v>
      </c>
      <c r="M1895" s="3" t="str">
        <f t="shared" si="272"/>
        <v>Filled</v>
      </c>
      <c r="N1895" s="3" t="str">
        <f t="shared" si="273"/>
        <v>DnGap</v>
      </c>
      <c r="O1895">
        <v>371380</v>
      </c>
    </row>
    <row r="1896" spans="1:15" x14ac:dyDescent="0.25">
      <c r="A1896" s="1">
        <v>41051</v>
      </c>
      <c r="B1896" s="1" t="str">
        <f t="shared" si="265"/>
        <v>Tue</v>
      </c>
      <c r="C1896" s="1" t="str">
        <f t="shared" si="266"/>
        <v>May</v>
      </c>
      <c r="D1896" s="1" t="str">
        <f t="shared" si="267"/>
        <v>2nd QTR</v>
      </c>
      <c r="E1896" s="1" t="str">
        <f t="shared" si="268"/>
        <v>2012</v>
      </c>
      <c r="F1896" s="26">
        <v>124.02</v>
      </c>
      <c r="G1896" s="2">
        <v>124.02500000000001</v>
      </c>
      <c r="H1896" s="2">
        <v>123.28</v>
      </c>
      <c r="I1896" s="26">
        <v>123.3</v>
      </c>
      <c r="J1896" s="3">
        <f t="shared" si="269"/>
        <v>27</v>
      </c>
      <c r="K1896" s="3" t="str">
        <f t="shared" si="270"/>
        <v>OIR</v>
      </c>
      <c r="L1896" s="3" t="str">
        <f t="shared" si="271"/>
        <v>NotFilled</v>
      </c>
      <c r="M1896" s="3" t="str">
        <f t="shared" si="272"/>
        <v>NotFilled</v>
      </c>
      <c r="N1896" s="3" t="str">
        <f t="shared" si="273"/>
        <v>DnGap</v>
      </c>
      <c r="O1896">
        <v>485917</v>
      </c>
    </row>
    <row r="1897" spans="1:15" x14ac:dyDescent="0.25">
      <c r="A1897" s="1">
        <v>41052</v>
      </c>
      <c r="B1897" s="1" t="str">
        <f t="shared" si="265"/>
        <v>Wed</v>
      </c>
      <c r="C1897" s="1" t="str">
        <f t="shared" si="266"/>
        <v>May</v>
      </c>
      <c r="D1897" s="1" t="str">
        <f t="shared" si="267"/>
        <v>2nd QTR</v>
      </c>
      <c r="E1897" s="1" t="str">
        <f t="shared" si="268"/>
        <v>2012</v>
      </c>
      <c r="F1897" s="26">
        <v>124</v>
      </c>
      <c r="G1897" s="2">
        <v>124.057</v>
      </c>
      <c r="H1897" s="2">
        <v>123.27500000000001</v>
      </c>
      <c r="I1897" s="26">
        <v>124.042</v>
      </c>
      <c r="J1897" s="3">
        <f t="shared" si="269"/>
        <v>40</v>
      </c>
      <c r="K1897" s="3" t="str">
        <f t="shared" si="270"/>
        <v>OIR</v>
      </c>
      <c r="L1897" s="3" t="str">
        <f t="shared" si="271"/>
        <v>OIRUpGapFill</v>
      </c>
      <c r="M1897" s="3" t="str">
        <f t="shared" si="272"/>
        <v>Filled</v>
      </c>
      <c r="N1897" s="3" t="str">
        <f t="shared" si="273"/>
        <v>UpGap</v>
      </c>
      <c r="O1897">
        <v>702903</v>
      </c>
    </row>
    <row r="1898" spans="1:15" x14ac:dyDescent="0.25">
      <c r="A1898" s="1">
        <v>41053</v>
      </c>
      <c r="B1898" s="1" t="str">
        <f t="shared" si="265"/>
        <v>Thu</v>
      </c>
      <c r="C1898" s="1" t="str">
        <f t="shared" si="266"/>
        <v>May</v>
      </c>
      <c r="D1898" s="1" t="str">
        <f t="shared" si="267"/>
        <v>2nd QTR</v>
      </c>
      <c r="E1898" s="1" t="str">
        <f t="shared" si="268"/>
        <v>2012</v>
      </c>
      <c r="F1898" s="26">
        <v>124.02500000000001</v>
      </c>
      <c r="G1898" s="2">
        <v>124.05200000000001</v>
      </c>
      <c r="H1898" s="2">
        <v>123.28700000000001</v>
      </c>
      <c r="I1898" s="26">
        <v>123.315</v>
      </c>
      <c r="J1898" s="3">
        <f t="shared" si="269"/>
        <v>34</v>
      </c>
      <c r="K1898" s="3" t="str">
        <f t="shared" si="270"/>
        <v>OIR</v>
      </c>
      <c r="L1898" s="3" t="str">
        <f t="shared" si="271"/>
        <v>OIRDnGapFill</v>
      </c>
      <c r="M1898" s="3" t="str">
        <f t="shared" si="272"/>
        <v>Filled</v>
      </c>
      <c r="N1898" s="3" t="str">
        <f t="shared" si="273"/>
        <v>DnGap</v>
      </c>
      <c r="O1898">
        <v>872587</v>
      </c>
    </row>
    <row r="1899" spans="1:15" x14ac:dyDescent="0.25">
      <c r="A1899" s="1">
        <v>41054</v>
      </c>
      <c r="B1899" s="1" t="str">
        <f t="shared" si="265"/>
        <v>Fri</v>
      </c>
      <c r="C1899" s="1" t="str">
        <f t="shared" si="266"/>
        <v>May</v>
      </c>
      <c r="D1899" s="1" t="str">
        <f t="shared" si="267"/>
        <v>2nd QTR</v>
      </c>
      <c r="E1899" s="1" t="str">
        <f t="shared" si="268"/>
        <v>2012</v>
      </c>
      <c r="F1899" s="26">
        <v>123.30500000000001</v>
      </c>
      <c r="G1899" s="2">
        <v>124.02</v>
      </c>
      <c r="H1899" s="2">
        <v>123.28700000000001</v>
      </c>
      <c r="I1899" s="26">
        <v>124.002</v>
      </c>
      <c r="J1899" s="3">
        <f t="shared" si="269"/>
        <v>21</v>
      </c>
      <c r="K1899" s="3" t="str">
        <f t="shared" si="270"/>
        <v>OIR</v>
      </c>
      <c r="L1899" s="3" t="str">
        <f t="shared" si="271"/>
        <v>OIRDnGapFill</v>
      </c>
      <c r="M1899" s="3" t="str">
        <f t="shared" si="272"/>
        <v>Filled</v>
      </c>
      <c r="N1899" s="3" t="str">
        <f t="shared" si="273"/>
        <v>DnGap</v>
      </c>
      <c r="O1899">
        <v>588867</v>
      </c>
    </row>
    <row r="1900" spans="1:15" x14ac:dyDescent="0.25">
      <c r="A1900" s="1">
        <v>41058</v>
      </c>
      <c r="B1900" s="1" t="str">
        <f t="shared" si="265"/>
        <v>Tue</v>
      </c>
      <c r="C1900" s="1" t="str">
        <f t="shared" si="266"/>
        <v>May</v>
      </c>
      <c r="D1900" s="1" t="str">
        <f t="shared" si="267"/>
        <v>2nd QTR</v>
      </c>
      <c r="E1900" s="1" t="str">
        <f t="shared" si="268"/>
        <v>2012</v>
      </c>
      <c r="F1900" s="26">
        <v>124</v>
      </c>
      <c r="G1900" s="2">
        <v>124.04</v>
      </c>
      <c r="H1900" s="2">
        <v>123.285</v>
      </c>
      <c r="I1900" s="26">
        <v>123.315</v>
      </c>
      <c r="J1900" s="3">
        <f t="shared" si="269"/>
        <v>31</v>
      </c>
      <c r="K1900" s="3" t="str">
        <f t="shared" si="270"/>
        <v>OIR</v>
      </c>
      <c r="L1900" s="3" t="str">
        <f t="shared" si="271"/>
        <v>OIRDnGapFill</v>
      </c>
      <c r="M1900" s="3" t="str">
        <f t="shared" si="272"/>
        <v>Filled</v>
      </c>
      <c r="N1900" s="3" t="str">
        <f t="shared" si="273"/>
        <v>DnGap</v>
      </c>
      <c r="O1900">
        <v>1286198</v>
      </c>
    </row>
    <row r="1901" spans="1:15" x14ac:dyDescent="0.25">
      <c r="A1901" s="1">
        <v>41059</v>
      </c>
      <c r="B1901" s="1" t="str">
        <f t="shared" si="265"/>
        <v>Wed</v>
      </c>
      <c r="C1901" s="1" t="str">
        <f t="shared" si="266"/>
        <v>May</v>
      </c>
      <c r="D1901" s="1" t="str">
        <f t="shared" si="267"/>
        <v>2nd QTR</v>
      </c>
      <c r="E1901" s="1" t="str">
        <f t="shared" si="268"/>
        <v>2012</v>
      </c>
      <c r="F1901" s="26">
        <v>123.295</v>
      </c>
      <c r="G1901" s="2">
        <v>124.11499999999999</v>
      </c>
      <c r="H1901" s="2">
        <v>123.292</v>
      </c>
      <c r="I1901" s="26">
        <v>124.107</v>
      </c>
      <c r="J1901" s="3">
        <f t="shared" si="269"/>
        <v>57</v>
      </c>
      <c r="K1901" s="3" t="str">
        <f t="shared" si="270"/>
        <v>OIR</v>
      </c>
      <c r="L1901" s="3" t="str">
        <f t="shared" si="271"/>
        <v>OIRDnGapFill</v>
      </c>
      <c r="M1901" s="3" t="str">
        <f t="shared" si="272"/>
        <v>Filled</v>
      </c>
      <c r="N1901" s="3" t="str">
        <f t="shared" si="273"/>
        <v>DnGap</v>
      </c>
      <c r="O1901">
        <v>842501</v>
      </c>
    </row>
    <row r="1902" spans="1:15" x14ac:dyDescent="0.25">
      <c r="A1902" s="1">
        <v>41060</v>
      </c>
      <c r="B1902" s="1" t="str">
        <f t="shared" si="265"/>
        <v>Thu</v>
      </c>
      <c r="C1902" s="1" t="str">
        <f t="shared" si="266"/>
        <v>May</v>
      </c>
      <c r="D1902" s="1" t="str">
        <f t="shared" si="267"/>
        <v>2nd QTR</v>
      </c>
      <c r="E1902" s="1" t="str">
        <f t="shared" si="268"/>
        <v>2012</v>
      </c>
      <c r="F1902" s="26">
        <v>124.045</v>
      </c>
      <c r="G1902" s="2">
        <v>124.13</v>
      </c>
      <c r="H1902" s="2">
        <v>124.002</v>
      </c>
      <c r="I1902" s="26">
        <v>124.06</v>
      </c>
      <c r="J1902" s="3">
        <f t="shared" si="269"/>
        <v>52</v>
      </c>
      <c r="K1902" s="3" t="str">
        <f t="shared" si="270"/>
        <v>OIR</v>
      </c>
      <c r="L1902" s="3" t="str">
        <f t="shared" si="271"/>
        <v>OIRDnGapFill</v>
      </c>
      <c r="M1902" s="3" t="str">
        <f t="shared" si="272"/>
        <v>Filled</v>
      </c>
      <c r="N1902" s="3" t="str">
        <f t="shared" si="273"/>
        <v>DnGap</v>
      </c>
      <c r="O1902">
        <v>716883</v>
      </c>
    </row>
    <row r="1903" spans="1:15" x14ac:dyDescent="0.25">
      <c r="A1903" s="1">
        <v>41061</v>
      </c>
      <c r="B1903" s="1" t="str">
        <f t="shared" si="265"/>
        <v>Fri</v>
      </c>
      <c r="C1903" s="1" t="str">
        <f t="shared" si="266"/>
        <v>Jun</v>
      </c>
      <c r="D1903" s="1" t="str">
        <f t="shared" si="267"/>
        <v>2nd QTR</v>
      </c>
      <c r="E1903" s="1" t="str">
        <f t="shared" si="268"/>
        <v>2012</v>
      </c>
      <c r="F1903" s="26">
        <v>124.08</v>
      </c>
      <c r="G1903" s="2">
        <v>124.197</v>
      </c>
      <c r="H1903" s="2">
        <v>124.062</v>
      </c>
      <c r="I1903" s="26">
        <v>124.127</v>
      </c>
      <c r="J1903" s="3">
        <f t="shared" si="269"/>
        <v>55</v>
      </c>
      <c r="K1903" s="3" t="str">
        <f t="shared" si="270"/>
        <v>OIR</v>
      </c>
      <c r="L1903" s="3" t="str">
        <f t="shared" si="271"/>
        <v>NotFilled</v>
      </c>
      <c r="M1903" s="3" t="str">
        <f t="shared" si="272"/>
        <v>NotFilled</v>
      </c>
      <c r="N1903" s="3" t="str">
        <f t="shared" si="273"/>
        <v>UpGap</v>
      </c>
      <c r="O1903">
        <v>752344</v>
      </c>
    </row>
    <row r="1904" spans="1:15" x14ac:dyDescent="0.25">
      <c r="A1904" s="1">
        <v>41064</v>
      </c>
      <c r="B1904" s="1" t="str">
        <f t="shared" si="265"/>
        <v>Mon</v>
      </c>
      <c r="C1904" s="1" t="str">
        <f t="shared" si="266"/>
        <v>Jun</v>
      </c>
      <c r="D1904" s="1" t="str">
        <f t="shared" si="267"/>
        <v>2nd QTR</v>
      </c>
      <c r="E1904" s="1" t="str">
        <f t="shared" si="268"/>
        <v>2012</v>
      </c>
      <c r="F1904" s="26">
        <v>124.14</v>
      </c>
      <c r="G1904" s="2">
        <v>124.152</v>
      </c>
      <c r="H1904" s="2">
        <v>124.027</v>
      </c>
      <c r="I1904" s="26">
        <v>124.032</v>
      </c>
      <c r="J1904" s="3">
        <f t="shared" si="269"/>
        <v>50</v>
      </c>
      <c r="K1904" s="3" t="str">
        <f t="shared" si="270"/>
        <v>OIR</v>
      </c>
      <c r="L1904" s="3" t="str">
        <f t="shared" si="271"/>
        <v>OIRUpGapFill</v>
      </c>
      <c r="M1904" s="3" t="str">
        <f t="shared" si="272"/>
        <v>Filled</v>
      </c>
      <c r="N1904" s="3" t="str">
        <f t="shared" si="273"/>
        <v>UpGap</v>
      </c>
      <c r="O1904">
        <v>463529</v>
      </c>
    </row>
    <row r="1905" spans="1:15" x14ac:dyDescent="0.25">
      <c r="A1905" s="1">
        <v>41065</v>
      </c>
      <c r="B1905" s="1" t="str">
        <f t="shared" si="265"/>
        <v>Tue</v>
      </c>
      <c r="C1905" s="1" t="str">
        <f t="shared" si="266"/>
        <v>Jun</v>
      </c>
      <c r="D1905" s="1" t="str">
        <f t="shared" si="267"/>
        <v>2nd QTR</v>
      </c>
      <c r="E1905" s="1" t="str">
        <f t="shared" si="268"/>
        <v>2012</v>
      </c>
      <c r="F1905" s="26">
        <v>124.04</v>
      </c>
      <c r="G1905" s="2">
        <v>124.08</v>
      </c>
      <c r="H1905" s="2">
        <v>123.315</v>
      </c>
      <c r="I1905" s="26">
        <v>124.05200000000001</v>
      </c>
      <c r="J1905" s="3">
        <f t="shared" si="269"/>
        <v>34</v>
      </c>
      <c r="K1905" s="3" t="str">
        <f t="shared" si="270"/>
        <v>OIR</v>
      </c>
      <c r="L1905" s="3" t="str">
        <f t="shared" si="271"/>
        <v>OIRUpGapFill</v>
      </c>
      <c r="M1905" s="3" t="str">
        <f t="shared" si="272"/>
        <v>Filled</v>
      </c>
      <c r="N1905" s="3" t="str">
        <f t="shared" si="273"/>
        <v>UpGap</v>
      </c>
      <c r="O1905">
        <v>418174</v>
      </c>
    </row>
    <row r="1906" spans="1:15" x14ac:dyDescent="0.25">
      <c r="A1906" s="1">
        <v>41066</v>
      </c>
      <c r="B1906" s="1" t="str">
        <f t="shared" si="265"/>
        <v>Wed</v>
      </c>
      <c r="C1906" s="1" t="str">
        <f t="shared" si="266"/>
        <v>Jun</v>
      </c>
      <c r="D1906" s="1" t="str">
        <f t="shared" si="267"/>
        <v>2nd QTR</v>
      </c>
      <c r="E1906" s="1" t="str">
        <f t="shared" si="268"/>
        <v>2012</v>
      </c>
      <c r="F1906" s="26">
        <v>124.032</v>
      </c>
      <c r="G1906" s="2">
        <v>124.065</v>
      </c>
      <c r="H1906" s="2">
        <v>123.25700000000001</v>
      </c>
      <c r="I1906" s="26">
        <v>123.27500000000001</v>
      </c>
      <c r="J1906" s="3">
        <f t="shared" si="269"/>
        <v>51</v>
      </c>
      <c r="K1906" s="3" t="str">
        <f t="shared" si="270"/>
        <v>OIR</v>
      </c>
      <c r="L1906" s="3" t="str">
        <f t="shared" si="271"/>
        <v>OIRDnGapFill</v>
      </c>
      <c r="M1906" s="3" t="str">
        <f t="shared" si="272"/>
        <v>Filled</v>
      </c>
      <c r="N1906" s="3" t="str">
        <f t="shared" si="273"/>
        <v>DnGap</v>
      </c>
      <c r="O1906">
        <v>735421</v>
      </c>
    </row>
    <row r="1907" spans="1:15" x14ac:dyDescent="0.25">
      <c r="A1907" s="1">
        <v>41067</v>
      </c>
      <c r="B1907" s="1" t="str">
        <f t="shared" si="265"/>
        <v>Thu</v>
      </c>
      <c r="C1907" s="1" t="str">
        <f t="shared" si="266"/>
        <v>Jun</v>
      </c>
      <c r="D1907" s="1" t="str">
        <f t="shared" si="267"/>
        <v>2nd QTR</v>
      </c>
      <c r="E1907" s="1" t="str">
        <f t="shared" si="268"/>
        <v>2012</v>
      </c>
      <c r="F1907" s="26">
        <v>123.26</v>
      </c>
      <c r="G1907" s="2">
        <v>123.307</v>
      </c>
      <c r="H1907" s="2">
        <v>123.252</v>
      </c>
      <c r="I1907" s="26">
        <v>123.295</v>
      </c>
      <c r="J1907" s="3">
        <f t="shared" si="269"/>
        <v>23</v>
      </c>
      <c r="K1907" s="3" t="str">
        <f t="shared" si="270"/>
        <v>OIR</v>
      </c>
      <c r="L1907" s="3" t="str">
        <f t="shared" si="271"/>
        <v>OIRDnGapFill</v>
      </c>
      <c r="M1907" s="3" t="str">
        <f t="shared" si="272"/>
        <v>Filled</v>
      </c>
      <c r="N1907" s="3" t="str">
        <f t="shared" si="273"/>
        <v>DnGap</v>
      </c>
      <c r="O1907">
        <v>670803</v>
      </c>
    </row>
    <row r="1908" spans="1:15" x14ac:dyDescent="0.25">
      <c r="A1908" s="1">
        <v>41068</v>
      </c>
      <c r="B1908" s="1" t="str">
        <f t="shared" si="265"/>
        <v>Fri</v>
      </c>
      <c r="C1908" s="1" t="str">
        <f t="shared" si="266"/>
        <v>Jun</v>
      </c>
      <c r="D1908" s="1" t="str">
        <f t="shared" si="267"/>
        <v>2nd QTR</v>
      </c>
      <c r="E1908" s="1" t="str">
        <f t="shared" si="268"/>
        <v>2012</v>
      </c>
      <c r="F1908" s="26">
        <v>123.30200000000001</v>
      </c>
      <c r="G1908" s="2">
        <v>124.06699999999999</v>
      </c>
      <c r="H1908" s="2">
        <v>123.28700000000001</v>
      </c>
      <c r="I1908" s="26">
        <v>123.297</v>
      </c>
      <c r="J1908" s="3">
        <f t="shared" si="269"/>
        <v>40</v>
      </c>
      <c r="K1908" s="3" t="str">
        <f t="shared" si="270"/>
        <v>OIR</v>
      </c>
      <c r="L1908" s="3" t="str">
        <f t="shared" si="271"/>
        <v>OIRUpGapFill</v>
      </c>
      <c r="M1908" s="3" t="str">
        <f t="shared" si="272"/>
        <v>Filled</v>
      </c>
      <c r="N1908" s="3" t="str">
        <f t="shared" si="273"/>
        <v>UpGap</v>
      </c>
      <c r="O1908">
        <v>411796</v>
      </c>
    </row>
    <row r="1909" spans="1:15" x14ac:dyDescent="0.25">
      <c r="A1909" s="1">
        <v>41071</v>
      </c>
      <c r="B1909" s="1" t="str">
        <f t="shared" si="265"/>
        <v>Mon</v>
      </c>
      <c r="C1909" s="1" t="str">
        <f t="shared" si="266"/>
        <v>Jun</v>
      </c>
      <c r="D1909" s="1" t="str">
        <f t="shared" si="267"/>
        <v>2nd QTR</v>
      </c>
      <c r="E1909" s="1" t="str">
        <f t="shared" si="268"/>
        <v>2012</v>
      </c>
      <c r="F1909" s="26">
        <v>123.27500000000001</v>
      </c>
      <c r="G1909" s="2">
        <v>124.03700000000001</v>
      </c>
      <c r="H1909" s="2">
        <v>123.08499999999999</v>
      </c>
      <c r="I1909" s="26">
        <v>124.012</v>
      </c>
      <c r="J1909" s="3">
        <f t="shared" si="269"/>
        <v>109</v>
      </c>
      <c r="K1909" s="3" t="str">
        <f t="shared" si="270"/>
        <v>OOR</v>
      </c>
      <c r="L1909" s="3" t="str">
        <f t="shared" si="271"/>
        <v>OORDnGapFill</v>
      </c>
      <c r="M1909" s="3" t="str">
        <f t="shared" si="272"/>
        <v>Filled</v>
      </c>
      <c r="N1909" s="3" t="str">
        <f t="shared" si="273"/>
        <v>DnGap</v>
      </c>
      <c r="O1909">
        <v>515761</v>
      </c>
    </row>
    <row r="1910" spans="1:15" x14ac:dyDescent="0.25">
      <c r="A1910" s="1">
        <v>41072</v>
      </c>
      <c r="B1910" s="1" t="str">
        <f t="shared" si="265"/>
        <v>Tue</v>
      </c>
      <c r="C1910" s="1" t="str">
        <f t="shared" si="266"/>
        <v>Jun</v>
      </c>
      <c r="D1910" s="1" t="str">
        <f t="shared" si="267"/>
        <v>2nd QTR</v>
      </c>
      <c r="E1910" s="1" t="str">
        <f t="shared" si="268"/>
        <v>2012</v>
      </c>
      <c r="F1910" s="26">
        <v>124.017</v>
      </c>
      <c r="G1910" s="2">
        <v>124.035</v>
      </c>
      <c r="H1910" s="2">
        <v>123.23</v>
      </c>
      <c r="I1910" s="26">
        <v>123.245</v>
      </c>
      <c r="J1910" s="3">
        <f t="shared" si="269"/>
        <v>49</v>
      </c>
      <c r="K1910" s="3" t="str">
        <f t="shared" si="270"/>
        <v>OIR</v>
      </c>
      <c r="L1910" s="3" t="str">
        <f t="shared" si="271"/>
        <v>OIRUpGapFill</v>
      </c>
      <c r="M1910" s="3" t="str">
        <f t="shared" si="272"/>
        <v>Filled</v>
      </c>
      <c r="N1910" s="3" t="str">
        <f t="shared" si="273"/>
        <v>UpGap</v>
      </c>
      <c r="O1910">
        <v>441242</v>
      </c>
    </row>
    <row r="1911" spans="1:15" x14ac:dyDescent="0.25">
      <c r="A1911" s="1">
        <v>41073</v>
      </c>
      <c r="B1911" s="1" t="str">
        <f t="shared" si="265"/>
        <v>Wed</v>
      </c>
      <c r="C1911" s="1" t="str">
        <f t="shared" si="266"/>
        <v>Jun</v>
      </c>
      <c r="D1911" s="1" t="str">
        <f t="shared" si="267"/>
        <v>2nd QTR</v>
      </c>
      <c r="E1911" s="1" t="str">
        <f t="shared" si="268"/>
        <v>2012</v>
      </c>
      <c r="F1911" s="26">
        <v>123.25</v>
      </c>
      <c r="G1911" s="2">
        <v>124.002</v>
      </c>
      <c r="H1911" s="2">
        <v>123.217</v>
      </c>
      <c r="I1911" s="26">
        <v>123.312</v>
      </c>
      <c r="J1911" s="3">
        <f t="shared" si="269"/>
        <v>42</v>
      </c>
      <c r="K1911" s="3" t="str">
        <f t="shared" si="270"/>
        <v>OIR</v>
      </c>
      <c r="L1911" s="3" t="str">
        <f t="shared" si="271"/>
        <v>OIRUpGapFill</v>
      </c>
      <c r="M1911" s="3" t="str">
        <f t="shared" si="272"/>
        <v>Filled</v>
      </c>
      <c r="N1911" s="3" t="str">
        <f t="shared" si="273"/>
        <v>UpGap</v>
      </c>
      <c r="O1911">
        <v>511492</v>
      </c>
    </row>
    <row r="1912" spans="1:15" x14ac:dyDescent="0.25">
      <c r="A1912" s="1">
        <v>41074</v>
      </c>
      <c r="B1912" s="1" t="str">
        <f t="shared" si="265"/>
        <v>Thu</v>
      </c>
      <c r="C1912" s="1" t="str">
        <f t="shared" si="266"/>
        <v>Jun</v>
      </c>
      <c r="D1912" s="1" t="str">
        <f t="shared" si="267"/>
        <v>2nd QTR</v>
      </c>
      <c r="E1912" s="1" t="str">
        <f t="shared" si="268"/>
        <v>2012</v>
      </c>
      <c r="F1912" s="26">
        <v>123.312</v>
      </c>
      <c r="G1912" s="2">
        <v>124.02</v>
      </c>
      <c r="H1912" s="2">
        <v>123.255</v>
      </c>
      <c r="I1912" s="26">
        <v>123.292</v>
      </c>
      <c r="J1912" s="3">
        <f t="shared" si="269"/>
        <v>34</v>
      </c>
      <c r="K1912" s="3" t="str">
        <f t="shared" si="270"/>
        <v>OIR</v>
      </c>
      <c r="L1912" s="3" t="str">
        <f t="shared" si="271"/>
        <v>NoGap</v>
      </c>
      <c r="M1912" s="3" t="str">
        <f t="shared" si="272"/>
        <v>NoGap</v>
      </c>
      <c r="N1912" s="3" t="str">
        <f t="shared" si="273"/>
        <v>NoGap</v>
      </c>
      <c r="O1912">
        <v>455537</v>
      </c>
    </row>
    <row r="1913" spans="1:15" x14ac:dyDescent="0.25">
      <c r="A1913" s="1">
        <v>41075</v>
      </c>
      <c r="B1913" s="1" t="str">
        <f t="shared" si="265"/>
        <v>Fri</v>
      </c>
      <c r="C1913" s="1" t="str">
        <f t="shared" si="266"/>
        <v>Jun</v>
      </c>
      <c r="D1913" s="1" t="str">
        <f t="shared" si="267"/>
        <v>2nd QTR</v>
      </c>
      <c r="E1913" s="1" t="str">
        <f t="shared" si="268"/>
        <v>2012</v>
      </c>
      <c r="F1913" s="26">
        <v>123.26</v>
      </c>
      <c r="G1913" s="2">
        <v>124.06</v>
      </c>
      <c r="H1913" s="2">
        <v>123.26</v>
      </c>
      <c r="I1913" s="26">
        <v>124.047</v>
      </c>
      <c r="J1913" s="3">
        <f t="shared" si="269"/>
        <v>48</v>
      </c>
      <c r="K1913" s="3" t="str">
        <f t="shared" si="270"/>
        <v>OIR</v>
      </c>
      <c r="L1913" s="3" t="str">
        <f t="shared" si="271"/>
        <v>OIRDnGapFill</v>
      </c>
      <c r="M1913" s="3" t="str">
        <f t="shared" si="272"/>
        <v>Filled</v>
      </c>
      <c r="N1913" s="3" t="str">
        <f t="shared" si="273"/>
        <v>DnGap</v>
      </c>
      <c r="O1913">
        <v>394163</v>
      </c>
    </row>
    <row r="1914" spans="1:15" x14ac:dyDescent="0.25">
      <c r="A1914" s="1">
        <v>41078</v>
      </c>
      <c r="B1914" s="1" t="str">
        <f t="shared" si="265"/>
        <v>Mon</v>
      </c>
      <c r="C1914" s="1" t="str">
        <f t="shared" si="266"/>
        <v>Jun</v>
      </c>
      <c r="D1914" s="1" t="str">
        <f t="shared" si="267"/>
        <v>2nd QTR</v>
      </c>
      <c r="E1914" s="1" t="str">
        <f t="shared" si="268"/>
        <v>2012</v>
      </c>
      <c r="F1914" s="26">
        <v>123.31</v>
      </c>
      <c r="G1914" s="2">
        <v>124.07</v>
      </c>
      <c r="H1914" s="2">
        <v>123.292</v>
      </c>
      <c r="I1914" s="26">
        <v>124.035</v>
      </c>
      <c r="J1914" s="3">
        <f t="shared" si="269"/>
        <v>39</v>
      </c>
      <c r="K1914" s="3" t="str">
        <f t="shared" si="270"/>
        <v>OIR</v>
      </c>
      <c r="L1914" s="3" t="str">
        <f t="shared" si="271"/>
        <v>OIRDnGapFill</v>
      </c>
      <c r="M1914" s="3" t="str">
        <f t="shared" si="272"/>
        <v>Filled</v>
      </c>
      <c r="N1914" s="3" t="str">
        <f t="shared" si="273"/>
        <v>DnGap</v>
      </c>
      <c r="O1914">
        <v>399714</v>
      </c>
    </row>
    <row r="1915" spans="1:15" x14ac:dyDescent="0.25">
      <c r="A1915" s="1">
        <v>41079</v>
      </c>
      <c r="B1915" s="1" t="str">
        <f t="shared" si="265"/>
        <v>Tue</v>
      </c>
      <c r="C1915" s="1" t="str">
        <f t="shared" si="266"/>
        <v>Jun</v>
      </c>
      <c r="D1915" s="1" t="str">
        <f t="shared" si="267"/>
        <v>2nd QTR</v>
      </c>
      <c r="E1915" s="1" t="str">
        <f t="shared" si="268"/>
        <v>2012</v>
      </c>
      <c r="F1915" s="26">
        <v>124.04</v>
      </c>
      <c r="G1915" s="2">
        <v>124.065</v>
      </c>
      <c r="H1915" s="2">
        <v>123.295</v>
      </c>
      <c r="I1915" s="26">
        <v>124.00700000000001</v>
      </c>
      <c r="J1915" s="3">
        <f t="shared" si="269"/>
        <v>35</v>
      </c>
      <c r="K1915" s="3" t="str">
        <f t="shared" si="270"/>
        <v>OIR</v>
      </c>
      <c r="L1915" s="3" t="str">
        <f t="shared" si="271"/>
        <v>OIRUpGapFill</v>
      </c>
      <c r="M1915" s="3" t="str">
        <f t="shared" si="272"/>
        <v>Filled</v>
      </c>
      <c r="N1915" s="3" t="str">
        <f t="shared" si="273"/>
        <v>UpGap</v>
      </c>
      <c r="O1915">
        <v>408251</v>
      </c>
    </row>
    <row r="1916" spans="1:15" x14ac:dyDescent="0.25">
      <c r="A1916" s="1">
        <v>41080</v>
      </c>
      <c r="B1916" s="1" t="str">
        <f t="shared" si="265"/>
        <v>Wed</v>
      </c>
      <c r="C1916" s="1" t="str">
        <f t="shared" si="266"/>
        <v>Jun</v>
      </c>
      <c r="D1916" s="1" t="str">
        <f t="shared" si="267"/>
        <v>2nd QTR</v>
      </c>
      <c r="E1916" s="1" t="str">
        <f t="shared" si="268"/>
        <v>2012</v>
      </c>
      <c r="F1916" s="26">
        <v>123.31699999999999</v>
      </c>
      <c r="G1916" s="2">
        <v>124.017</v>
      </c>
      <c r="H1916" s="2">
        <v>123.18</v>
      </c>
      <c r="I1916" s="26">
        <v>123.252</v>
      </c>
      <c r="J1916" s="3">
        <f t="shared" si="269"/>
        <v>62</v>
      </c>
      <c r="K1916" s="3" t="str">
        <f t="shared" si="270"/>
        <v>OIR</v>
      </c>
      <c r="L1916" s="3" t="str">
        <f t="shared" si="271"/>
        <v>OIRDnGapFill</v>
      </c>
      <c r="M1916" s="3" t="str">
        <f t="shared" si="272"/>
        <v>Filled</v>
      </c>
      <c r="N1916" s="3" t="str">
        <f t="shared" si="273"/>
        <v>DnGap</v>
      </c>
      <c r="O1916">
        <v>655620</v>
      </c>
    </row>
    <row r="1917" spans="1:15" x14ac:dyDescent="0.25">
      <c r="A1917" s="1">
        <v>41081</v>
      </c>
      <c r="B1917" s="1" t="str">
        <f t="shared" si="265"/>
        <v>Thu</v>
      </c>
      <c r="C1917" s="1" t="str">
        <f t="shared" si="266"/>
        <v>Jun</v>
      </c>
      <c r="D1917" s="1" t="str">
        <f t="shared" si="267"/>
        <v>2nd QTR</v>
      </c>
      <c r="E1917" s="1" t="str">
        <f t="shared" si="268"/>
        <v>2012</v>
      </c>
      <c r="F1917" s="26">
        <v>123.23</v>
      </c>
      <c r="G1917" s="2">
        <v>123.312</v>
      </c>
      <c r="H1917" s="2">
        <v>123.23</v>
      </c>
      <c r="I1917" s="26">
        <v>123.282</v>
      </c>
      <c r="J1917" s="3">
        <f t="shared" si="269"/>
        <v>33</v>
      </c>
      <c r="K1917" s="3" t="str">
        <f t="shared" si="270"/>
        <v>OIR</v>
      </c>
      <c r="L1917" s="3" t="str">
        <f t="shared" si="271"/>
        <v>OIRDnGapFill</v>
      </c>
      <c r="M1917" s="3" t="str">
        <f t="shared" si="272"/>
        <v>Filled</v>
      </c>
      <c r="N1917" s="3" t="str">
        <f t="shared" si="273"/>
        <v>DnGap</v>
      </c>
      <c r="O1917">
        <v>498202</v>
      </c>
    </row>
    <row r="1918" spans="1:15" x14ac:dyDescent="0.25">
      <c r="A1918" s="1">
        <v>41082</v>
      </c>
      <c r="B1918" s="1" t="str">
        <f t="shared" si="265"/>
        <v>Fri</v>
      </c>
      <c r="C1918" s="1" t="str">
        <f t="shared" si="266"/>
        <v>Jun</v>
      </c>
      <c r="D1918" s="1" t="str">
        <f t="shared" si="267"/>
        <v>2nd QTR</v>
      </c>
      <c r="E1918" s="1" t="str">
        <f t="shared" si="268"/>
        <v>2012</v>
      </c>
      <c r="F1918" s="26">
        <v>123.27500000000001</v>
      </c>
      <c r="G1918" s="2">
        <v>123.292</v>
      </c>
      <c r="H1918" s="2">
        <v>123.232</v>
      </c>
      <c r="I1918" s="26">
        <v>123.247</v>
      </c>
      <c r="J1918" s="3">
        <f t="shared" si="269"/>
        <v>25</v>
      </c>
      <c r="K1918" s="3" t="str">
        <f t="shared" si="270"/>
        <v>OIR</v>
      </c>
      <c r="L1918" s="3" t="str">
        <f t="shared" si="271"/>
        <v>OIRDnGapFill</v>
      </c>
      <c r="M1918" s="3" t="str">
        <f t="shared" si="272"/>
        <v>Filled</v>
      </c>
      <c r="N1918" s="3" t="str">
        <f t="shared" si="273"/>
        <v>DnGap</v>
      </c>
      <c r="O1918">
        <v>362222</v>
      </c>
    </row>
    <row r="1919" spans="1:15" x14ac:dyDescent="0.25">
      <c r="A1919" s="1">
        <v>41085</v>
      </c>
      <c r="B1919" s="1" t="str">
        <f t="shared" si="265"/>
        <v>Mon</v>
      </c>
      <c r="C1919" s="1" t="str">
        <f t="shared" si="266"/>
        <v>Jun</v>
      </c>
      <c r="D1919" s="1" t="str">
        <f t="shared" si="267"/>
        <v>2nd QTR</v>
      </c>
      <c r="E1919" s="1" t="str">
        <f t="shared" si="268"/>
        <v>2012</v>
      </c>
      <c r="F1919" s="26">
        <v>123.245</v>
      </c>
      <c r="G1919" s="2">
        <v>124.012</v>
      </c>
      <c r="H1919" s="2">
        <v>123.24</v>
      </c>
      <c r="I1919" s="26">
        <v>124.005</v>
      </c>
      <c r="J1919" s="3">
        <f t="shared" si="269"/>
        <v>37</v>
      </c>
      <c r="K1919" s="3" t="str">
        <f t="shared" si="270"/>
        <v>OIR</v>
      </c>
      <c r="L1919" s="3" t="str">
        <f t="shared" si="271"/>
        <v>OIRDnGapFill</v>
      </c>
      <c r="M1919" s="3" t="str">
        <f t="shared" si="272"/>
        <v>Filled</v>
      </c>
      <c r="N1919" s="3" t="str">
        <f t="shared" si="273"/>
        <v>DnGap</v>
      </c>
      <c r="O1919">
        <v>317421</v>
      </c>
    </row>
    <row r="1920" spans="1:15" x14ac:dyDescent="0.25">
      <c r="A1920" s="1">
        <v>41086</v>
      </c>
      <c r="B1920" s="1" t="str">
        <f t="shared" si="265"/>
        <v>Tue</v>
      </c>
      <c r="C1920" s="1" t="str">
        <f t="shared" si="266"/>
        <v>Jun</v>
      </c>
      <c r="D1920" s="1" t="str">
        <f t="shared" si="267"/>
        <v>2nd QTR</v>
      </c>
      <c r="E1920" s="1" t="str">
        <f t="shared" si="268"/>
        <v>2012</v>
      </c>
      <c r="F1920" s="26">
        <v>124.005</v>
      </c>
      <c r="G1920" s="2">
        <v>124.012</v>
      </c>
      <c r="H1920" s="2">
        <v>123.27500000000001</v>
      </c>
      <c r="I1920" s="26">
        <v>123.30500000000001</v>
      </c>
      <c r="J1920" s="3">
        <f t="shared" si="269"/>
        <v>22</v>
      </c>
      <c r="K1920" s="3" t="str">
        <f t="shared" si="270"/>
        <v>OIR</v>
      </c>
      <c r="L1920" s="3" t="str">
        <f t="shared" si="271"/>
        <v>NoGap</v>
      </c>
      <c r="M1920" s="3" t="str">
        <f t="shared" si="272"/>
        <v>NoGap</v>
      </c>
      <c r="N1920" s="3" t="str">
        <f t="shared" si="273"/>
        <v>NoGap</v>
      </c>
      <c r="O1920">
        <v>374739</v>
      </c>
    </row>
    <row r="1921" spans="1:15" x14ac:dyDescent="0.25">
      <c r="A1921" s="1">
        <v>41087</v>
      </c>
      <c r="B1921" s="1" t="str">
        <f t="shared" si="265"/>
        <v>Wed</v>
      </c>
      <c r="C1921" s="1" t="str">
        <f t="shared" si="266"/>
        <v>Jun</v>
      </c>
      <c r="D1921" s="1" t="str">
        <f t="shared" si="267"/>
        <v>2nd QTR</v>
      </c>
      <c r="E1921" s="1" t="str">
        <f t="shared" si="268"/>
        <v>2012</v>
      </c>
      <c r="F1921" s="26">
        <v>123.30500000000001</v>
      </c>
      <c r="G1921" s="2">
        <v>124.00700000000001</v>
      </c>
      <c r="H1921" s="2">
        <v>123.285</v>
      </c>
      <c r="I1921" s="26">
        <v>124</v>
      </c>
      <c r="J1921" s="3">
        <f t="shared" si="269"/>
        <v>17</v>
      </c>
      <c r="K1921" s="3" t="str">
        <f t="shared" si="270"/>
        <v>OIR</v>
      </c>
      <c r="L1921" s="3" t="str">
        <f t="shared" si="271"/>
        <v>NoGap</v>
      </c>
      <c r="M1921" s="3" t="str">
        <f t="shared" si="272"/>
        <v>NoGap</v>
      </c>
      <c r="N1921" s="3" t="str">
        <f t="shared" si="273"/>
        <v>NoGap</v>
      </c>
      <c r="O1921">
        <v>408031</v>
      </c>
    </row>
    <row r="1922" spans="1:15" x14ac:dyDescent="0.25">
      <c r="A1922" s="1">
        <v>41088</v>
      </c>
      <c r="B1922" s="1" t="str">
        <f t="shared" si="265"/>
        <v>Thu</v>
      </c>
      <c r="C1922" s="1" t="str">
        <f t="shared" si="266"/>
        <v>Jun</v>
      </c>
      <c r="D1922" s="1" t="str">
        <f t="shared" si="267"/>
        <v>2nd QTR</v>
      </c>
      <c r="E1922" s="1" t="str">
        <f t="shared" si="268"/>
        <v>2012</v>
      </c>
      <c r="F1922" s="26">
        <v>123.315</v>
      </c>
      <c r="G1922" s="2">
        <v>124.077</v>
      </c>
      <c r="H1922" s="2">
        <v>123.30500000000001</v>
      </c>
      <c r="I1922" s="26">
        <v>124.057</v>
      </c>
      <c r="J1922" s="3">
        <f t="shared" si="269"/>
        <v>36</v>
      </c>
      <c r="K1922" s="3" t="str">
        <f t="shared" si="270"/>
        <v>OIR</v>
      </c>
      <c r="L1922" s="3" t="str">
        <f t="shared" si="271"/>
        <v>OIRDnGapFill</v>
      </c>
      <c r="M1922" s="3" t="str">
        <f t="shared" si="272"/>
        <v>Filled</v>
      </c>
      <c r="N1922" s="3" t="str">
        <f t="shared" si="273"/>
        <v>DnGap</v>
      </c>
      <c r="O1922">
        <v>484607</v>
      </c>
    </row>
    <row r="1923" spans="1:15" x14ac:dyDescent="0.25">
      <c r="A1923" s="1">
        <v>41089</v>
      </c>
      <c r="B1923" s="1" t="str">
        <f t="shared" si="265"/>
        <v>Fri</v>
      </c>
      <c r="C1923" s="1" t="str">
        <f t="shared" si="266"/>
        <v>Jun</v>
      </c>
      <c r="D1923" s="1" t="str">
        <f t="shared" si="267"/>
        <v>2nd QTR</v>
      </c>
      <c r="E1923" s="1" t="str">
        <f t="shared" si="268"/>
        <v>2012</v>
      </c>
      <c r="F1923" s="26">
        <v>124.06</v>
      </c>
      <c r="G1923" s="2">
        <v>124.075</v>
      </c>
      <c r="H1923" s="2">
        <v>123.262</v>
      </c>
      <c r="I1923" s="26">
        <v>123.31</v>
      </c>
      <c r="J1923" s="3">
        <f t="shared" si="269"/>
        <v>54</v>
      </c>
      <c r="K1923" s="3" t="str">
        <f t="shared" si="270"/>
        <v>OIR</v>
      </c>
      <c r="L1923" s="3" t="str">
        <f t="shared" si="271"/>
        <v>OIRUpGapFill</v>
      </c>
      <c r="M1923" s="3" t="str">
        <f t="shared" si="272"/>
        <v>Filled</v>
      </c>
      <c r="N1923" s="3" t="str">
        <f t="shared" si="273"/>
        <v>UpGap</v>
      </c>
      <c r="O1923">
        <v>528086</v>
      </c>
    </row>
    <row r="1924" spans="1:15" x14ac:dyDescent="0.25">
      <c r="A1924" s="1">
        <v>41092</v>
      </c>
      <c r="B1924" s="1" t="str">
        <f t="shared" si="265"/>
        <v>Mon</v>
      </c>
      <c r="C1924" s="1" t="str">
        <f t="shared" si="266"/>
        <v>Jul</v>
      </c>
      <c r="D1924" s="1" t="str">
        <f t="shared" si="267"/>
        <v>3rd QTR</v>
      </c>
      <c r="E1924" s="1" t="str">
        <f t="shared" si="268"/>
        <v>2012</v>
      </c>
      <c r="F1924" s="26">
        <v>123.31699999999999</v>
      </c>
      <c r="G1924" s="2">
        <v>124.11499999999999</v>
      </c>
      <c r="H1924" s="2">
        <v>123.307</v>
      </c>
      <c r="I1924" s="26">
        <v>124.09</v>
      </c>
      <c r="J1924" s="3">
        <f t="shared" si="269"/>
        <v>51</v>
      </c>
      <c r="K1924" s="3" t="str">
        <f t="shared" si="270"/>
        <v>OIR</v>
      </c>
      <c r="L1924" s="3" t="str">
        <f t="shared" si="271"/>
        <v>OIRUpGapFill</v>
      </c>
      <c r="M1924" s="3" t="str">
        <f t="shared" si="272"/>
        <v>Filled</v>
      </c>
      <c r="N1924" s="3" t="str">
        <f t="shared" si="273"/>
        <v>UpGap</v>
      </c>
      <c r="O1924">
        <v>486094</v>
      </c>
    </row>
    <row r="1925" spans="1:15" x14ac:dyDescent="0.25">
      <c r="A1925" s="1">
        <v>41093</v>
      </c>
      <c r="B1925" s="1" t="str">
        <f t="shared" si="265"/>
        <v>Tue</v>
      </c>
      <c r="C1925" s="1" t="str">
        <f t="shared" si="266"/>
        <v>Jul</v>
      </c>
      <c r="D1925" s="1" t="str">
        <f t="shared" si="267"/>
        <v>3rd QTR</v>
      </c>
      <c r="E1925" s="1" t="str">
        <f t="shared" si="268"/>
        <v>2012</v>
      </c>
      <c r="F1925" s="26">
        <v>124.077</v>
      </c>
      <c r="G1925" s="2">
        <v>124.09699999999999</v>
      </c>
      <c r="H1925" s="2">
        <v>124.02500000000001</v>
      </c>
      <c r="I1925" s="26">
        <v>124.035</v>
      </c>
      <c r="J1925" s="3">
        <f t="shared" si="269"/>
        <v>29</v>
      </c>
      <c r="K1925" s="3" t="str">
        <f t="shared" si="270"/>
        <v>OIR</v>
      </c>
      <c r="L1925" s="3" t="str">
        <f t="shared" si="271"/>
        <v>OIRDnGapFill</v>
      </c>
      <c r="M1925" s="3" t="str">
        <f t="shared" si="272"/>
        <v>Filled</v>
      </c>
      <c r="N1925" s="3" t="str">
        <f t="shared" si="273"/>
        <v>DnGap</v>
      </c>
      <c r="O1925">
        <v>261373</v>
      </c>
    </row>
    <row r="1926" spans="1:15" x14ac:dyDescent="0.25">
      <c r="A1926" s="1">
        <v>41095</v>
      </c>
      <c r="B1926" s="1" t="str">
        <f t="shared" si="265"/>
        <v>Thu</v>
      </c>
      <c r="C1926" s="1" t="str">
        <f t="shared" si="266"/>
        <v>Jul</v>
      </c>
      <c r="D1926" s="1" t="str">
        <f t="shared" si="267"/>
        <v>3rd QTR</v>
      </c>
      <c r="E1926" s="1" t="str">
        <f t="shared" si="268"/>
        <v>2012</v>
      </c>
      <c r="F1926" s="26">
        <v>124.032</v>
      </c>
      <c r="G1926" s="2">
        <v>124.09699999999999</v>
      </c>
      <c r="H1926" s="2">
        <v>124.027</v>
      </c>
      <c r="I1926" s="26">
        <v>124.075</v>
      </c>
      <c r="J1926" s="3">
        <f t="shared" si="269"/>
        <v>28</v>
      </c>
      <c r="K1926" s="3" t="str">
        <f t="shared" si="270"/>
        <v>OIR</v>
      </c>
      <c r="L1926" s="3" t="str">
        <f t="shared" si="271"/>
        <v>OIRDnGapFill</v>
      </c>
      <c r="M1926" s="3" t="str">
        <f t="shared" si="272"/>
        <v>Filled</v>
      </c>
      <c r="N1926" s="3" t="str">
        <f t="shared" si="273"/>
        <v>DnGap</v>
      </c>
      <c r="O1926">
        <v>393654</v>
      </c>
    </row>
    <row r="1927" spans="1:15" x14ac:dyDescent="0.25">
      <c r="A1927" s="1">
        <v>41096</v>
      </c>
      <c r="B1927" s="1" t="str">
        <f t="shared" si="265"/>
        <v>Fri</v>
      </c>
      <c r="C1927" s="1" t="str">
        <f t="shared" si="266"/>
        <v>Jul</v>
      </c>
      <c r="D1927" s="1" t="str">
        <f t="shared" si="267"/>
        <v>3rd QTR</v>
      </c>
      <c r="E1927" s="1" t="str">
        <f t="shared" si="268"/>
        <v>2012</v>
      </c>
      <c r="F1927" s="26">
        <v>124.072</v>
      </c>
      <c r="G1927" s="2">
        <v>124.15</v>
      </c>
      <c r="H1927" s="2">
        <v>124.065</v>
      </c>
      <c r="I1927" s="26">
        <v>124.127</v>
      </c>
      <c r="J1927" s="3">
        <f t="shared" si="269"/>
        <v>35</v>
      </c>
      <c r="K1927" s="3" t="str">
        <f t="shared" si="270"/>
        <v>OIR</v>
      </c>
      <c r="L1927" s="3" t="str">
        <f t="shared" si="271"/>
        <v>OIRDnGapFill</v>
      </c>
      <c r="M1927" s="3" t="str">
        <f t="shared" si="272"/>
        <v>Filled</v>
      </c>
      <c r="N1927" s="3" t="str">
        <f t="shared" si="273"/>
        <v>DnGap</v>
      </c>
      <c r="O1927">
        <v>328346</v>
      </c>
    </row>
    <row r="1928" spans="1:15" x14ac:dyDescent="0.25">
      <c r="A1928" s="1">
        <v>41099</v>
      </c>
      <c r="B1928" s="1" t="str">
        <f t="shared" si="265"/>
        <v>Mon</v>
      </c>
      <c r="C1928" s="1" t="str">
        <f t="shared" si="266"/>
        <v>Jul</v>
      </c>
      <c r="D1928" s="1" t="str">
        <f t="shared" si="267"/>
        <v>3rd QTR</v>
      </c>
      <c r="E1928" s="1" t="str">
        <f t="shared" si="268"/>
        <v>2012</v>
      </c>
      <c r="F1928" s="26">
        <v>124.13200000000001</v>
      </c>
      <c r="G1928" s="2">
        <v>124.16500000000001</v>
      </c>
      <c r="H1928" s="2">
        <v>124.13</v>
      </c>
      <c r="I1928" s="26">
        <v>124.152</v>
      </c>
      <c r="J1928" s="3">
        <f t="shared" si="269"/>
        <v>15</v>
      </c>
      <c r="K1928" s="3" t="str">
        <f t="shared" si="270"/>
        <v>OIR</v>
      </c>
      <c r="L1928" s="3" t="str">
        <f t="shared" si="271"/>
        <v>NotFilled</v>
      </c>
      <c r="M1928" s="3" t="str">
        <f t="shared" si="272"/>
        <v>NotFilled</v>
      </c>
      <c r="N1928" s="3" t="str">
        <f t="shared" si="273"/>
        <v>UpGap</v>
      </c>
      <c r="O1928">
        <v>203608</v>
      </c>
    </row>
    <row r="1929" spans="1:15" x14ac:dyDescent="0.25">
      <c r="A1929" s="1">
        <v>41100</v>
      </c>
      <c r="B1929" s="1" t="str">
        <f t="shared" si="265"/>
        <v>Tue</v>
      </c>
      <c r="C1929" s="1" t="str">
        <f t="shared" si="266"/>
        <v>Jul</v>
      </c>
      <c r="D1929" s="1" t="str">
        <f t="shared" si="267"/>
        <v>3rd QTR</v>
      </c>
      <c r="E1929" s="1" t="str">
        <f t="shared" si="268"/>
        <v>2012</v>
      </c>
      <c r="F1929" s="26">
        <v>124.142</v>
      </c>
      <c r="G1929" s="2">
        <v>124.16500000000001</v>
      </c>
      <c r="H1929" s="2">
        <v>124.13200000000001</v>
      </c>
      <c r="I1929" s="26">
        <v>124.16</v>
      </c>
      <c r="J1929" s="3">
        <f t="shared" si="269"/>
        <v>14</v>
      </c>
      <c r="K1929" s="3" t="str">
        <f t="shared" si="270"/>
        <v>OIR</v>
      </c>
      <c r="L1929" s="3" t="str">
        <f t="shared" si="271"/>
        <v>OIRDnGapFill</v>
      </c>
      <c r="M1929" s="3" t="str">
        <f t="shared" si="272"/>
        <v>Filled</v>
      </c>
      <c r="N1929" s="3" t="str">
        <f t="shared" si="273"/>
        <v>DnGap</v>
      </c>
      <c r="O1929">
        <v>262356</v>
      </c>
    </row>
    <row r="1930" spans="1:15" x14ac:dyDescent="0.25">
      <c r="A1930" s="1">
        <v>41101</v>
      </c>
      <c r="B1930" s="1" t="str">
        <f t="shared" ref="B1930:B1993" si="274">TEXT(A1930,"ddd")</f>
        <v>Wed</v>
      </c>
      <c r="C1930" s="1" t="str">
        <f t="shared" ref="C1930:C1993" si="275">TEXT(A1930,"mmm")</f>
        <v>Jul</v>
      </c>
      <c r="D1930" s="1" t="str">
        <f t="shared" ref="D1930:D1993" si="276">IF(OR(C1930="Jan",C1930="Feb",C1930="Mar"),"1ST QTR",IF(OR(C1930="Apr",C1930="May",C1930="Jun"),"2nd QTR",IF(OR(C1930="Jul",C1930="Aug",C1930="Sep"),"3rd QTR",IF(OR(C1930="Oct",C1930="Nov",C1930="Dec"),"4th QTR",""))))</f>
        <v>3rd QTR</v>
      </c>
      <c r="E1930" s="1" t="str">
        <f t="shared" ref="E1930:E1993" si="277">TEXT(A1930,"yyyy")</f>
        <v>2012</v>
      </c>
      <c r="F1930" s="26">
        <v>124.157</v>
      </c>
      <c r="G1930" s="2">
        <v>124.187</v>
      </c>
      <c r="H1930" s="2">
        <v>124.122</v>
      </c>
      <c r="I1930" s="26">
        <v>124.14700000000001</v>
      </c>
      <c r="J1930" s="3">
        <f t="shared" ref="J1930:J1993" si="278">IF(TRUNC(G1930)-TRUNC(H1930)=0,ROUNDUP((G1930-H1930)/0.25*100,0),IF(TRUNC(G1930)-TRUNC(H1930)=1,ROUNDUP(((G1930-TRUNC(G1930))*1000/320)*128,0)+128-ROUNDUP(((H1930-TRUNC(H1930))*1000/320)*128,0),IF(TRUNC(G1930)-TRUNC(H1930)=2,128+ROUNDUP(((G1930-TRUNC(G1930))*1000/320)*128,0)+128-ROUNDUP(((H1930-TRUNC(H1930))*1000/320)*128,0),IF(TRUNC(G1930)-TRUNC(H1930)=3,256+ROUNDUP(((G1930-TRUNC(G1930))*1000/320)*128,0)+128-ROUNDUP(((H1930-TRUNC(H1930))*1000/320)*128,0)))))</f>
        <v>26</v>
      </c>
      <c r="K1930" s="3" t="str">
        <f t="shared" ref="K1930:K1993" si="279">IF(AND(F1930&lt;=G1929,F1930&gt;=H1929),"OIR","OOR")</f>
        <v>OIR</v>
      </c>
      <c r="L1930" s="3" t="str">
        <f t="shared" ref="L1930:L1993" si="280">IF(F1930=I1929,"NoGap",IF(AND(K1930="OIR",F1930&gt;I1929,H1930&lt;=I1929),"OIRUpGapFill",IF(AND(K1930="OIR",F1930&lt;I1929,G1930&gt;=I1929),"OIRDnGapFill",IF(AND(K1930="OOR",F1930&gt;I1929,H1930&lt;=I1929),"OORUpGapFill",IF(AND(K1930="OOR",F1930&lt;I1929,G1930&gt;=I1929),"OORDnGapFill","NotFilled")))))</f>
        <v>OIRDnGapFill</v>
      </c>
      <c r="M1930" s="3" t="str">
        <f t="shared" ref="M1930:M1993" si="281">IF(OR(L1930="OIRUpGapFill",L1930="OIRDnGapFill",L1930="OORUpGapFill",L1930="OORDnGapFill"),"Filled",IF(L1930="NotFilled","NotFilled",IF(L1930="NoGap","NoGap")))</f>
        <v>Filled</v>
      </c>
      <c r="N1930" s="3" t="str">
        <f t="shared" ref="N1930:N1993" si="282">IF(F1930-I1929&lt;0,"DnGap",IF(F1930-I1929&gt;0,"UpGap",IF(M1930="NoGap","NoGap")))</f>
        <v>DnGap</v>
      </c>
      <c r="O1930">
        <v>398295</v>
      </c>
    </row>
    <row r="1931" spans="1:15" x14ac:dyDescent="0.25">
      <c r="A1931" s="1">
        <v>41102</v>
      </c>
      <c r="B1931" s="1" t="str">
        <f t="shared" si="274"/>
        <v>Thu</v>
      </c>
      <c r="C1931" s="1" t="str">
        <f t="shared" si="275"/>
        <v>Jul</v>
      </c>
      <c r="D1931" s="1" t="str">
        <f t="shared" si="276"/>
        <v>3rd QTR</v>
      </c>
      <c r="E1931" s="1" t="str">
        <f t="shared" si="277"/>
        <v>2012</v>
      </c>
      <c r="F1931" s="26">
        <v>124.127</v>
      </c>
      <c r="G1931" s="2">
        <v>124.17</v>
      </c>
      <c r="H1931" s="2">
        <v>124.125</v>
      </c>
      <c r="I1931" s="26">
        <v>124.152</v>
      </c>
      <c r="J1931" s="3">
        <f t="shared" si="278"/>
        <v>19</v>
      </c>
      <c r="K1931" s="3" t="str">
        <f t="shared" si="279"/>
        <v>OIR</v>
      </c>
      <c r="L1931" s="3" t="str">
        <f t="shared" si="280"/>
        <v>OIRDnGapFill</v>
      </c>
      <c r="M1931" s="3" t="str">
        <f t="shared" si="281"/>
        <v>Filled</v>
      </c>
      <c r="N1931" s="3" t="str">
        <f t="shared" si="282"/>
        <v>DnGap</v>
      </c>
      <c r="O1931">
        <v>330801</v>
      </c>
    </row>
    <row r="1932" spans="1:15" x14ac:dyDescent="0.25">
      <c r="A1932" s="1">
        <v>41103</v>
      </c>
      <c r="B1932" s="1" t="str">
        <f t="shared" si="274"/>
        <v>Fri</v>
      </c>
      <c r="C1932" s="1" t="str">
        <f t="shared" si="275"/>
        <v>Jul</v>
      </c>
      <c r="D1932" s="1" t="str">
        <f t="shared" si="276"/>
        <v>3rd QTR</v>
      </c>
      <c r="E1932" s="1" t="str">
        <f t="shared" si="277"/>
        <v>2012</v>
      </c>
      <c r="F1932" s="26">
        <v>124.155</v>
      </c>
      <c r="G1932" s="2">
        <v>124.17</v>
      </c>
      <c r="H1932" s="2">
        <v>124.12</v>
      </c>
      <c r="I1932" s="26">
        <v>124.152</v>
      </c>
      <c r="J1932" s="3">
        <f t="shared" si="278"/>
        <v>20</v>
      </c>
      <c r="K1932" s="3" t="str">
        <f t="shared" si="279"/>
        <v>OIR</v>
      </c>
      <c r="L1932" s="3" t="str">
        <f t="shared" si="280"/>
        <v>OIRUpGapFill</v>
      </c>
      <c r="M1932" s="3" t="str">
        <f t="shared" si="281"/>
        <v>Filled</v>
      </c>
      <c r="N1932" s="3" t="str">
        <f t="shared" si="282"/>
        <v>UpGap</v>
      </c>
      <c r="O1932">
        <v>267316</v>
      </c>
    </row>
    <row r="1933" spans="1:15" x14ac:dyDescent="0.25">
      <c r="A1933" s="1">
        <v>41106</v>
      </c>
      <c r="B1933" s="1" t="str">
        <f t="shared" si="274"/>
        <v>Mon</v>
      </c>
      <c r="C1933" s="1" t="str">
        <f t="shared" si="275"/>
        <v>Jul</v>
      </c>
      <c r="D1933" s="1" t="str">
        <f t="shared" si="276"/>
        <v>3rd QTR</v>
      </c>
      <c r="E1933" s="1" t="str">
        <f t="shared" si="277"/>
        <v>2012</v>
      </c>
      <c r="F1933" s="26">
        <v>124.167</v>
      </c>
      <c r="G1933" s="2">
        <v>124.24</v>
      </c>
      <c r="H1933" s="2">
        <v>124.157</v>
      </c>
      <c r="I1933" s="26">
        <v>124.212</v>
      </c>
      <c r="J1933" s="3">
        <f t="shared" si="278"/>
        <v>34</v>
      </c>
      <c r="K1933" s="3" t="str">
        <f t="shared" si="279"/>
        <v>OIR</v>
      </c>
      <c r="L1933" s="3" t="str">
        <f t="shared" si="280"/>
        <v>NotFilled</v>
      </c>
      <c r="M1933" s="3" t="str">
        <f t="shared" si="281"/>
        <v>NotFilled</v>
      </c>
      <c r="N1933" s="3" t="str">
        <f t="shared" si="282"/>
        <v>UpGap</v>
      </c>
      <c r="O1933">
        <v>345920</v>
      </c>
    </row>
    <row r="1934" spans="1:15" x14ac:dyDescent="0.25">
      <c r="A1934" s="1">
        <v>41107</v>
      </c>
      <c r="B1934" s="1" t="str">
        <f t="shared" si="274"/>
        <v>Tue</v>
      </c>
      <c r="C1934" s="1" t="str">
        <f t="shared" si="275"/>
        <v>Jul</v>
      </c>
      <c r="D1934" s="1" t="str">
        <f t="shared" si="276"/>
        <v>3rd QTR</v>
      </c>
      <c r="E1934" s="1" t="str">
        <f t="shared" si="277"/>
        <v>2012</v>
      </c>
      <c r="F1934" s="26">
        <v>124.205</v>
      </c>
      <c r="G1934" s="2">
        <v>124.227</v>
      </c>
      <c r="H1934" s="2">
        <v>124.16500000000001</v>
      </c>
      <c r="I1934" s="26">
        <v>124.175</v>
      </c>
      <c r="J1934" s="3">
        <f t="shared" si="278"/>
        <v>25</v>
      </c>
      <c r="K1934" s="3" t="str">
        <f t="shared" si="279"/>
        <v>OIR</v>
      </c>
      <c r="L1934" s="3" t="str">
        <f t="shared" si="280"/>
        <v>OIRDnGapFill</v>
      </c>
      <c r="M1934" s="3" t="str">
        <f t="shared" si="281"/>
        <v>Filled</v>
      </c>
      <c r="N1934" s="3" t="str">
        <f t="shared" si="282"/>
        <v>DnGap</v>
      </c>
      <c r="O1934">
        <v>345931</v>
      </c>
    </row>
    <row r="1935" spans="1:15" x14ac:dyDescent="0.25">
      <c r="A1935" s="1">
        <v>41108</v>
      </c>
      <c r="B1935" s="1" t="str">
        <f t="shared" si="274"/>
        <v>Wed</v>
      </c>
      <c r="C1935" s="1" t="str">
        <f t="shared" si="275"/>
        <v>Jul</v>
      </c>
      <c r="D1935" s="1" t="str">
        <f t="shared" si="276"/>
        <v>3rd QTR</v>
      </c>
      <c r="E1935" s="1" t="str">
        <f t="shared" si="277"/>
        <v>2012</v>
      </c>
      <c r="F1935" s="26">
        <v>124.17</v>
      </c>
      <c r="G1935" s="2">
        <v>124.22199999999999</v>
      </c>
      <c r="H1935" s="2">
        <v>124.152</v>
      </c>
      <c r="I1935" s="26">
        <v>124.22</v>
      </c>
      <c r="J1935" s="3">
        <f t="shared" si="278"/>
        <v>28</v>
      </c>
      <c r="K1935" s="3" t="str">
        <f t="shared" si="279"/>
        <v>OIR</v>
      </c>
      <c r="L1935" s="3" t="str">
        <f t="shared" si="280"/>
        <v>OIRDnGapFill</v>
      </c>
      <c r="M1935" s="3" t="str">
        <f t="shared" si="281"/>
        <v>Filled</v>
      </c>
      <c r="N1935" s="3" t="str">
        <f t="shared" si="282"/>
        <v>DnGap</v>
      </c>
      <c r="O1935">
        <v>247689</v>
      </c>
    </row>
    <row r="1936" spans="1:15" x14ac:dyDescent="0.25">
      <c r="A1936" s="1">
        <v>41109</v>
      </c>
      <c r="B1936" s="1" t="str">
        <f t="shared" si="274"/>
        <v>Thu</v>
      </c>
      <c r="C1936" s="1" t="str">
        <f t="shared" si="275"/>
        <v>Jul</v>
      </c>
      <c r="D1936" s="1" t="str">
        <f t="shared" si="276"/>
        <v>3rd QTR</v>
      </c>
      <c r="E1936" s="1" t="str">
        <f t="shared" si="277"/>
        <v>2012</v>
      </c>
      <c r="F1936" s="26">
        <v>124.202</v>
      </c>
      <c r="G1936" s="2">
        <v>124.232</v>
      </c>
      <c r="H1936" s="2">
        <v>124.187</v>
      </c>
      <c r="I1936" s="26">
        <v>124.19499999999999</v>
      </c>
      <c r="J1936" s="3">
        <f t="shared" si="278"/>
        <v>19</v>
      </c>
      <c r="K1936" s="3" t="str">
        <f t="shared" si="279"/>
        <v>OIR</v>
      </c>
      <c r="L1936" s="3" t="str">
        <f t="shared" si="280"/>
        <v>OIRDnGapFill</v>
      </c>
      <c r="M1936" s="3" t="str">
        <f t="shared" si="281"/>
        <v>Filled</v>
      </c>
      <c r="N1936" s="3" t="str">
        <f t="shared" si="282"/>
        <v>DnGap</v>
      </c>
      <c r="O1936">
        <v>330540</v>
      </c>
    </row>
    <row r="1937" spans="1:15" x14ac:dyDescent="0.25">
      <c r="A1937" s="1">
        <v>41110</v>
      </c>
      <c r="B1937" s="1" t="str">
        <f t="shared" si="274"/>
        <v>Fri</v>
      </c>
      <c r="C1937" s="1" t="str">
        <f t="shared" si="275"/>
        <v>Jul</v>
      </c>
      <c r="D1937" s="1" t="str">
        <f t="shared" si="276"/>
        <v>3rd QTR</v>
      </c>
      <c r="E1937" s="1" t="str">
        <f t="shared" si="277"/>
        <v>2012</v>
      </c>
      <c r="F1937" s="26">
        <v>124.2</v>
      </c>
      <c r="G1937" s="2">
        <v>124.262</v>
      </c>
      <c r="H1937" s="2">
        <v>124.197</v>
      </c>
      <c r="I1937" s="26">
        <v>124.25</v>
      </c>
      <c r="J1937" s="3">
        <f t="shared" si="278"/>
        <v>26</v>
      </c>
      <c r="K1937" s="3" t="str">
        <f t="shared" si="279"/>
        <v>OIR</v>
      </c>
      <c r="L1937" s="3" t="str">
        <f t="shared" si="280"/>
        <v>NotFilled</v>
      </c>
      <c r="M1937" s="3" t="str">
        <f t="shared" si="281"/>
        <v>NotFilled</v>
      </c>
      <c r="N1937" s="3" t="str">
        <f t="shared" si="282"/>
        <v>UpGap</v>
      </c>
      <c r="O1937">
        <v>267481</v>
      </c>
    </row>
    <row r="1938" spans="1:15" x14ac:dyDescent="0.25">
      <c r="A1938" s="1">
        <v>41113</v>
      </c>
      <c r="B1938" s="1" t="str">
        <f t="shared" si="274"/>
        <v>Mon</v>
      </c>
      <c r="C1938" s="1" t="str">
        <f t="shared" si="275"/>
        <v>Jul</v>
      </c>
      <c r="D1938" s="1" t="str">
        <f t="shared" si="276"/>
        <v>3rd QTR</v>
      </c>
      <c r="E1938" s="1" t="str">
        <f t="shared" si="277"/>
        <v>2012</v>
      </c>
      <c r="F1938" s="26">
        <v>124.247</v>
      </c>
      <c r="G1938" s="2">
        <v>124.3</v>
      </c>
      <c r="H1938" s="2">
        <v>124.247</v>
      </c>
      <c r="I1938" s="26">
        <v>124.28</v>
      </c>
      <c r="J1938" s="3">
        <f t="shared" si="278"/>
        <v>22</v>
      </c>
      <c r="K1938" s="3" t="str">
        <f t="shared" si="279"/>
        <v>OIR</v>
      </c>
      <c r="L1938" s="3" t="str">
        <f t="shared" si="280"/>
        <v>OIRDnGapFill</v>
      </c>
      <c r="M1938" s="3" t="str">
        <f t="shared" si="281"/>
        <v>Filled</v>
      </c>
      <c r="N1938" s="3" t="str">
        <f t="shared" si="282"/>
        <v>DnGap</v>
      </c>
      <c r="O1938">
        <v>372269</v>
      </c>
    </row>
    <row r="1939" spans="1:15" x14ac:dyDescent="0.25">
      <c r="A1939" s="1">
        <v>41114</v>
      </c>
      <c r="B1939" s="1" t="str">
        <f t="shared" si="274"/>
        <v>Tue</v>
      </c>
      <c r="C1939" s="1" t="str">
        <f t="shared" si="275"/>
        <v>Jul</v>
      </c>
      <c r="D1939" s="1" t="str">
        <f t="shared" si="276"/>
        <v>3rd QTR</v>
      </c>
      <c r="E1939" s="1" t="str">
        <f t="shared" si="277"/>
        <v>2012</v>
      </c>
      <c r="F1939" s="26">
        <v>124.28</v>
      </c>
      <c r="G1939" s="2">
        <v>124.312</v>
      </c>
      <c r="H1939" s="2">
        <v>124.245</v>
      </c>
      <c r="I1939" s="26">
        <v>124.292</v>
      </c>
      <c r="J1939" s="3">
        <f t="shared" si="278"/>
        <v>27</v>
      </c>
      <c r="K1939" s="3" t="str">
        <f t="shared" si="279"/>
        <v>OIR</v>
      </c>
      <c r="L1939" s="3" t="str">
        <f t="shared" si="280"/>
        <v>NoGap</v>
      </c>
      <c r="M1939" s="3" t="str">
        <f t="shared" si="281"/>
        <v>NoGap</v>
      </c>
      <c r="N1939" s="3" t="str">
        <f t="shared" si="282"/>
        <v>NoGap</v>
      </c>
      <c r="O1939">
        <v>347844</v>
      </c>
    </row>
    <row r="1940" spans="1:15" x14ac:dyDescent="0.25">
      <c r="A1940" s="1">
        <v>41115</v>
      </c>
      <c r="B1940" s="1" t="str">
        <f t="shared" si="274"/>
        <v>Wed</v>
      </c>
      <c r="C1940" s="1" t="str">
        <f t="shared" si="275"/>
        <v>Jul</v>
      </c>
      <c r="D1940" s="1" t="str">
        <f t="shared" si="276"/>
        <v>3rd QTR</v>
      </c>
      <c r="E1940" s="1" t="str">
        <f t="shared" si="277"/>
        <v>2012</v>
      </c>
      <c r="F1940" s="26">
        <v>124.30200000000001</v>
      </c>
      <c r="G1940" s="2">
        <v>125</v>
      </c>
      <c r="H1940" s="2">
        <v>124.26</v>
      </c>
      <c r="I1940" s="26">
        <v>124.295</v>
      </c>
      <c r="J1940" s="3">
        <f t="shared" si="278"/>
        <v>23</v>
      </c>
      <c r="K1940" s="3" t="str">
        <f t="shared" si="279"/>
        <v>OIR</v>
      </c>
      <c r="L1940" s="3" t="str">
        <f t="shared" si="280"/>
        <v>OIRUpGapFill</v>
      </c>
      <c r="M1940" s="3" t="str">
        <f t="shared" si="281"/>
        <v>Filled</v>
      </c>
      <c r="N1940" s="3" t="str">
        <f t="shared" si="282"/>
        <v>UpGap</v>
      </c>
      <c r="O1940">
        <v>346053</v>
      </c>
    </row>
    <row r="1941" spans="1:15" x14ac:dyDescent="0.25">
      <c r="A1941" s="1">
        <v>41116</v>
      </c>
      <c r="B1941" s="1" t="str">
        <f t="shared" si="274"/>
        <v>Thu</v>
      </c>
      <c r="C1941" s="1" t="str">
        <f t="shared" si="275"/>
        <v>Jul</v>
      </c>
      <c r="D1941" s="1" t="str">
        <f t="shared" si="276"/>
        <v>3rd QTR</v>
      </c>
      <c r="E1941" s="1" t="str">
        <f t="shared" si="277"/>
        <v>2012</v>
      </c>
      <c r="F1941" s="26">
        <v>124.295</v>
      </c>
      <c r="G1941" s="2">
        <v>124.30500000000001</v>
      </c>
      <c r="H1941" s="2">
        <v>124.25</v>
      </c>
      <c r="I1941" s="26">
        <v>124.27200000000001</v>
      </c>
      <c r="J1941" s="3">
        <f t="shared" si="278"/>
        <v>23</v>
      </c>
      <c r="K1941" s="3" t="str">
        <f t="shared" si="279"/>
        <v>OIR</v>
      </c>
      <c r="L1941" s="3" t="str">
        <f t="shared" si="280"/>
        <v>NoGap</v>
      </c>
      <c r="M1941" s="3" t="str">
        <f t="shared" si="281"/>
        <v>NoGap</v>
      </c>
      <c r="N1941" s="3" t="str">
        <f t="shared" si="282"/>
        <v>NoGap</v>
      </c>
      <c r="O1941">
        <v>343941</v>
      </c>
    </row>
    <row r="1942" spans="1:15" x14ac:dyDescent="0.25">
      <c r="A1942" s="1">
        <v>41117</v>
      </c>
      <c r="B1942" s="1" t="str">
        <f t="shared" si="274"/>
        <v>Fri</v>
      </c>
      <c r="C1942" s="1" t="str">
        <f t="shared" si="275"/>
        <v>Jul</v>
      </c>
      <c r="D1942" s="1" t="str">
        <f t="shared" si="276"/>
        <v>3rd QTR</v>
      </c>
      <c r="E1942" s="1" t="str">
        <f t="shared" si="277"/>
        <v>2012</v>
      </c>
      <c r="F1942" s="26">
        <v>124.255</v>
      </c>
      <c r="G1942" s="2">
        <v>124.26</v>
      </c>
      <c r="H1942" s="2">
        <v>124.117</v>
      </c>
      <c r="I1942" s="26">
        <v>124.152</v>
      </c>
      <c r="J1942" s="3">
        <f t="shared" si="278"/>
        <v>58</v>
      </c>
      <c r="K1942" s="3" t="str">
        <f t="shared" si="279"/>
        <v>OIR</v>
      </c>
      <c r="L1942" s="3" t="str">
        <f t="shared" si="280"/>
        <v>NotFilled</v>
      </c>
      <c r="M1942" s="3" t="str">
        <f t="shared" si="281"/>
        <v>NotFilled</v>
      </c>
      <c r="N1942" s="3" t="str">
        <f t="shared" si="282"/>
        <v>DnGap</v>
      </c>
      <c r="O1942">
        <v>576106</v>
      </c>
    </row>
    <row r="1943" spans="1:15" x14ac:dyDescent="0.25">
      <c r="A1943" s="1">
        <v>41120</v>
      </c>
      <c r="B1943" s="1" t="str">
        <f t="shared" si="274"/>
        <v>Mon</v>
      </c>
      <c r="C1943" s="1" t="str">
        <f t="shared" si="275"/>
        <v>Jul</v>
      </c>
      <c r="D1943" s="1" t="str">
        <f t="shared" si="276"/>
        <v>3rd QTR</v>
      </c>
      <c r="E1943" s="1" t="str">
        <f t="shared" si="277"/>
        <v>2012</v>
      </c>
      <c r="F1943" s="26">
        <v>124.167</v>
      </c>
      <c r="G1943" s="2">
        <v>124.23699999999999</v>
      </c>
      <c r="H1943" s="2">
        <v>124.145</v>
      </c>
      <c r="I1943" s="26">
        <v>124.22499999999999</v>
      </c>
      <c r="J1943" s="3">
        <f t="shared" si="278"/>
        <v>37</v>
      </c>
      <c r="K1943" s="3" t="str">
        <f t="shared" si="279"/>
        <v>OIR</v>
      </c>
      <c r="L1943" s="3" t="str">
        <f t="shared" si="280"/>
        <v>OIRUpGapFill</v>
      </c>
      <c r="M1943" s="3" t="str">
        <f t="shared" si="281"/>
        <v>Filled</v>
      </c>
      <c r="N1943" s="3" t="str">
        <f t="shared" si="282"/>
        <v>UpGap</v>
      </c>
      <c r="O1943">
        <v>360839</v>
      </c>
    </row>
    <row r="1944" spans="1:15" x14ac:dyDescent="0.25">
      <c r="A1944" s="1">
        <v>41121</v>
      </c>
      <c r="B1944" s="1" t="str">
        <f t="shared" si="274"/>
        <v>Tue</v>
      </c>
      <c r="C1944" s="1" t="str">
        <f t="shared" si="275"/>
        <v>Jul</v>
      </c>
      <c r="D1944" s="1" t="str">
        <f t="shared" si="276"/>
        <v>3rd QTR</v>
      </c>
      <c r="E1944" s="1" t="str">
        <f t="shared" si="277"/>
        <v>2012</v>
      </c>
      <c r="F1944" s="26">
        <v>124.227</v>
      </c>
      <c r="G1944" s="2">
        <v>124.282</v>
      </c>
      <c r="H1944" s="2">
        <v>124.217</v>
      </c>
      <c r="I1944" s="26">
        <v>124.25</v>
      </c>
      <c r="J1944" s="3">
        <f t="shared" si="278"/>
        <v>26</v>
      </c>
      <c r="K1944" s="3" t="str">
        <f t="shared" si="279"/>
        <v>OIR</v>
      </c>
      <c r="L1944" s="3" t="str">
        <f t="shared" si="280"/>
        <v>OIRUpGapFill</v>
      </c>
      <c r="M1944" s="3" t="str">
        <f t="shared" si="281"/>
        <v>Filled</v>
      </c>
      <c r="N1944" s="3" t="str">
        <f t="shared" si="282"/>
        <v>UpGap</v>
      </c>
      <c r="O1944">
        <v>465620</v>
      </c>
    </row>
    <row r="1945" spans="1:15" x14ac:dyDescent="0.25">
      <c r="A1945" s="1">
        <v>41122</v>
      </c>
      <c r="B1945" s="1" t="str">
        <f t="shared" si="274"/>
        <v>Wed</v>
      </c>
      <c r="C1945" s="1" t="str">
        <f t="shared" si="275"/>
        <v>Aug</v>
      </c>
      <c r="D1945" s="1" t="str">
        <f t="shared" si="276"/>
        <v>3rd QTR</v>
      </c>
      <c r="E1945" s="1" t="str">
        <f t="shared" si="277"/>
        <v>2012</v>
      </c>
      <c r="F1945" s="26">
        <v>124.27500000000001</v>
      </c>
      <c r="G1945" s="2">
        <v>124.28</v>
      </c>
      <c r="H1945" s="2">
        <v>124.17</v>
      </c>
      <c r="I1945" s="26">
        <v>124.175</v>
      </c>
      <c r="J1945" s="3">
        <f t="shared" si="278"/>
        <v>44</v>
      </c>
      <c r="K1945" s="3" t="str">
        <f t="shared" si="279"/>
        <v>OIR</v>
      </c>
      <c r="L1945" s="3" t="str">
        <f t="shared" si="280"/>
        <v>OIRUpGapFill</v>
      </c>
      <c r="M1945" s="3" t="str">
        <f t="shared" si="281"/>
        <v>Filled</v>
      </c>
      <c r="N1945" s="3" t="str">
        <f t="shared" si="282"/>
        <v>UpGap</v>
      </c>
      <c r="O1945">
        <v>442026</v>
      </c>
    </row>
    <row r="1946" spans="1:15" x14ac:dyDescent="0.25">
      <c r="A1946" s="1">
        <v>41123</v>
      </c>
      <c r="B1946" s="1" t="str">
        <f t="shared" si="274"/>
        <v>Thu</v>
      </c>
      <c r="C1946" s="1" t="str">
        <f t="shared" si="275"/>
        <v>Aug</v>
      </c>
      <c r="D1946" s="1" t="str">
        <f t="shared" si="276"/>
        <v>3rd QTR</v>
      </c>
      <c r="E1946" s="1" t="str">
        <f t="shared" si="277"/>
        <v>2012</v>
      </c>
      <c r="F1946" s="26">
        <v>124.187</v>
      </c>
      <c r="G1946" s="2">
        <v>124.27500000000001</v>
      </c>
      <c r="H1946" s="2">
        <v>124.152</v>
      </c>
      <c r="I1946" s="26">
        <v>124.22199999999999</v>
      </c>
      <c r="J1946" s="3">
        <f t="shared" si="278"/>
        <v>50</v>
      </c>
      <c r="K1946" s="3" t="str">
        <f t="shared" si="279"/>
        <v>OIR</v>
      </c>
      <c r="L1946" s="3" t="str">
        <f t="shared" si="280"/>
        <v>OIRUpGapFill</v>
      </c>
      <c r="M1946" s="3" t="str">
        <f t="shared" si="281"/>
        <v>Filled</v>
      </c>
      <c r="N1946" s="3" t="str">
        <f t="shared" si="282"/>
        <v>UpGap</v>
      </c>
      <c r="O1946">
        <v>543839</v>
      </c>
    </row>
    <row r="1947" spans="1:15" x14ac:dyDescent="0.25">
      <c r="A1947" s="1">
        <v>41124</v>
      </c>
      <c r="B1947" s="1" t="str">
        <f t="shared" si="274"/>
        <v>Fri</v>
      </c>
      <c r="C1947" s="1" t="str">
        <f t="shared" si="275"/>
        <v>Aug</v>
      </c>
      <c r="D1947" s="1" t="str">
        <f t="shared" si="276"/>
        <v>3rd QTR</v>
      </c>
      <c r="E1947" s="1" t="str">
        <f t="shared" si="277"/>
        <v>2012</v>
      </c>
      <c r="F1947" s="26">
        <v>124.217</v>
      </c>
      <c r="G1947" s="2">
        <v>124.232</v>
      </c>
      <c r="H1947" s="2">
        <v>124.11199999999999</v>
      </c>
      <c r="I1947" s="26">
        <v>124.122</v>
      </c>
      <c r="J1947" s="3">
        <f t="shared" si="278"/>
        <v>49</v>
      </c>
      <c r="K1947" s="3" t="str">
        <f t="shared" si="279"/>
        <v>OIR</v>
      </c>
      <c r="L1947" s="3" t="str">
        <f t="shared" si="280"/>
        <v>OIRDnGapFill</v>
      </c>
      <c r="M1947" s="3" t="str">
        <f t="shared" si="281"/>
        <v>Filled</v>
      </c>
      <c r="N1947" s="3" t="str">
        <f t="shared" si="282"/>
        <v>DnGap</v>
      </c>
      <c r="O1947">
        <v>446838</v>
      </c>
    </row>
    <row r="1948" spans="1:15" x14ac:dyDescent="0.25">
      <c r="A1948" s="1">
        <v>41127</v>
      </c>
      <c r="B1948" s="1" t="str">
        <f t="shared" si="274"/>
        <v>Mon</v>
      </c>
      <c r="C1948" s="1" t="str">
        <f t="shared" si="275"/>
        <v>Aug</v>
      </c>
      <c r="D1948" s="1" t="str">
        <f t="shared" si="276"/>
        <v>3rd QTR</v>
      </c>
      <c r="E1948" s="1" t="str">
        <f t="shared" si="277"/>
        <v>2012</v>
      </c>
      <c r="F1948" s="26">
        <v>124.13</v>
      </c>
      <c r="G1948" s="2">
        <v>124.19</v>
      </c>
      <c r="H1948" s="2">
        <v>124.11199999999999</v>
      </c>
      <c r="I1948" s="26">
        <v>124.17</v>
      </c>
      <c r="J1948" s="3">
        <f t="shared" si="278"/>
        <v>32</v>
      </c>
      <c r="K1948" s="3" t="str">
        <f t="shared" si="279"/>
        <v>OIR</v>
      </c>
      <c r="L1948" s="3" t="str">
        <f t="shared" si="280"/>
        <v>OIRUpGapFill</v>
      </c>
      <c r="M1948" s="3" t="str">
        <f t="shared" si="281"/>
        <v>Filled</v>
      </c>
      <c r="N1948" s="3" t="str">
        <f t="shared" si="282"/>
        <v>UpGap</v>
      </c>
      <c r="O1948">
        <v>277581</v>
      </c>
    </row>
    <row r="1949" spans="1:15" x14ac:dyDescent="0.25">
      <c r="A1949" s="1">
        <v>41128</v>
      </c>
      <c r="B1949" s="1" t="str">
        <f t="shared" si="274"/>
        <v>Tue</v>
      </c>
      <c r="C1949" s="1" t="str">
        <f t="shared" si="275"/>
        <v>Aug</v>
      </c>
      <c r="D1949" s="1" t="str">
        <f t="shared" si="276"/>
        <v>3rd QTR</v>
      </c>
      <c r="E1949" s="1" t="str">
        <f t="shared" si="277"/>
        <v>2012</v>
      </c>
      <c r="F1949" s="26">
        <v>124.155</v>
      </c>
      <c r="G1949" s="2">
        <v>124.167</v>
      </c>
      <c r="H1949" s="2">
        <v>124.065</v>
      </c>
      <c r="I1949" s="26">
        <v>124.087</v>
      </c>
      <c r="J1949" s="3">
        <f t="shared" si="278"/>
        <v>41</v>
      </c>
      <c r="K1949" s="3" t="str">
        <f t="shared" si="279"/>
        <v>OIR</v>
      </c>
      <c r="L1949" s="3" t="str">
        <f t="shared" si="280"/>
        <v>NotFilled</v>
      </c>
      <c r="M1949" s="3" t="str">
        <f t="shared" si="281"/>
        <v>NotFilled</v>
      </c>
      <c r="N1949" s="3" t="str">
        <f t="shared" si="282"/>
        <v>DnGap</v>
      </c>
      <c r="O1949">
        <v>431067</v>
      </c>
    </row>
    <row r="1950" spans="1:15" x14ac:dyDescent="0.25">
      <c r="A1950" s="1">
        <v>41129</v>
      </c>
      <c r="B1950" s="1" t="str">
        <f t="shared" si="274"/>
        <v>Wed</v>
      </c>
      <c r="C1950" s="1" t="str">
        <f t="shared" si="275"/>
        <v>Aug</v>
      </c>
      <c r="D1950" s="1" t="str">
        <f t="shared" si="276"/>
        <v>3rd QTR</v>
      </c>
      <c r="E1950" s="1" t="str">
        <f t="shared" si="277"/>
        <v>2012</v>
      </c>
      <c r="F1950" s="26">
        <v>124.08499999999999</v>
      </c>
      <c r="G1950" s="2">
        <v>124.117</v>
      </c>
      <c r="H1950" s="2">
        <v>124.04</v>
      </c>
      <c r="I1950" s="26">
        <v>124.062</v>
      </c>
      <c r="J1950" s="3">
        <f t="shared" si="278"/>
        <v>31</v>
      </c>
      <c r="K1950" s="3" t="str">
        <f t="shared" si="279"/>
        <v>OIR</v>
      </c>
      <c r="L1950" s="3" t="str">
        <f t="shared" si="280"/>
        <v>OIRDnGapFill</v>
      </c>
      <c r="M1950" s="3" t="str">
        <f t="shared" si="281"/>
        <v>Filled</v>
      </c>
      <c r="N1950" s="3" t="str">
        <f t="shared" si="282"/>
        <v>DnGap</v>
      </c>
      <c r="O1950">
        <v>362135</v>
      </c>
    </row>
    <row r="1951" spans="1:15" x14ac:dyDescent="0.25">
      <c r="A1951" s="1">
        <v>41130</v>
      </c>
      <c r="B1951" s="1" t="str">
        <f t="shared" si="274"/>
        <v>Thu</v>
      </c>
      <c r="C1951" s="1" t="str">
        <f t="shared" si="275"/>
        <v>Aug</v>
      </c>
      <c r="D1951" s="1" t="str">
        <f t="shared" si="276"/>
        <v>3rd QTR</v>
      </c>
      <c r="E1951" s="1" t="str">
        <f t="shared" si="277"/>
        <v>2012</v>
      </c>
      <c r="F1951" s="26">
        <v>124.047</v>
      </c>
      <c r="G1951" s="2">
        <v>124.075</v>
      </c>
      <c r="H1951" s="2">
        <v>124.01</v>
      </c>
      <c r="I1951" s="26">
        <v>124.057</v>
      </c>
      <c r="J1951" s="3">
        <f t="shared" si="278"/>
        <v>26</v>
      </c>
      <c r="K1951" s="3" t="str">
        <f t="shared" si="279"/>
        <v>OIR</v>
      </c>
      <c r="L1951" s="3" t="str">
        <f t="shared" si="280"/>
        <v>OIRDnGapFill</v>
      </c>
      <c r="M1951" s="3" t="str">
        <f t="shared" si="281"/>
        <v>Filled</v>
      </c>
      <c r="N1951" s="3" t="str">
        <f t="shared" si="282"/>
        <v>DnGap</v>
      </c>
      <c r="O1951">
        <v>398561</v>
      </c>
    </row>
    <row r="1952" spans="1:15" x14ac:dyDescent="0.25">
      <c r="A1952" s="1">
        <v>41131</v>
      </c>
      <c r="B1952" s="1" t="str">
        <f t="shared" si="274"/>
        <v>Fri</v>
      </c>
      <c r="C1952" s="1" t="str">
        <f t="shared" si="275"/>
        <v>Aug</v>
      </c>
      <c r="D1952" s="1" t="str">
        <f t="shared" si="276"/>
        <v>3rd QTR</v>
      </c>
      <c r="E1952" s="1" t="str">
        <f t="shared" si="277"/>
        <v>2012</v>
      </c>
      <c r="F1952" s="26">
        <v>124.05200000000001</v>
      </c>
      <c r="G1952" s="2">
        <v>124.117</v>
      </c>
      <c r="H1952" s="2">
        <v>124.05</v>
      </c>
      <c r="I1952" s="26">
        <v>124.11</v>
      </c>
      <c r="J1952" s="3">
        <f t="shared" si="278"/>
        <v>27</v>
      </c>
      <c r="K1952" s="3" t="str">
        <f t="shared" si="279"/>
        <v>OIR</v>
      </c>
      <c r="L1952" s="3" t="str">
        <f t="shared" si="280"/>
        <v>OIRDnGapFill</v>
      </c>
      <c r="M1952" s="3" t="str">
        <f t="shared" si="281"/>
        <v>Filled</v>
      </c>
      <c r="N1952" s="3" t="str">
        <f t="shared" si="282"/>
        <v>DnGap</v>
      </c>
      <c r="O1952">
        <v>256006</v>
      </c>
    </row>
    <row r="1953" spans="1:15" x14ac:dyDescent="0.25">
      <c r="A1953" s="1">
        <v>41134</v>
      </c>
      <c r="B1953" s="1" t="str">
        <f t="shared" si="274"/>
        <v>Mon</v>
      </c>
      <c r="C1953" s="1" t="str">
        <f t="shared" si="275"/>
        <v>Aug</v>
      </c>
      <c r="D1953" s="1" t="str">
        <f t="shared" si="276"/>
        <v>3rd QTR</v>
      </c>
      <c r="E1953" s="1" t="str">
        <f t="shared" si="277"/>
        <v>2012</v>
      </c>
      <c r="F1953" s="26">
        <v>124.09</v>
      </c>
      <c r="G1953" s="2">
        <v>124.13</v>
      </c>
      <c r="H1953" s="2">
        <v>124.06699999999999</v>
      </c>
      <c r="I1953" s="26">
        <v>124.105</v>
      </c>
      <c r="J1953" s="3">
        <f t="shared" si="278"/>
        <v>26</v>
      </c>
      <c r="K1953" s="3" t="str">
        <f t="shared" si="279"/>
        <v>OIR</v>
      </c>
      <c r="L1953" s="3" t="str">
        <f t="shared" si="280"/>
        <v>OIRDnGapFill</v>
      </c>
      <c r="M1953" s="3" t="str">
        <f t="shared" si="281"/>
        <v>Filled</v>
      </c>
      <c r="N1953" s="3" t="str">
        <f t="shared" si="282"/>
        <v>DnGap</v>
      </c>
      <c r="O1953">
        <v>224891</v>
      </c>
    </row>
    <row r="1954" spans="1:15" x14ac:dyDescent="0.25">
      <c r="A1954" s="1">
        <v>41135</v>
      </c>
      <c r="B1954" s="1" t="str">
        <f t="shared" si="274"/>
        <v>Tue</v>
      </c>
      <c r="C1954" s="1" t="str">
        <f t="shared" si="275"/>
        <v>Aug</v>
      </c>
      <c r="D1954" s="1" t="str">
        <f t="shared" si="276"/>
        <v>3rd QTR</v>
      </c>
      <c r="E1954" s="1" t="str">
        <f t="shared" si="277"/>
        <v>2012</v>
      </c>
      <c r="F1954" s="26">
        <v>124.09699999999999</v>
      </c>
      <c r="G1954" s="2">
        <v>124.105</v>
      </c>
      <c r="H1954" s="2">
        <v>124.02500000000001</v>
      </c>
      <c r="I1954" s="26">
        <v>124.04</v>
      </c>
      <c r="J1954" s="3">
        <f t="shared" si="278"/>
        <v>32</v>
      </c>
      <c r="K1954" s="3" t="str">
        <f t="shared" si="279"/>
        <v>OIR</v>
      </c>
      <c r="L1954" s="3" t="str">
        <f t="shared" si="280"/>
        <v>OIRDnGapFill</v>
      </c>
      <c r="M1954" s="3" t="str">
        <f t="shared" si="281"/>
        <v>Filled</v>
      </c>
      <c r="N1954" s="3" t="str">
        <f t="shared" si="282"/>
        <v>DnGap</v>
      </c>
      <c r="O1954">
        <v>359711</v>
      </c>
    </row>
    <row r="1955" spans="1:15" x14ac:dyDescent="0.25">
      <c r="A1955" s="1">
        <v>41136</v>
      </c>
      <c r="B1955" s="1" t="str">
        <f t="shared" si="274"/>
        <v>Wed</v>
      </c>
      <c r="C1955" s="1" t="str">
        <f t="shared" si="275"/>
        <v>Aug</v>
      </c>
      <c r="D1955" s="1" t="str">
        <f t="shared" si="276"/>
        <v>3rd QTR</v>
      </c>
      <c r="E1955" s="1" t="str">
        <f t="shared" si="277"/>
        <v>2012</v>
      </c>
      <c r="F1955" s="26">
        <v>124.027</v>
      </c>
      <c r="G1955" s="2">
        <v>124.042</v>
      </c>
      <c r="H1955" s="2">
        <v>123.27200000000001</v>
      </c>
      <c r="I1955" s="26">
        <v>123.28700000000001</v>
      </c>
      <c r="J1955" s="3">
        <f t="shared" si="278"/>
        <v>36</v>
      </c>
      <c r="K1955" s="3" t="str">
        <f t="shared" si="279"/>
        <v>OIR</v>
      </c>
      <c r="L1955" s="3" t="str">
        <f t="shared" si="280"/>
        <v>OIRDnGapFill</v>
      </c>
      <c r="M1955" s="3" t="str">
        <f t="shared" si="281"/>
        <v>Filled</v>
      </c>
      <c r="N1955" s="3" t="str">
        <f t="shared" si="282"/>
        <v>DnGap</v>
      </c>
      <c r="O1955">
        <v>449229</v>
      </c>
    </row>
    <row r="1956" spans="1:15" x14ac:dyDescent="0.25">
      <c r="A1956" s="1">
        <v>41137</v>
      </c>
      <c r="B1956" s="1" t="str">
        <f t="shared" si="274"/>
        <v>Thu</v>
      </c>
      <c r="C1956" s="1" t="str">
        <f t="shared" si="275"/>
        <v>Aug</v>
      </c>
      <c r="D1956" s="1" t="str">
        <f t="shared" si="276"/>
        <v>3rd QTR</v>
      </c>
      <c r="E1956" s="1" t="str">
        <f t="shared" si="277"/>
        <v>2012</v>
      </c>
      <c r="F1956" s="26">
        <v>123.277</v>
      </c>
      <c r="G1956" s="2">
        <v>123.297</v>
      </c>
      <c r="H1956" s="2">
        <v>123.22199999999999</v>
      </c>
      <c r="I1956" s="26">
        <v>123.25700000000001</v>
      </c>
      <c r="J1956" s="3">
        <f t="shared" si="278"/>
        <v>31</v>
      </c>
      <c r="K1956" s="3" t="str">
        <f t="shared" si="279"/>
        <v>OIR</v>
      </c>
      <c r="L1956" s="3" t="str">
        <f t="shared" si="280"/>
        <v>OIRDnGapFill</v>
      </c>
      <c r="M1956" s="3" t="str">
        <f t="shared" si="281"/>
        <v>Filled</v>
      </c>
      <c r="N1956" s="3" t="str">
        <f t="shared" si="282"/>
        <v>DnGap</v>
      </c>
      <c r="O1956">
        <v>481219</v>
      </c>
    </row>
    <row r="1957" spans="1:15" x14ac:dyDescent="0.25">
      <c r="A1957" s="1">
        <v>41138</v>
      </c>
      <c r="B1957" s="1" t="str">
        <f t="shared" si="274"/>
        <v>Fri</v>
      </c>
      <c r="C1957" s="1" t="str">
        <f t="shared" si="275"/>
        <v>Aug</v>
      </c>
      <c r="D1957" s="1" t="str">
        <f t="shared" si="276"/>
        <v>3rd QTR</v>
      </c>
      <c r="E1957" s="1" t="str">
        <f t="shared" si="277"/>
        <v>2012</v>
      </c>
      <c r="F1957" s="26">
        <v>123.26</v>
      </c>
      <c r="G1957" s="2">
        <v>123.30500000000001</v>
      </c>
      <c r="H1957" s="2">
        <v>123.255</v>
      </c>
      <c r="I1957" s="26">
        <v>123.28</v>
      </c>
      <c r="J1957" s="3">
        <f t="shared" si="278"/>
        <v>21</v>
      </c>
      <c r="K1957" s="3" t="str">
        <f t="shared" si="279"/>
        <v>OIR</v>
      </c>
      <c r="L1957" s="3" t="str">
        <f t="shared" si="280"/>
        <v>OIRUpGapFill</v>
      </c>
      <c r="M1957" s="3" t="str">
        <f t="shared" si="281"/>
        <v>Filled</v>
      </c>
      <c r="N1957" s="3" t="str">
        <f t="shared" si="282"/>
        <v>UpGap</v>
      </c>
      <c r="O1957">
        <v>289526</v>
      </c>
    </row>
    <row r="1958" spans="1:15" x14ac:dyDescent="0.25">
      <c r="A1958" s="1">
        <v>41141</v>
      </c>
      <c r="B1958" s="1" t="str">
        <f t="shared" si="274"/>
        <v>Mon</v>
      </c>
      <c r="C1958" s="1" t="str">
        <f t="shared" si="275"/>
        <v>Aug</v>
      </c>
      <c r="D1958" s="1" t="str">
        <f t="shared" si="276"/>
        <v>3rd QTR</v>
      </c>
      <c r="E1958" s="1" t="str">
        <f t="shared" si="277"/>
        <v>2012</v>
      </c>
      <c r="F1958" s="26">
        <v>123.285</v>
      </c>
      <c r="G1958" s="2">
        <v>123.312</v>
      </c>
      <c r="H1958" s="2">
        <v>123.235</v>
      </c>
      <c r="I1958" s="26">
        <v>123.297</v>
      </c>
      <c r="J1958" s="3">
        <f t="shared" si="278"/>
        <v>31</v>
      </c>
      <c r="K1958" s="3" t="str">
        <f t="shared" si="279"/>
        <v>OIR</v>
      </c>
      <c r="L1958" s="3" t="str">
        <f t="shared" si="280"/>
        <v>OIRUpGapFill</v>
      </c>
      <c r="M1958" s="3" t="str">
        <f t="shared" si="281"/>
        <v>Filled</v>
      </c>
      <c r="N1958" s="3" t="str">
        <f t="shared" si="282"/>
        <v>UpGap</v>
      </c>
      <c r="O1958">
        <v>279560</v>
      </c>
    </row>
    <row r="1959" spans="1:15" x14ac:dyDescent="0.25">
      <c r="A1959" s="1">
        <v>41142</v>
      </c>
      <c r="B1959" s="1" t="str">
        <f t="shared" si="274"/>
        <v>Tue</v>
      </c>
      <c r="C1959" s="1" t="str">
        <f t="shared" si="275"/>
        <v>Aug</v>
      </c>
      <c r="D1959" s="1" t="str">
        <f t="shared" si="276"/>
        <v>3rd QTR</v>
      </c>
      <c r="E1959" s="1" t="str">
        <f t="shared" si="277"/>
        <v>2012</v>
      </c>
      <c r="F1959" s="26">
        <v>123.30500000000001</v>
      </c>
      <c r="G1959" s="2">
        <v>124.005</v>
      </c>
      <c r="H1959" s="2">
        <v>123.252</v>
      </c>
      <c r="I1959" s="26">
        <v>123.3</v>
      </c>
      <c r="J1959" s="3">
        <f t="shared" si="278"/>
        <v>29</v>
      </c>
      <c r="K1959" s="3" t="str">
        <f t="shared" si="279"/>
        <v>OIR</v>
      </c>
      <c r="L1959" s="3" t="str">
        <f t="shared" si="280"/>
        <v>OIRUpGapFill</v>
      </c>
      <c r="M1959" s="3" t="str">
        <f t="shared" si="281"/>
        <v>Filled</v>
      </c>
      <c r="N1959" s="3" t="str">
        <f t="shared" si="282"/>
        <v>UpGap</v>
      </c>
      <c r="O1959">
        <v>397344</v>
      </c>
    </row>
    <row r="1960" spans="1:15" x14ac:dyDescent="0.25">
      <c r="A1960" s="1">
        <v>41143</v>
      </c>
      <c r="B1960" s="1" t="str">
        <f t="shared" si="274"/>
        <v>Wed</v>
      </c>
      <c r="C1960" s="1" t="str">
        <f t="shared" si="275"/>
        <v>Aug</v>
      </c>
      <c r="D1960" s="1" t="str">
        <f t="shared" si="276"/>
        <v>3rd QTR</v>
      </c>
      <c r="E1960" s="1" t="str">
        <f t="shared" si="277"/>
        <v>2012</v>
      </c>
      <c r="F1960" s="26">
        <v>123.31</v>
      </c>
      <c r="G1960" s="2">
        <v>124.13200000000001</v>
      </c>
      <c r="H1960" s="2">
        <v>123.307</v>
      </c>
      <c r="I1960" s="26">
        <v>124.102</v>
      </c>
      <c r="J1960" s="3">
        <f t="shared" si="278"/>
        <v>58</v>
      </c>
      <c r="K1960" s="3" t="str">
        <f t="shared" si="279"/>
        <v>OIR</v>
      </c>
      <c r="L1960" s="3" t="str">
        <f t="shared" si="280"/>
        <v>NotFilled</v>
      </c>
      <c r="M1960" s="3" t="str">
        <f t="shared" si="281"/>
        <v>NotFilled</v>
      </c>
      <c r="N1960" s="3" t="str">
        <f t="shared" si="282"/>
        <v>UpGap</v>
      </c>
      <c r="O1960">
        <v>561807</v>
      </c>
    </row>
    <row r="1961" spans="1:15" x14ac:dyDescent="0.25">
      <c r="A1961" s="1">
        <v>41144</v>
      </c>
      <c r="B1961" s="1" t="str">
        <f t="shared" si="274"/>
        <v>Thu</v>
      </c>
      <c r="C1961" s="1" t="str">
        <f t="shared" si="275"/>
        <v>Aug</v>
      </c>
      <c r="D1961" s="1" t="str">
        <f t="shared" si="276"/>
        <v>3rd QTR</v>
      </c>
      <c r="E1961" s="1" t="str">
        <f t="shared" si="277"/>
        <v>2012</v>
      </c>
      <c r="F1961" s="26">
        <v>124.127</v>
      </c>
      <c r="G1961" s="2">
        <v>124.172</v>
      </c>
      <c r="H1961" s="2">
        <v>124.1</v>
      </c>
      <c r="I1961" s="26">
        <v>124.14</v>
      </c>
      <c r="J1961" s="3">
        <f t="shared" si="278"/>
        <v>29</v>
      </c>
      <c r="K1961" s="3" t="str">
        <f t="shared" si="279"/>
        <v>OIR</v>
      </c>
      <c r="L1961" s="3" t="str">
        <f t="shared" si="280"/>
        <v>OIRUpGapFill</v>
      </c>
      <c r="M1961" s="3" t="str">
        <f t="shared" si="281"/>
        <v>Filled</v>
      </c>
      <c r="N1961" s="3" t="str">
        <f t="shared" si="282"/>
        <v>UpGap</v>
      </c>
      <c r="O1961">
        <v>541289</v>
      </c>
    </row>
    <row r="1962" spans="1:15" x14ac:dyDescent="0.25">
      <c r="A1962" s="1">
        <v>41145</v>
      </c>
      <c r="B1962" s="1" t="str">
        <f t="shared" si="274"/>
        <v>Fri</v>
      </c>
      <c r="C1962" s="1" t="str">
        <f t="shared" si="275"/>
        <v>Aug</v>
      </c>
      <c r="D1962" s="1" t="str">
        <f t="shared" si="276"/>
        <v>3rd QTR</v>
      </c>
      <c r="E1962" s="1" t="str">
        <f t="shared" si="277"/>
        <v>2012</v>
      </c>
      <c r="F1962" s="26">
        <v>124.12</v>
      </c>
      <c r="G1962" s="2">
        <v>124.16500000000001</v>
      </c>
      <c r="H1962" s="2">
        <v>124.11</v>
      </c>
      <c r="I1962" s="26">
        <v>124.12</v>
      </c>
      <c r="J1962" s="3">
        <f t="shared" si="278"/>
        <v>23</v>
      </c>
      <c r="K1962" s="3" t="str">
        <f t="shared" si="279"/>
        <v>OIR</v>
      </c>
      <c r="L1962" s="3" t="str">
        <f t="shared" si="280"/>
        <v>OIRDnGapFill</v>
      </c>
      <c r="M1962" s="3" t="str">
        <f t="shared" si="281"/>
        <v>Filled</v>
      </c>
      <c r="N1962" s="3" t="str">
        <f t="shared" si="282"/>
        <v>DnGap</v>
      </c>
      <c r="O1962">
        <v>448344</v>
      </c>
    </row>
    <row r="1963" spans="1:15" x14ac:dyDescent="0.25">
      <c r="A1963" s="1">
        <v>41148</v>
      </c>
      <c r="B1963" s="1" t="str">
        <f t="shared" si="274"/>
        <v>Mon</v>
      </c>
      <c r="C1963" s="1" t="str">
        <f t="shared" si="275"/>
        <v>Aug</v>
      </c>
      <c r="D1963" s="1" t="str">
        <f t="shared" si="276"/>
        <v>3rd QTR</v>
      </c>
      <c r="E1963" s="1" t="str">
        <f t="shared" si="277"/>
        <v>2012</v>
      </c>
      <c r="F1963" s="26">
        <v>124.117</v>
      </c>
      <c r="G1963" s="2">
        <v>124.16500000000001</v>
      </c>
      <c r="H1963" s="2">
        <v>124.102</v>
      </c>
      <c r="I1963" s="26">
        <v>124.15</v>
      </c>
      <c r="J1963" s="3">
        <f t="shared" si="278"/>
        <v>26</v>
      </c>
      <c r="K1963" s="3" t="str">
        <f t="shared" si="279"/>
        <v>OIR</v>
      </c>
      <c r="L1963" s="3" t="str">
        <f t="shared" si="280"/>
        <v>OIRDnGapFill</v>
      </c>
      <c r="M1963" s="3" t="str">
        <f t="shared" si="281"/>
        <v>Filled</v>
      </c>
      <c r="N1963" s="3" t="str">
        <f t="shared" si="282"/>
        <v>DnGap</v>
      </c>
      <c r="O1963">
        <v>452128</v>
      </c>
    </row>
    <row r="1964" spans="1:15" x14ac:dyDescent="0.25">
      <c r="A1964" s="1">
        <v>41149</v>
      </c>
      <c r="B1964" s="1" t="str">
        <f t="shared" si="274"/>
        <v>Tue</v>
      </c>
      <c r="C1964" s="1" t="str">
        <f t="shared" si="275"/>
        <v>Aug</v>
      </c>
      <c r="D1964" s="1" t="str">
        <f t="shared" si="276"/>
        <v>3rd QTR</v>
      </c>
      <c r="E1964" s="1" t="str">
        <f t="shared" si="277"/>
        <v>2012</v>
      </c>
      <c r="F1964" s="26">
        <v>124.145</v>
      </c>
      <c r="G1964" s="2">
        <v>124.182</v>
      </c>
      <c r="H1964" s="2">
        <v>124.14</v>
      </c>
      <c r="I1964" s="26">
        <v>124.16200000000001</v>
      </c>
      <c r="J1964" s="3">
        <f t="shared" si="278"/>
        <v>17</v>
      </c>
      <c r="K1964" s="3" t="str">
        <f t="shared" si="279"/>
        <v>OIR</v>
      </c>
      <c r="L1964" s="3" t="str">
        <f t="shared" si="280"/>
        <v>OIRDnGapFill</v>
      </c>
      <c r="M1964" s="3" t="str">
        <f t="shared" si="281"/>
        <v>Filled</v>
      </c>
      <c r="N1964" s="3" t="str">
        <f t="shared" si="282"/>
        <v>DnGap</v>
      </c>
      <c r="O1964">
        <v>800587</v>
      </c>
    </row>
    <row r="1965" spans="1:15" x14ac:dyDescent="0.25">
      <c r="A1965" s="1">
        <v>41150</v>
      </c>
      <c r="B1965" s="1" t="str">
        <f t="shared" si="274"/>
        <v>Wed</v>
      </c>
      <c r="C1965" s="1" t="str">
        <f t="shared" si="275"/>
        <v>Aug</v>
      </c>
      <c r="D1965" s="1" t="str">
        <f t="shared" si="276"/>
        <v>3rd QTR</v>
      </c>
      <c r="E1965" s="1" t="str">
        <f t="shared" si="277"/>
        <v>2012</v>
      </c>
      <c r="F1965" s="26">
        <v>124.157</v>
      </c>
      <c r="G1965" s="2">
        <v>124.172</v>
      </c>
      <c r="H1965" s="2">
        <v>124.125</v>
      </c>
      <c r="I1965" s="26">
        <v>124.155</v>
      </c>
      <c r="J1965" s="3">
        <f t="shared" si="278"/>
        <v>19</v>
      </c>
      <c r="K1965" s="3" t="str">
        <f t="shared" si="279"/>
        <v>OIR</v>
      </c>
      <c r="L1965" s="3" t="str">
        <f t="shared" si="280"/>
        <v>OIRDnGapFill</v>
      </c>
      <c r="M1965" s="3" t="str">
        <f t="shared" si="281"/>
        <v>Filled</v>
      </c>
      <c r="N1965" s="3" t="str">
        <f t="shared" si="282"/>
        <v>DnGap</v>
      </c>
      <c r="O1965">
        <v>955975</v>
      </c>
    </row>
    <row r="1966" spans="1:15" x14ac:dyDescent="0.25">
      <c r="A1966" s="1">
        <v>41151</v>
      </c>
      <c r="B1966" s="1" t="str">
        <f t="shared" si="274"/>
        <v>Thu</v>
      </c>
      <c r="C1966" s="1" t="str">
        <f t="shared" si="275"/>
        <v>Aug</v>
      </c>
      <c r="D1966" s="1" t="str">
        <f t="shared" si="276"/>
        <v>3rd QTR</v>
      </c>
      <c r="E1966" s="1" t="str">
        <f t="shared" si="277"/>
        <v>2012</v>
      </c>
      <c r="F1966" s="26">
        <v>124.16</v>
      </c>
      <c r="G1966" s="2">
        <v>124.22199999999999</v>
      </c>
      <c r="H1966" s="2">
        <v>124.155</v>
      </c>
      <c r="I1966" s="26">
        <v>124.212</v>
      </c>
      <c r="J1966" s="3">
        <f t="shared" si="278"/>
        <v>27</v>
      </c>
      <c r="K1966" s="3" t="str">
        <f t="shared" si="279"/>
        <v>OIR</v>
      </c>
      <c r="L1966" s="3" t="str">
        <f t="shared" si="280"/>
        <v>OIRUpGapFill</v>
      </c>
      <c r="M1966" s="3" t="str">
        <f t="shared" si="281"/>
        <v>Filled</v>
      </c>
      <c r="N1966" s="3" t="str">
        <f t="shared" si="282"/>
        <v>UpGap</v>
      </c>
      <c r="O1966">
        <v>672751</v>
      </c>
    </row>
    <row r="1967" spans="1:15" x14ac:dyDescent="0.25">
      <c r="A1967" s="1">
        <v>41152</v>
      </c>
      <c r="B1967" s="1" t="str">
        <f t="shared" si="274"/>
        <v>Fri</v>
      </c>
      <c r="C1967" s="1" t="str">
        <f t="shared" si="275"/>
        <v>Aug</v>
      </c>
      <c r="D1967" s="1" t="str">
        <f t="shared" si="276"/>
        <v>3rd QTR</v>
      </c>
      <c r="E1967" s="1" t="str">
        <f t="shared" si="277"/>
        <v>2012</v>
      </c>
      <c r="F1967" s="26">
        <v>124.11499999999999</v>
      </c>
      <c r="G1967" s="2">
        <v>124.227</v>
      </c>
      <c r="H1967" s="2">
        <v>124.06699999999999</v>
      </c>
      <c r="I1967" s="26">
        <v>124.212</v>
      </c>
      <c r="J1967" s="3">
        <f t="shared" si="278"/>
        <v>65</v>
      </c>
      <c r="K1967" s="3" t="str">
        <f t="shared" si="279"/>
        <v>OOR</v>
      </c>
      <c r="L1967" s="3" t="str">
        <f t="shared" si="280"/>
        <v>OORDnGapFill</v>
      </c>
      <c r="M1967" s="3" t="str">
        <f t="shared" si="281"/>
        <v>Filled</v>
      </c>
      <c r="N1967" s="3" t="str">
        <f t="shared" si="282"/>
        <v>DnGap</v>
      </c>
      <c r="O1967">
        <v>728821</v>
      </c>
    </row>
    <row r="1968" spans="1:15" x14ac:dyDescent="0.25">
      <c r="A1968" s="1">
        <v>41156</v>
      </c>
      <c r="B1968" s="1" t="str">
        <f t="shared" si="274"/>
        <v>Tue</v>
      </c>
      <c r="C1968" s="1" t="str">
        <f t="shared" si="275"/>
        <v>Sep</v>
      </c>
      <c r="D1968" s="1" t="str">
        <f t="shared" si="276"/>
        <v>3rd QTR</v>
      </c>
      <c r="E1968" s="1" t="str">
        <f t="shared" si="277"/>
        <v>2012</v>
      </c>
      <c r="F1968" s="26">
        <v>124.23</v>
      </c>
      <c r="G1968" s="2">
        <v>124.232</v>
      </c>
      <c r="H1968" s="2">
        <v>124.16</v>
      </c>
      <c r="I1968" s="26">
        <v>124.17</v>
      </c>
      <c r="J1968" s="3">
        <f t="shared" si="278"/>
        <v>29</v>
      </c>
      <c r="K1968" s="3" t="str">
        <f t="shared" si="279"/>
        <v>OOR</v>
      </c>
      <c r="L1968" s="3" t="str">
        <f t="shared" si="280"/>
        <v>OORUpGapFill</v>
      </c>
      <c r="M1968" s="3" t="str">
        <f t="shared" si="281"/>
        <v>Filled</v>
      </c>
      <c r="N1968" s="3" t="str">
        <f t="shared" si="282"/>
        <v>UpGap</v>
      </c>
      <c r="O1968">
        <v>684712</v>
      </c>
    </row>
    <row r="1969" spans="1:15" x14ac:dyDescent="0.25">
      <c r="A1969" s="1">
        <v>41157</v>
      </c>
      <c r="B1969" s="1" t="str">
        <f t="shared" si="274"/>
        <v>Wed</v>
      </c>
      <c r="C1969" s="1" t="str">
        <f t="shared" si="275"/>
        <v>Sep</v>
      </c>
      <c r="D1969" s="1" t="str">
        <f t="shared" si="276"/>
        <v>3rd QTR</v>
      </c>
      <c r="E1969" s="1" t="str">
        <f t="shared" si="277"/>
        <v>2012</v>
      </c>
      <c r="F1969" s="26">
        <v>124.17700000000001</v>
      </c>
      <c r="G1969" s="2">
        <v>124.217</v>
      </c>
      <c r="H1969" s="2">
        <v>124.16200000000001</v>
      </c>
      <c r="I1969" s="26">
        <v>124.175</v>
      </c>
      <c r="J1969" s="3">
        <f t="shared" si="278"/>
        <v>22</v>
      </c>
      <c r="K1969" s="3" t="str">
        <f t="shared" si="279"/>
        <v>OIR</v>
      </c>
      <c r="L1969" s="3" t="str">
        <f t="shared" si="280"/>
        <v>OIRUpGapFill</v>
      </c>
      <c r="M1969" s="3" t="str">
        <f t="shared" si="281"/>
        <v>Filled</v>
      </c>
      <c r="N1969" s="3" t="str">
        <f t="shared" si="282"/>
        <v>UpGap</v>
      </c>
      <c r="O1969">
        <v>482827</v>
      </c>
    </row>
    <row r="1970" spans="1:15" x14ac:dyDescent="0.25">
      <c r="A1970" s="1">
        <v>41158</v>
      </c>
      <c r="B1970" s="1" t="str">
        <f t="shared" si="274"/>
        <v>Thu</v>
      </c>
      <c r="C1970" s="1" t="str">
        <f t="shared" si="275"/>
        <v>Sep</v>
      </c>
      <c r="D1970" s="1" t="str">
        <f t="shared" si="276"/>
        <v>3rd QTR</v>
      </c>
      <c r="E1970" s="1" t="str">
        <f t="shared" si="277"/>
        <v>2012</v>
      </c>
      <c r="F1970" s="26">
        <v>124.167</v>
      </c>
      <c r="G1970" s="2">
        <v>124.18</v>
      </c>
      <c r="H1970" s="2">
        <v>124.062</v>
      </c>
      <c r="I1970" s="26">
        <v>124.075</v>
      </c>
      <c r="J1970" s="3">
        <f t="shared" si="278"/>
        <v>48</v>
      </c>
      <c r="K1970" s="3" t="str">
        <f t="shared" si="279"/>
        <v>OIR</v>
      </c>
      <c r="L1970" s="3" t="str">
        <f t="shared" si="280"/>
        <v>OIRDnGapFill</v>
      </c>
      <c r="M1970" s="3" t="str">
        <f t="shared" si="281"/>
        <v>Filled</v>
      </c>
      <c r="N1970" s="3" t="str">
        <f t="shared" si="282"/>
        <v>DnGap</v>
      </c>
      <c r="O1970">
        <v>590911</v>
      </c>
    </row>
    <row r="1971" spans="1:15" x14ac:dyDescent="0.25">
      <c r="A1971" s="1">
        <v>41159</v>
      </c>
      <c r="B1971" s="1" t="str">
        <f t="shared" si="274"/>
        <v>Fri</v>
      </c>
      <c r="C1971" s="1" t="str">
        <f t="shared" si="275"/>
        <v>Sep</v>
      </c>
      <c r="D1971" s="1" t="str">
        <f t="shared" si="276"/>
        <v>3rd QTR</v>
      </c>
      <c r="E1971" s="1" t="str">
        <f t="shared" si="277"/>
        <v>2012</v>
      </c>
      <c r="F1971" s="26">
        <v>124.065</v>
      </c>
      <c r="G1971" s="2">
        <v>124.2</v>
      </c>
      <c r="H1971" s="2">
        <v>124</v>
      </c>
      <c r="I1971" s="26">
        <v>124.137</v>
      </c>
      <c r="J1971" s="3">
        <f t="shared" si="278"/>
        <v>81</v>
      </c>
      <c r="K1971" s="3" t="str">
        <f t="shared" si="279"/>
        <v>OIR</v>
      </c>
      <c r="L1971" s="3" t="str">
        <f t="shared" si="280"/>
        <v>OIRDnGapFill</v>
      </c>
      <c r="M1971" s="3" t="str">
        <f t="shared" si="281"/>
        <v>Filled</v>
      </c>
      <c r="N1971" s="3" t="str">
        <f t="shared" si="282"/>
        <v>DnGap</v>
      </c>
      <c r="O1971">
        <v>705831</v>
      </c>
    </row>
    <row r="1972" spans="1:15" x14ac:dyDescent="0.25">
      <c r="A1972" s="1">
        <v>41162</v>
      </c>
      <c r="B1972" s="1" t="str">
        <f t="shared" si="274"/>
        <v>Mon</v>
      </c>
      <c r="C1972" s="1" t="str">
        <f t="shared" si="275"/>
        <v>Sep</v>
      </c>
      <c r="D1972" s="1" t="str">
        <f t="shared" si="276"/>
        <v>3rd QTR</v>
      </c>
      <c r="E1972" s="1" t="str">
        <f t="shared" si="277"/>
        <v>2012</v>
      </c>
      <c r="F1972" s="26">
        <v>124.127</v>
      </c>
      <c r="G1972" s="2">
        <v>124.167</v>
      </c>
      <c r="H1972" s="2">
        <v>124.102</v>
      </c>
      <c r="I1972" s="26">
        <v>124.11</v>
      </c>
      <c r="J1972" s="3">
        <f t="shared" si="278"/>
        <v>26</v>
      </c>
      <c r="K1972" s="3" t="str">
        <f t="shared" si="279"/>
        <v>OIR</v>
      </c>
      <c r="L1972" s="3" t="str">
        <f t="shared" si="280"/>
        <v>OIRDnGapFill</v>
      </c>
      <c r="M1972" s="3" t="str">
        <f t="shared" si="281"/>
        <v>Filled</v>
      </c>
      <c r="N1972" s="3" t="str">
        <f t="shared" si="282"/>
        <v>DnGap</v>
      </c>
      <c r="O1972">
        <v>391368</v>
      </c>
    </row>
    <row r="1973" spans="1:15" x14ac:dyDescent="0.25">
      <c r="A1973" s="1">
        <v>41163</v>
      </c>
      <c r="B1973" s="1" t="str">
        <f t="shared" si="274"/>
        <v>Tue</v>
      </c>
      <c r="C1973" s="1" t="str">
        <f t="shared" si="275"/>
        <v>Sep</v>
      </c>
      <c r="D1973" s="1" t="str">
        <f t="shared" si="276"/>
        <v>3rd QTR</v>
      </c>
      <c r="E1973" s="1" t="str">
        <f t="shared" si="277"/>
        <v>2012</v>
      </c>
      <c r="F1973" s="26">
        <v>124.13200000000001</v>
      </c>
      <c r="G1973" s="2">
        <v>124.15</v>
      </c>
      <c r="H1973" s="2">
        <v>124.1</v>
      </c>
      <c r="I1973" s="26">
        <v>124.105</v>
      </c>
      <c r="J1973" s="3">
        <f t="shared" si="278"/>
        <v>21</v>
      </c>
      <c r="K1973" s="3" t="str">
        <f t="shared" si="279"/>
        <v>OIR</v>
      </c>
      <c r="L1973" s="3" t="str">
        <f t="shared" si="280"/>
        <v>OIRUpGapFill</v>
      </c>
      <c r="M1973" s="3" t="str">
        <f t="shared" si="281"/>
        <v>Filled</v>
      </c>
      <c r="N1973" s="3" t="str">
        <f t="shared" si="282"/>
        <v>UpGap</v>
      </c>
      <c r="O1973">
        <v>363194</v>
      </c>
    </row>
    <row r="1974" spans="1:15" x14ac:dyDescent="0.25">
      <c r="A1974" s="1">
        <v>41164</v>
      </c>
      <c r="B1974" s="1" t="str">
        <f t="shared" si="274"/>
        <v>Wed</v>
      </c>
      <c r="C1974" s="1" t="str">
        <f t="shared" si="275"/>
        <v>Sep</v>
      </c>
      <c r="D1974" s="1" t="str">
        <f t="shared" si="276"/>
        <v>3rd QTR</v>
      </c>
      <c r="E1974" s="1" t="str">
        <f t="shared" si="277"/>
        <v>2012</v>
      </c>
      <c r="F1974" s="26">
        <v>124.102</v>
      </c>
      <c r="G1974" s="2">
        <v>124.12</v>
      </c>
      <c r="H1974" s="2">
        <v>124.047</v>
      </c>
      <c r="I1974" s="26">
        <v>124.06</v>
      </c>
      <c r="J1974" s="3">
        <f t="shared" si="278"/>
        <v>30</v>
      </c>
      <c r="K1974" s="3" t="str">
        <f t="shared" si="279"/>
        <v>OIR</v>
      </c>
      <c r="L1974" s="3" t="str">
        <f t="shared" si="280"/>
        <v>OIRDnGapFill</v>
      </c>
      <c r="M1974" s="3" t="str">
        <f t="shared" si="281"/>
        <v>Filled</v>
      </c>
      <c r="N1974" s="3" t="str">
        <f t="shared" si="282"/>
        <v>DnGap</v>
      </c>
      <c r="O1974">
        <v>558748</v>
      </c>
    </row>
    <row r="1975" spans="1:15" x14ac:dyDescent="0.25">
      <c r="A1975" s="1">
        <v>41165</v>
      </c>
      <c r="B1975" s="1" t="str">
        <f t="shared" si="274"/>
        <v>Thu</v>
      </c>
      <c r="C1975" s="1" t="str">
        <f t="shared" si="275"/>
        <v>Sep</v>
      </c>
      <c r="D1975" s="1" t="str">
        <f t="shared" si="276"/>
        <v>3rd QTR</v>
      </c>
      <c r="E1975" s="1" t="str">
        <f t="shared" si="277"/>
        <v>2012</v>
      </c>
      <c r="F1975" s="26">
        <v>124.065</v>
      </c>
      <c r="G1975" s="2">
        <v>124.17</v>
      </c>
      <c r="H1975" s="2">
        <v>123.30200000000001</v>
      </c>
      <c r="I1975" s="26">
        <v>124.13</v>
      </c>
      <c r="J1975" s="3">
        <f t="shared" si="278"/>
        <v>76</v>
      </c>
      <c r="K1975" s="3" t="str">
        <f t="shared" si="279"/>
        <v>OIR</v>
      </c>
      <c r="L1975" s="3" t="str">
        <f t="shared" si="280"/>
        <v>OIRUpGapFill</v>
      </c>
      <c r="M1975" s="3" t="str">
        <f t="shared" si="281"/>
        <v>Filled</v>
      </c>
      <c r="N1975" s="3" t="str">
        <f t="shared" si="282"/>
        <v>UpGap</v>
      </c>
      <c r="O1975">
        <v>861615</v>
      </c>
    </row>
    <row r="1976" spans="1:15" x14ac:dyDescent="0.25">
      <c r="A1976" s="1">
        <v>41166</v>
      </c>
      <c r="B1976" s="1" t="str">
        <f t="shared" si="274"/>
        <v>Fri</v>
      </c>
      <c r="C1976" s="1" t="str">
        <f t="shared" si="275"/>
        <v>Sep</v>
      </c>
      <c r="D1976" s="1" t="str">
        <f t="shared" si="276"/>
        <v>3rd QTR</v>
      </c>
      <c r="E1976" s="1" t="str">
        <f t="shared" si="277"/>
        <v>2012</v>
      </c>
      <c r="F1976" s="26">
        <v>124.14</v>
      </c>
      <c r="G1976" s="2">
        <v>124.14</v>
      </c>
      <c r="H1976" s="2">
        <v>124.02200000000001</v>
      </c>
      <c r="I1976" s="26">
        <v>124.03700000000001</v>
      </c>
      <c r="J1976" s="3">
        <f t="shared" si="278"/>
        <v>48</v>
      </c>
      <c r="K1976" s="3" t="str">
        <f t="shared" si="279"/>
        <v>OIR</v>
      </c>
      <c r="L1976" s="3" t="str">
        <f t="shared" si="280"/>
        <v>OIRUpGapFill</v>
      </c>
      <c r="M1976" s="3" t="str">
        <f t="shared" si="281"/>
        <v>Filled</v>
      </c>
      <c r="N1976" s="3" t="str">
        <f t="shared" si="282"/>
        <v>UpGap</v>
      </c>
      <c r="O1976">
        <v>773716</v>
      </c>
    </row>
    <row r="1977" spans="1:15" x14ac:dyDescent="0.25">
      <c r="A1977" s="1">
        <v>41169</v>
      </c>
      <c r="B1977" s="1" t="str">
        <f t="shared" si="274"/>
        <v>Mon</v>
      </c>
      <c r="C1977" s="1" t="str">
        <f t="shared" si="275"/>
        <v>Sep</v>
      </c>
      <c r="D1977" s="1" t="str">
        <f t="shared" si="276"/>
        <v>3rd QTR</v>
      </c>
      <c r="E1977" s="1" t="str">
        <f t="shared" si="277"/>
        <v>2012</v>
      </c>
      <c r="F1977" s="26">
        <v>124.032</v>
      </c>
      <c r="G1977" s="2">
        <v>124.075</v>
      </c>
      <c r="H1977" s="2">
        <v>124.02</v>
      </c>
      <c r="I1977" s="26">
        <v>124.032</v>
      </c>
      <c r="J1977" s="3">
        <f t="shared" si="278"/>
        <v>23</v>
      </c>
      <c r="K1977" s="3" t="str">
        <f t="shared" si="279"/>
        <v>OIR</v>
      </c>
      <c r="L1977" s="3" t="str">
        <f t="shared" si="280"/>
        <v>OIRDnGapFill</v>
      </c>
      <c r="M1977" s="3" t="str">
        <f t="shared" si="281"/>
        <v>Filled</v>
      </c>
      <c r="N1977" s="3" t="str">
        <f t="shared" si="282"/>
        <v>DnGap</v>
      </c>
      <c r="O1977">
        <v>338427</v>
      </c>
    </row>
    <row r="1978" spans="1:15" x14ac:dyDescent="0.25">
      <c r="A1978" s="1">
        <v>41170</v>
      </c>
      <c r="B1978" s="1" t="str">
        <f t="shared" si="274"/>
        <v>Tue</v>
      </c>
      <c r="C1978" s="1" t="str">
        <f t="shared" si="275"/>
        <v>Sep</v>
      </c>
      <c r="D1978" s="1" t="str">
        <f t="shared" si="276"/>
        <v>3rd QTR</v>
      </c>
      <c r="E1978" s="1" t="str">
        <f t="shared" si="277"/>
        <v>2012</v>
      </c>
      <c r="F1978" s="26">
        <v>124.02500000000001</v>
      </c>
      <c r="G1978" s="2">
        <v>124.1</v>
      </c>
      <c r="H1978" s="2">
        <v>124.015</v>
      </c>
      <c r="I1978" s="26">
        <v>124.05500000000001</v>
      </c>
      <c r="J1978" s="3">
        <f t="shared" si="278"/>
        <v>34</v>
      </c>
      <c r="K1978" s="3" t="str">
        <f t="shared" si="279"/>
        <v>OIR</v>
      </c>
      <c r="L1978" s="3" t="str">
        <f t="shared" si="280"/>
        <v>OIRDnGapFill</v>
      </c>
      <c r="M1978" s="3" t="str">
        <f t="shared" si="281"/>
        <v>Filled</v>
      </c>
      <c r="N1978" s="3" t="str">
        <f t="shared" si="282"/>
        <v>DnGap</v>
      </c>
      <c r="O1978">
        <v>416608</v>
      </c>
    </row>
    <row r="1979" spans="1:15" x14ac:dyDescent="0.25">
      <c r="A1979" s="1">
        <v>41171</v>
      </c>
      <c r="B1979" s="1" t="str">
        <f t="shared" si="274"/>
        <v>Wed</v>
      </c>
      <c r="C1979" s="1" t="str">
        <f t="shared" si="275"/>
        <v>Sep</v>
      </c>
      <c r="D1979" s="1" t="str">
        <f t="shared" si="276"/>
        <v>3rd QTR</v>
      </c>
      <c r="E1979" s="1" t="str">
        <f t="shared" si="277"/>
        <v>2012</v>
      </c>
      <c r="F1979" s="26">
        <v>124.05200000000001</v>
      </c>
      <c r="G1979" s="2">
        <v>124.095</v>
      </c>
      <c r="H1979" s="2">
        <v>124.042</v>
      </c>
      <c r="I1979" s="26">
        <v>124.07</v>
      </c>
      <c r="J1979" s="3">
        <f t="shared" si="278"/>
        <v>22</v>
      </c>
      <c r="K1979" s="3" t="str">
        <f t="shared" si="279"/>
        <v>OIR</v>
      </c>
      <c r="L1979" s="3" t="str">
        <f t="shared" si="280"/>
        <v>OIRDnGapFill</v>
      </c>
      <c r="M1979" s="3" t="str">
        <f t="shared" si="281"/>
        <v>Filled</v>
      </c>
      <c r="N1979" s="3" t="str">
        <f t="shared" si="282"/>
        <v>DnGap</v>
      </c>
      <c r="O1979">
        <v>449219</v>
      </c>
    </row>
    <row r="1980" spans="1:15" x14ac:dyDescent="0.25">
      <c r="A1980" s="1">
        <v>41172</v>
      </c>
      <c r="B1980" s="1" t="str">
        <f t="shared" si="274"/>
        <v>Thu</v>
      </c>
      <c r="C1980" s="1" t="str">
        <f t="shared" si="275"/>
        <v>Sep</v>
      </c>
      <c r="D1980" s="1" t="str">
        <f t="shared" si="276"/>
        <v>3rd QTR</v>
      </c>
      <c r="E1980" s="1" t="str">
        <f t="shared" si="277"/>
        <v>2012</v>
      </c>
      <c r="F1980" s="26">
        <v>124.077</v>
      </c>
      <c r="G1980" s="2">
        <v>124.13</v>
      </c>
      <c r="H1980" s="2">
        <v>124.062</v>
      </c>
      <c r="I1980" s="26">
        <v>124.07</v>
      </c>
      <c r="J1980" s="3">
        <f t="shared" si="278"/>
        <v>28</v>
      </c>
      <c r="K1980" s="3" t="str">
        <f t="shared" si="279"/>
        <v>OIR</v>
      </c>
      <c r="L1980" s="3" t="str">
        <f t="shared" si="280"/>
        <v>OIRUpGapFill</v>
      </c>
      <c r="M1980" s="3" t="str">
        <f t="shared" si="281"/>
        <v>Filled</v>
      </c>
      <c r="N1980" s="3" t="str">
        <f t="shared" si="282"/>
        <v>UpGap</v>
      </c>
      <c r="O1980">
        <v>588563</v>
      </c>
    </row>
    <row r="1981" spans="1:15" x14ac:dyDescent="0.25">
      <c r="A1981" s="1">
        <v>41173</v>
      </c>
      <c r="B1981" s="1" t="str">
        <f t="shared" si="274"/>
        <v>Fri</v>
      </c>
      <c r="C1981" s="1" t="str">
        <f t="shared" si="275"/>
        <v>Sep</v>
      </c>
      <c r="D1981" s="1" t="str">
        <f t="shared" si="276"/>
        <v>3rd QTR</v>
      </c>
      <c r="E1981" s="1" t="str">
        <f t="shared" si="277"/>
        <v>2012</v>
      </c>
      <c r="F1981" s="26">
        <v>124.07</v>
      </c>
      <c r="G1981" s="2">
        <v>124.125</v>
      </c>
      <c r="H1981" s="2">
        <v>124.05200000000001</v>
      </c>
      <c r="I1981" s="26">
        <v>124.11</v>
      </c>
      <c r="J1981" s="3">
        <f t="shared" si="278"/>
        <v>30</v>
      </c>
      <c r="K1981" s="3" t="str">
        <f t="shared" si="279"/>
        <v>OIR</v>
      </c>
      <c r="L1981" s="3" t="str">
        <f t="shared" si="280"/>
        <v>NoGap</v>
      </c>
      <c r="M1981" s="3" t="str">
        <f t="shared" si="281"/>
        <v>NoGap</v>
      </c>
      <c r="N1981" s="3" t="str">
        <f t="shared" si="282"/>
        <v>NoGap</v>
      </c>
      <c r="O1981">
        <v>438064</v>
      </c>
    </row>
    <row r="1982" spans="1:15" x14ac:dyDescent="0.25">
      <c r="A1982" s="1">
        <v>41176</v>
      </c>
      <c r="B1982" s="1" t="str">
        <f t="shared" si="274"/>
        <v>Mon</v>
      </c>
      <c r="C1982" s="1" t="str">
        <f t="shared" si="275"/>
        <v>Sep</v>
      </c>
      <c r="D1982" s="1" t="str">
        <f t="shared" si="276"/>
        <v>3rd QTR</v>
      </c>
      <c r="E1982" s="1" t="str">
        <f t="shared" si="277"/>
        <v>2012</v>
      </c>
      <c r="F1982" s="26">
        <v>124.102</v>
      </c>
      <c r="G1982" s="2">
        <v>124.15</v>
      </c>
      <c r="H1982" s="2">
        <v>124.1</v>
      </c>
      <c r="I1982" s="26">
        <v>124.127</v>
      </c>
      <c r="J1982" s="3">
        <f t="shared" si="278"/>
        <v>21</v>
      </c>
      <c r="K1982" s="3" t="str">
        <f t="shared" si="279"/>
        <v>OIR</v>
      </c>
      <c r="L1982" s="3" t="str">
        <f t="shared" si="280"/>
        <v>OIRDnGapFill</v>
      </c>
      <c r="M1982" s="3" t="str">
        <f t="shared" si="281"/>
        <v>Filled</v>
      </c>
      <c r="N1982" s="3" t="str">
        <f t="shared" si="282"/>
        <v>DnGap</v>
      </c>
      <c r="O1982">
        <v>405901</v>
      </c>
    </row>
    <row r="1983" spans="1:15" x14ac:dyDescent="0.25">
      <c r="A1983" s="1">
        <v>41177</v>
      </c>
      <c r="B1983" s="1" t="str">
        <f t="shared" si="274"/>
        <v>Tue</v>
      </c>
      <c r="C1983" s="1" t="str">
        <f t="shared" si="275"/>
        <v>Sep</v>
      </c>
      <c r="D1983" s="1" t="str">
        <f t="shared" si="276"/>
        <v>3rd QTR</v>
      </c>
      <c r="E1983" s="1" t="str">
        <f t="shared" si="277"/>
        <v>2012</v>
      </c>
      <c r="F1983" s="26">
        <v>124.137</v>
      </c>
      <c r="G1983" s="2">
        <v>124.152</v>
      </c>
      <c r="H1983" s="2">
        <v>124.095</v>
      </c>
      <c r="I1983" s="26">
        <v>124.145</v>
      </c>
      <c r="J1983" s="3">
        <f t="shared" si="278"/>
        <v>23</v>
      </c>
      <c r="K1983" s="3" t="str">
        <f t="shared" si="279"/>
        <v>OIR</v>
      </c>
      <c r="L1983" s="3" t="str">
        <f t="shared" si="280"/>
        <v>OIRUpGapFill</v>
      </c>
      <c r="M1983" s="3" t="str">
        <f t="shared" si="281"/>
        <v>Filled</v>
      </c>
      <c r="N1983" s="3" t="str">
        <f t="shared" si="282"/>
        <v>UpGap</v>
      </c>
      <c r="O1983">
        <v>459869</v>
      </c>
    </row>
    <row r="1984" spans="1:15" x14ac:dyDescent="0.25">
      <c r="A1984" s="1">
        <v>41178</v>
      </c>
      <c r="B1984" s="1" t="str">
        <f t="shared" si="274"/>
        <v>Wed</v>
      </c>
      <c r="C1984" s="1" t="str">
        <f t="shared" si="275"/>
        <v>Sep</v>
      </c>
      <c r="D1984" s="1" t="str">
        <f t="shared" si="276"/>
        <v>3rd QTR</v>
      </c>
      <c r="E1984" s="1" t="str">
        <f t="shared" si="277"/>
        <v>2012</v>
      </c>
      <c r="F1984" s="26">
        <v>124.15</v>
      </c>
      <c r="G1984" s="2">
        <v>124.21</v>
      </c>
      <c r="H1984" s="2">
        <v>124.13500000000001</v>
      </c>
      <c r="I1984" s="26">
        <v>124.202</v>
      </c>
      <c r="J1984" s="3">
        <f t="shared" si="278"/>
        <v>30</v>
      </c>
      <c r="K1984" s="3" t="str">
        <f t="shared" si="279"/>
        <v>OIR</v>
      </c>
      <c r="L1984" s="3" t="str">
        <f t="shared" si="280"/>
        <v>OIRUpGapFill</v>
      </c>
      <c r="M1984" s="3" t="str">
        <f t="shared" si="281"/>
        <v>Filled</v>
      </c>
      <c r="N1984" s="3" t="str">
        <f t="shared" si="282"/>
        <v>UpGap</v>
      </c>
      <c r="O1984">
        <v>553880</v>
      </c>
    </row>
    <row r="1985" spans="1:15" x14ac:dyDescent="0.25">
      <c r="A1985" s="1">
        <v>41179</v>
      </c>
      <c r="B1985" s="1" t="str">
        <f t="shared" si="274"/>
        <v>Thu</v>
      </c>
      <c r="C1985" s="1" t="str">
        <f t="shared" si="275"/>
        <v>Sep</v>
      </c>
      <c r="D1985" s="1" t="str">
        <f t="shared" si="276"/>
        <v>3rd QTR</v>
      </c>
      <c r="E1985" s="1" t="str">
        <f t="shared" si="277"/>
        <v>2012</v>
      </c>
      <c r="F1985" s="26">
        <v>124.19499999999999</v>
      </c>
      <c r="G1985" s="2">
        <v>124.202</v>
      </c>
      <c r="H1985" s="2">
        <v>124.17</v>
      </c>
      <c r="I1985" s="26">
        <v>124.19199999999999</v>
      </c>
      <c r="J1985" s="3">
        <f t="shared" si="278"/>
        <v>13</v>
      </c>
      <c r="K1985" s="3" t="str">
        <f t="shared" si="279"/>
        <v>OIR</v>
      </c>
      <c r="L1985" s="3" t="str">
        <f t="shared" si="280"/>
        <v>OIRDnGapFill</v>
      </c>
      <c r="M1985" s="3" t="str">
        <f t="shared" si="281"/>
        <v>Filled</v>
      </c>
      <c r="N1985" s="3" t="str">
        <f t="shared" si="282"/>
        <v>DnGap</v>
      </c>
      <c r="O1985">
        <v>518910</v>
      </c>
    </row>
    <row r="1986" spans="1:15" x14ac:dyDescent="0.25">
      <c r="A1986" s="1">
        <v>41180</v>
      </c>
      <c r="B1986" s="1" t="str">
        <f t="shared" si="274"/>
        <v>Fri</v>
      </c>
      <c r="C1986" s="1" t="str">
        <f t="shared" si="275"/>
        <v>Sep</v>
      </c>
      <c r="D1986" s="1" t="str">
        <f t="shared" si="276"/>
        <v>3rd QTR</v>
      </c>
      <c r="E1986" s="1" t="str">
        <f t="shared" si="277"/>
        <v>2012</v>
      </c>
      <c r="F1986" s="26">
        <v>124.19</v>
      </c>
      <c r="G1986" s="2">
        <v>124.24</v>
      </c>
      <c r="H1986" s="2">
        <v>124.18</v>
      </c>
      <c r="I1986" s="26">
        <v>124.202</v>
      </c>
      <c r="J1986" s="3">
        <f t="shared" si="278"/>
        <v>24</v>
      </c>
      <c r="K1986" s="3" t="str">
        <f t="shared" si="279"/>
        <v>OIR</v>
      </c>
      <c r="L1986" s="3" t="str">
        <f t="shared" si="280"/>
        <v>OIRDnGapFill</v>
      </c>
      <c r="M1986" s="3" t="str">
        <f t="shared" si="281"/>
        <v>Filled</v>
      </c>
      <c r="N1986" s="3" t="str">
        <f t="shared" si="282"/>
        <v>DnGap</v>
      </c>
      <c r="O1986">
        <v>591370</v>
      </c>
    </row>
    <row r="1987" spans="1:15" x14ac:dyDescent="0.25">
      <c r="A1987" s="1">
        <v>41183</v>
      </c>
      <c r="B1987" s="1" t="str">
        <f t="shared" si="274"/>
        <v>Mon</v>
      </c>
      <c r="C1987" s="1" t="str">
        <f t="shared" si="275"/>
        <v>Oct</v>
      </c>
      <c r="D1987" s="1" t="str">
        <f t="shared" si="276"/>
        <v>4th QTR</v>
      </c>
      <c r="E1987" s="1" t="str">
        <f t="shared" si="277"/>
        <v>2012</v>
      </c>
      <c r="F1987" s="26">
        <v>124.2</v>
      </c>
      <c r="G1987" s="2">
        <v>124.23</v>
      </c>
      <c r="H1987" s="2">
        <v>124.18</v>
      </c>
      <c r="I1987" s="26">
        <v>124.212</v>
      </c>
      <c r="J1987" s="3">
        <f t="shared" si="278"/>
        <v>20</v>
      </c>
      <c r="K1987" s="3" t="str">
        <f t="shared" si="279"/>
        <v>OIR</v>
      </c>
      <c r="L1987" s="3" t="str">
        <f t="shared" si="280"/>
        <v>OIRDnGapFill</v>
      </c>
      <c r="M1987" s="3" t="str">
        <f t="shared" si="281"/>
        <v>Filled</v>
      </c>
      <c r="N1987" s="3" t="str">
        <f t="shared" si="282"/>
        <v>DnGap</v>
      </c>
      <c r="O1987">
        <v>429726</v>
      </c>
    </row>
    <row r="1988" spans="1:15" x14ac:dyDescent="0.25">
      <c r="A1988" s="1">
        <v>41184</v>
      </c>
      <c r="B1988" s="1" t="str">
        <f t="shared" si="274"/>
        <v>Tue</v>
      </c>
      <c r="C1988" s="1" t="str">
        <f t="shared" si="275"/>
        <v>Oct</v>
      </c>
      <c r="D1988" s="1" t="str">
        <f t="shared" si="276"/>
        <v>4th QTR</v>
      </c>
      <c r="E1988" s="1" t="str">
        <f t="shared" si="277"/>
        <v>2012</v>
      </c>
      <c r="F1988" s="26">
        <v>124.212</v>
      </c>
      <c r="G1988" s="2">
        <v>124.227</v>
      </c>
      <c r="H1988" s="2">
        <v>124.19199999999999</v>
      </c>
      <c r="I1988" s="26">
        <v>124.22499999999999</v>
      </c>
      <c r="J1988" s="3">
        <f t="shared" si="278"/>
        <v>15</v>
      </c>
      <c r="K1988" s="3" t="str">
        <f t="shared" si="279"/>
        <v>OIR</v>
      </c>
      <c r="L1988" s="3" t="str">
        <f t="shared" si="280"/>
        <v>NoGap</v>
      </c>
      <c r="M1988" s="3" t="str">
        <f t="shared" si="281"/>
        <v>NoGap</v>
      </c>
      <c r="N1988" s="3" t="str">
        <f t="shared" si="282"/>
        <v>NoGap</v>
      </c>
      <c r="O1988">
        <v>277534</v>
      </c>
    </row>
    <row r="1989" spans="1:15" x14ac:dyDescent="0.25">
      <c r="A1989" s="1">
        <v>41185</v>
      </c>
      <c r="B1989" s="1" t="str">
        <f t="shared" si="274"/>
        <v>Wed</v>
      </c>
      <c r="C1989" s="1" t="str">
        <f t="shared" si="275"/>
        <v>Oct</v>
      </c>
      <c r="D1989" s="1" t="str">
        <f t="shared" si="276"/>
        <v>4th QTR</v>
      </c>
      <c r="E1989" s="1" t="str">
        <f t="shared" si="277"/>
        <v>2012</v>
      </c>
      <c r="F1989" s="26">
        <v>124.22499999999999</v>
      </c>
      <c r="G1989" s="2">
        <v>124.247</v>
      </c>
      <c r="H1989" s="2">
        <v>124.212</v>
      </c>
      <c r="I1989" s="26">
        <v>124.242</v>
      </c>
      <c r="J1989" s="3">
        <f t="shared" si="278"/>
        <v>14</v>
      </c>
      <c r="K1989" s="3" t="str">
        <f t="shared" si="279"/>
        <v>OIR</v>
      </c>
      <c r="L1989" s="3" t="str">
        <f t="shared" si="280"/>
        <v>NoGap</v>
      </c>
      <c r="M1989" s="3" t="str">
        <f t="shared" si="281"/>
        <v>NoGap</v>
      </c>
      <c r="N1989" s="3" t="str">
        <f t="shared" si="282"/>
        <v>NoGap</v>
      </c>
      <c r="O1989">
        <v>297253</v>
      </c>
    </row>
    <row r="1990" spans="1:15" x14ac:dyDescent="0.25">
      <c r="A1990" s="1">
        <v>41186</v>
      </c>
      <c r="B1990" s="1" t="str">
        <f t="shared" si="274"/>
        <v>Thu</v>
      </c>
      <c r="C1990" s="1" t="str">
        <f t="shared" si="275"/>
        <v>Oct</v>
      </c>
      <c r="D1990" s="1" t="str">
        <f t="shared" si="276"/>
        <v>4th QTR</v>
      </c>
      <c r="E1990" s="1" t="str">
        <f t="shared" si="277"/>
        <v>2012</v>
      </c>
      <c r="F1990" s="26">
        <v>124.245</v>
      </c>
      <c r="G1990" s="2">
        <v>124.247</v>
      </c>
      <c r="H1990" s="2">
        <v>124.19499999999999</v>
      </c>
      <c r="I1990" s="26">
        <v>124.20699999999999</v>
      </c>
      <c r="J1990" s="3">
        <f t="shared" si="278"/>
        <v>21</v>
      </c>
      <c r="K1990" s="3" t="str">
        <f t="shared" si="279"/>
        <v>OIR</v>
      </c>
      <c r="L1990" s="3" t="str">
        <f t="shared" si="280"/>
        <v>OIRUpGapFill</v>
      </c>
      <c r="M1990" s="3" t="str">
        <f t="shared" si="281"/>
        <v>Filled</v>
      </c>
      <c r="N1990" s="3" t="str">
        <f t="shared" si="282"/>
        <v>UpGap</v>
      </c>
      <c r="O1990">
        <v>350605</v>
      </c>
    </row>
    <row r="1991" spans="1:15" x14ac:dyDescent="0.25">
      <c r="A1991" s="1">
        <v>41187</v>
      </c>
      <c r="B1991" s="1" t="str">
        <f t="shared" si="274"/>
        <v>Fri</v>
      </c>
      <c r="C1991" s="1" t="str">
        <f t="shared" si="275"/>
        <v>Oct</v>
      </c>
      <c r="D1991" s="1" t="str">
        <f t="shared" si="276"/>
        <v>4th QTR</v>
      </c>
      <c r="E1991" s="1" t="str">
        <f t="shared" si="277"/>
        <v>2012</v>
      </c>
      <c r="F1991" s="26">
        <v>124.2</v>
      </c>
      <c r="G1991" s="2">
        <v>124.212</v>
      </c>
      <c r="H1991" s="2">
        <v>124.13500000000001</v>
      </c>
      <c r="I1991" s="26">
        <v>124.14700000000001</v>
      </c>
      <c r="J1991" s="3">
        <f t="shared" si="278"/>
        <v>31</v>
      </c>
      <c r="K1991" s="3" t="str">
        <f t="shared" si="279"/>
        <v>OIR</v>
      </c>
      <c r="L1991" s="3" t="str">
        <f t="shared" si="280"/>
        <v>OIRDnGapFill</v>
      </c>
      <c r="M1991" s="3" t="str">
        <f t="shared" si="281"/>
        <v>Filled</v>
      </c>
      <c r="N1991" s="3" t="str">
        <f t="shared" si="282"/>
        <v>DnGap</v>
      </c>
      <c r="O1991">
        <v>436798</v>
      </c>
    </row>
    <row r="1992" spans="1:15" x14ac:dyDescent="0.25">
      <c r="A1992" s="1">
        <v>41190</v>
      </c>
      <c r="B1992" s="1" t="str">
        <f t="shared" si="274"/>
        <v>Mon</v>
      </c>
      <c r="C1992" s="1" t="str">
        <f t="shared" si="275"/>
        <v>Oct</v>
      </c>
      <c r="D1992" s="1" t="str">
        <f t="shared" si="276"/>
        <v>4th QTR</v>
      </c>
      <c r="E1992" s="1" t="str">
        <f t="shared" si="277"/>
        <v>2012</v>
      </c>
      <c r="F1992" s="26">
        <v>124.14700000000001</v>
      </c>
      <c r="G1992" s="2">
        <v>124.217</v>
      </c>
      <c r="H1992" s="2">
        <v>124.145</v>
      </c>
      <c r="I1992" s="26">
        <v>124.21</v>
      </c>
      <c r="J1992" s="3">
        <f t="shared" si="278"/>
        <v>29</v>
      </c>
      <c r="K1992" s="3" t="str">
        <f t="shared" si="279"/>
        <v>OIR</v>
      </c>
      <c r="L1992" s="3" t="str">
        <f t="shared" si="280"/>
        <v>NoGap</v>
      </c>
      <c r="M1992" s="3" t="str">
        <f t="shared" si="281"/>
        <v>NoGap</v>
      </c>
      <c r="N1992" s="3" t="str">
        <f t="shared" si="282"/>
        <v>NoGap</v>
      </c>
      <c r="O1992">
        <v>109330</v>
      </c>
    </row>
    <row r="1993" spans="1:15" x14ac:dyDescent="0.25">
      <c r="A1993" s="1">
        <v>41191</v>
      </c>
      <c r="B1993" s="1" t="str">
        <f t="shared" si="274"/>
        <v>Tue</v>
      </c>
      <c r="C1993" s="1" t="str">
        <f t="shared" si="275"/>
        <v>Oct</v>
      </c>
      <c r="D1993" s="1" t="str">
        <f t="shared" si="276"/>
        <v>4th QTR</v>
      </c>
      <c r="E1993" s="1" t="str">
        <f t="shared" si="277"/>
        <v>2012</v>
      </c>
      <c r="F1993" s="26">
        <v>124.202</v>
      </c>
      <c r="G1993" s="2">
        <v>124.20699999999999</v>
      </c>
      <c r="H1993" s="2">
        <v>124.14</v>
      </c>
      <c r="I1993" s="26">
        <v>124.15</v>
      </c>
      <c r="J1993" s="3">
        <f t="shared" si="278"/>
        <v>27</v>
      </c>
      <c r="K1993" s="3" t="str">
        <f t="shared" si="279"/>
        <v>OIR</v>
      </c>
      <c r="L1993" s="3" t="str">
        <f t="shared" si="280"/>
        <v>NotFilled</v>
      </c>
      <c r="M1993" s="3" t="str">
        <f t="shared" si="281"/>
        <v>NotFilled</v>
      </c>
      <c r="N1993" s="3" t="str">
        <f t="shared" si="282"/>
        <v>DnGap</v>
      </c>
      <c r="O1993">
        <v>367038</v>
      </c>
    </row>
    <row r="1994" spans="1:15" x14ac:dyDescent="0.25">
      <c r="A1994" s="1">
        <v>41192</v>
      </c>
      <c r="B1994" s="1" t="str">
        <f t="shared" ref="B1994:B2057" si="283">TEXT(A1994,"ddd")</f>
        <v>Wed</v>
      </c>
      <c r="C1994" s="1" t="str">
        <f t="shared" ref="C1994:C2057" si="284">TEXT(A1994,"mmm")</f>
        <v>Oct</v>
      </c>
      <c r="D1994" s="1" t="str">
        <f t="shared" ref="D1994:D2057" si="285">IF(OR(C1994="Jan",C1994="Feb",C1994="Mar"),"1ST QTR",IF(OR(C1994="Apr",C1994="May",C1994="Jun"),"2nd QTR",IF(OR(C1994="Jul",C1994="Aug",C1994="Sep"),"3rd QTR",IF(OR(C1994="Oct",C1994="Nov",C1994="Dec"),"4th QTR",""))))</f>
        <v>4th QTR</v>
      </c>
      <c r="E1994" s="1" t="str">
        <f t="shared" ref="E1994:E2057" si="286">TEXT(A1994,"yyyy")</f>
        <v>2012</v>
      </c>
      <c r="F1994" s="26">
        <v>124.152</v>
      </c>
      <c r="G1994" s="2">
        <v>124.175</v>
      </c>
      <c r="H1994" s="2">
        <v>124.117</v>
      </c>
      <c r="I1994" s="26">
        <v>124.152</v>
      </c>
      <c r="J1994" s="3">
        <f t="shared" ref="J1994:J2057" si="287">IF(TRUNC(G1994)-TRUNC(H1994)=0,ROUNDUP((G1994-H1994)/0.25*100,0),IF(TRUNC(G1994)-TRUNC(H1994)=1,ROUNDUP(((G1994-TRUNC(G1994))*1000/320)*128,0)+128-ROUNDUP(((H1994-TRUNC(H1994))*1000/320)*128,0),IF(TRUNC(G1994)-TRUNC(H1994)=2,128+ROUNDUP(((G1994-TRUNC(G1994))*1000/320)*128,0)+128-ROUNDUP(((H1994-TRUNC(H1994))*1000/320)*128,0),IF(TRUNC(G1994)-TRUNC(H1994)=3,256+ROUNDUP(((G1994-TRUNC(G1994))*1000/320)*128,0)+128-ROUNDUP(((H1994-TRUNC(H1994))*1000/320)*128,0)))))</f>
        <v>24</v>
      </c>
      <c r="K1994" s="3" t="str">
        <f t="shared" ref="K1994:K2057" si="288">IF(AND(F1994&lt;=G1993,F1994&gt;=H1993),"OIR","OOR")</f>
        <v>OIR</v>
      </c>
      <c r="L1994" s="3" t="str">
        <f t="shared" ref="L1994:L2057" si="289">IF(F1994=I1993,"NoGap",IF(AND(K1994="OIR",F1994&gt;I1993,H1994&lt;=I1993),"OIRUpGapFill",IF(AND(K1994="OIR",F1994&lt;I1993,G1994&gt;=I1993),"OIRDnGapFill",IF(AND(K1994="OOR",F1994&gt;I1993,H1994&lt;=I1993),"OORUpGapFill",IF(AND(K1994="OOR",F1994&lt;I1993,G1994&gt;=I1993),"OORDnGapFill","NotFilled")))))</f>
        <v>OIRUpGapFill</v>
      </c>
      <c r="M1994" s="3" t="str">
        <f t="shared" ref="M1994:M2057" si="290">IF(OR(L1994="OIRUpGapFill",L1994="OIRDnGapFill",L1994="OORUpGapFill",L1994="OORDnGapFill"),"Filled",IF(L1994="NotFilled","NotFilled",IF(L1994="NoGap","NoGap")))</f>
        <v>Filled</v>
      </c>
      <c r="N1994" s="3" t="str">
        <f t="shared" ref="N1994:N2057" si="291">IF(F1994-I1993&lt;0,"DnGap",IF(F1994-I1993&gt;0,"UpGap",IF(M1994="NoGap","NoGap")))</f>
        <v>UpGap</v>
      </c>
      <c r="O1994">
        <v>366182</v>
      </c>
    </row>
    <row r="1995" spans="1:15" x14ac:dyDescent="0.25">
      <c r="A1995" s="1">
        <v>41193</v>
      </c>
      <c r="B1995" s="1" t="str">
        <f t="shared" si="283"/>
        <v>Thu</v>
      </c>
      <c r="C1995" s="1" t="str">
        <f t="shared" si="284"/>
        <v>Oct</v>
      </c>
      <c r="D1995" s="1" t="str">
        <f t="shared" si="285"/>
        <v>4th QTR</v>
      </c>
      <c r="E1995" s="1" t="str">
        <f t="shared" si="286"/>
        <v>2012</v>
      </c>
      <c r="F1995" s="26">
        <v>124.172</v>
      </c>
      <c r="G1995" s="2">
        <v>124.18</v>
      </c>
      <c r="H1995" s="2">
        <v>124.105</v>
      </c>
      <c r="I1995" s="26">
        <v>124.15</v>
      </c>
      <c r="J1995" s="3">
        <f t="shared" si="287"/>
        <v>31</v>
      </c>
      <c r="K1995" s="3" t="str">
        <f t="shared" si="288"/>
        <v>OIR</v>
      </c>
      <c r="L1995" s="3" t="str">
        <f t="shared" si="289"/>
        <v>OIRUpGapFill</v>
      </c>
      <c r="M1995" s="3" t="str">
        <f t="shared" si="290"/>
        <v>Filled</v>
      </c>
      <c r="N1995" s="3" t="str">
        <f t="shared" si="291"/>
        <v>UpGap</v>
      </c>
      <c r="O1995">
        <v>452586</v>
      </c>
    </row>
    <row r="1996" spans="1:15" x14ac:dyDescent="0.25">
      <c r="A1996" s="1">
        <v>41194</v>
      </c>
      <c r="B1996" s="1" t="str">
        <f t="shared" si="283"/>
        <v>Fri</v>
      </c>
      <c r="C1996" s="1" t="str">
        <f t="shared" si="284"/>
        <v>Oct</v>
      </c>
      <c r="D1996" s="1" t="str">
        <f t="shared" si="285"/>
        <v>4th QTR</v>
      </c>
      <c r="E1996" s="1" t="str">
        <f t="shared" si="286"/>
        <v>2012</v>
      </c>
      <c r="F1996" s="26">
        <v>124.152</v>
      </c>
      <c r="G1996" s="2">
        <v>124.18</v>
      </c>
      <c r="H1996" s="2">
        <v>124.137</v>
      </c>
      <c r="I1996" s="26">
        <v>124.155</v>
      </c>
      <c r="J1996" s="3">
        <f t="shared" si="287"/>
        <v>18</v>
      </c>
      <c r="K1996" s="3" t="str">
        <f t="shared" si="288"/>
        <v>OIR</v>
      </c>
      <c r="L1996" s="3" t="str">
        <f t="shared" si="289"/>
        <v>OIRUpGapFill</v>
      </c>
      <c r="M1996" s="3" t="str">
        <f t="shared" si="290"/>
        <v>Filled</v>
      </c>
      <c r="N1996" s="3" t="str">
        <f t="shared" si="291"/>
        <v>UpGap</v>
      </c>
      <c r="O1996">
        <v>344277</v>
      </c>
    </row>
    <row r="1997" spans="1:15" x14ac:dyDescent="0.25">
      <c r="A1997" s="1">
        <v>41197</v>
      </c>
      <c r="B1997" s="1" t="str">
        <f t="shared" si="283"/>
        <v>Mon</v>
      </c>
      <c r="C1997" s="1" t="str">
        <f t="shared" si="284"/>
        <v>Oct</v>
      </c>
      <c r="D1997" s="1" t="str">
        <f t="shared" si="285"/>
        <v>4th QTR</v>
      </c>
      <c r="E1997" s="1" t="str">
        <f t="shared" si="286"/>
        <v>2012</v>
      </c>
      <c r="F1997" s="26">
        <v>124.157</v>
      </c>
      <c r="G1997" s="2">
        <v>124.167</v>
      </c>
      <c r="H1997" s="2">
        <v>124.125</v>
      </c>
      <c r="I1997" s="26">
        <v>124.16</v>
      </c>
      <c r="J1997" s="3">
        <f t="shared" si="287"/>
        <v>17</v>
      </c>
      <c r="K1997" s="3" t="str">
        <f t="shared" si="288"/>
        <v>OIR</v>
      </c>
      <c r="L1997" s="3" t="str">
        <f t="shared" si="289"/>
        <v>OIRUpGapFill</v>
      </c>
      <c r="M1997" s="3" t="str">
        <f t="shared" si="290"/>
        <v>Filled</v>
      </c>
      <c r="N1997" s="3" t="str">
        <f t="shared" si="291"/>
        <v>UpGap</v>
      </c>
      <c r="O1997">
        <v>249921</v>
      </c>
    </row>
    <row r="1998" spans="1:15" x14ac:dyDescent="0.25">
      <c r="A1998" s="1">
        <v>41198</v>
      </c>
      <c r="B1998" s="1" t="str">
        <f t="shared" si="283"/>
        <v>Tue</v>
      </c>
      <c r="C1998" s="1" t="str">
        <f t="shared" si="284"/>
        <v>Oct</v>
      </c>
      <c r="D1998" s="1" t="str">
        <f t="shared" si="285"/>
        <v>4th QTR</v>
      </c>
      <c r="E1998" s="1" t="str">
        <f t="shared" si="286"/>
        <v>2012</v>
      </c>
      <c r="F1998" s="26">
        <v>124.16200000000001</v>
      </c>
      <c r="G1998" s="2">
        <v>124.16500000000001</v>
      </c>
      <c r="H1998" s="2">
        <v>124.09699999999999</v>
      </c>
      <c r="I1998" s="26">
        <v>124.11</v>
      </c>
      <c r="J1998" s="3">
        <f t="shared" si="287"/>
        <v>28</v>
      </c>
      <c r="K1998" s="3" t="str">
        <f t="shared" si="288"/>
        <v>OIR</v>
      </c>
      <c r="L1998" s="3" t="str">
        <f t="shared" si="289"/>
        <v>OIRUpGapFill</v>
      </c>
      <c r="M1998" s="3" t="str">
        <f t="shared" si="290"/>
        <v>Filled</v>
      </c>
      <c r="N1998" s="3" t="str">
        <f t="shared" si="291"/>
        <v>UpGap</v>
      </c>
      <c r="O1998">
        <v>443258</v>
      </c>
    </row>
    <row r="1999" spans="1:15" x14ac:dyDescent="0.25">
      <c r="A1999" s="1">
        <v>41199</v>
      </c>
      <c r="B1999" s="1" t="str">
        <f t="shared" si="283"/>
        <v>Wed</v>
      </c>
      <c r="C1999" s="1" t="str">
        <f t="shared" si="284"/>
        <v>Oct</v>
      </c>
      <c r="D1999" s="1" t="str">
        <f t="shared" si="285"/>
        <v>4th QTR</v>
      </c>
      <c r="E1999" s="1" t="str">
        <f t="shared" si="286"/>
        <v>2012</v>
      </c>
      <c r="F1999" s="26">
        <v>124.102</v>
      </c>
      <c r="G1999" s="2">
        <v>124.107</v>
      </c>
      <c r="H1999" s="2">
        <v>123.29</v>
      </c>
      <c r="I1999" s="26">
        <v>123.297</v>
      </c>
      <c r="J1999" s="3">
        <f t="shared" si="287"/>
        <v>54</v>
      </c>
      <c r="K1999" s="3" t="str">
        <f t="shared" si="288"/>
        <v>OIR</v>
      </c>
      <c r="L1999" s="3" t="str">
        <f t="shared" si="289"/>
        <v>NotFilled</v>
      </c>
      <c r="M1999" s="3" t="str">
        <f t="shared" si="290"/>
        <v>NotFilled</v>
      </c>
      <c r="N1999" s="3" t="str">
        <f t="shared" si="291"/>
        <v>DnGap</v>
      </c>
      <c r="O1999">
        <v>624802</v>
      </c>
    </row>
    <row r="2000" spans="1:15" x14ac:dyDescent="0.25">
      <c r="A2000" s="1">
        <v>41200</v>
      </c>
      <c r="B2000" s="1" t="str">
        <f t="shared" si="283"/>
        <v>Thu</v>
      </c>
      <c r="C2000" s="1" t="str">
        <f t="shared" si="284"/>
        <v>Oct</v>
      </c>
      <c r="D2000" s="1" t="str">
        <f t="shared" si="285"/>
        <v>4th QTR</v>
      </c>
      <c r="E2000" s="1" t="str">
        <f t="shared" si="286"/>
        <v>2012</v>
      </c>
      <c r="F2000" s="26">
        <v>123.28700000000001</v>
      </c>
      <c r="G2000" s="2">
        <v>124.005</v>
      </c>
      <c r="H2000" s="2">
        <v>123.267</v>
      </c>
      <c r="I2000" s="26">
        <v>123.285</v>
      </c>
      <c r="J2000" s="3">
        <f t="shared" si="287"/>
        <v>23</v>
      </c>
      <c r="K2000" s="3" t="str">
        <f t="shared" si="288"/>
        <v>OOR</v>
      </c>
      <c r="L2000" s="3" t="str">
        <f t="shared" si="289"/>
        <v>OORDnGapFill</v>
      </c>
      <c r="M2000" s="3" t="str">
        <f t="shared" si="290"/>
        <v>Filled</v>
      </c>
      <c r="N2000" s="3" t="str">
        <f t="shared" si="291"/>
        <v>DnGap</v>
      </c>
      <c r="O2000">
        <v>601310</v>
      </c>
    </row>
    <row r="2001" spans="1:15" x14ac:dyDescent="0.25">
      <c r="A2001" s="1">
        <v>41201</v>
      </c>
      <c r="B2001" s="1" t="str">
        <f t="shared" si="283"/>
        <v>Fri</v>
      </c>
      <c r="C2001" s="1" t="str">
        <f t="shared" si="284"/>
        <v>Oct</v>
      </c>
      <c r="D2001" s="1" t="str">
        <f t="shared" si="285"/>
        <v>4th QTR</v>
      </c>
      <c r="E2001" s="1" t="str">
        <f t="shared" si="286"/>
        <v>2012</v>
      </c>
      <c r="F2001" s="26">
        <v>123.27200000000001</v>
      </c>
      <c r="G2001" s="2">
        <v>124.012</v>
      </c>
      <c r="H2001" s="2">
        <v>123.27</v>
      </c>
      <c r="I2001" s="26">
        <v>124</v>
      </c>
      <c r="J2001" s="3">
        <f t="shared" si="287"/>
        <v>25</v>
      </c>
      <c r="K2001" s="3" t="str">
        <f t="shared" si="288"/>
        <v>OIR</v>
      </c>
      <c r="L2001" s="3" t="str">
        <f t="shared" si="289"/>
        <v>OIRDnGapFill</v>
      </c>
      <c r="M2001" s="3" t="str">
        <f t="shared" si="290"/>
        <v>Filled</v>
      </c>
      <c r="N2001" s="3" t="str">
        <f t="shared" si="291"/>
        <v>DnGap</v>
      </c>
      <c r="O2001">
        <v>523285</v>
      </c>
    </row>
    <row r="2002" spans="1:15" x14ac:dyDescent="0.25">
      <c r="A2002" s="1">
        <v>41204</v>
      </c>
      <c r="B2002" s="1" t="str">
        <f t="shared" si="283"/>
        <v>Mon</v>
      </c>
      <c r="C2002" s="1" t="str">
        <f t="shared" si="284"/>
        <v>Oct</v>
      </c>
      <c r="D2002" s="1" t="str">
        <f t="shared" si="285"/>
        <v>4th QTR</v>
      </c>
      <c r="E2002" s="1" t="str">
        <f t="shared" si="286"/>
        <v>2012</v>
      </c>
      <c r="F2002" s="26">
        <v>123.31</v>
      </c>
      <c r="G2002" s="2">
        <v>124</v>
      </c>
      <c r="H2002" s="2">
        <v>123.25700000000001</v>
      </c>
      <c r="I2002" s="26">
        <v>123.28</v>
      </c>
      <c r="J2002" s="3">
        <f t="shared" si="287"/>
        <v>25</v>
      </c>
      <c r="K2002" s="3" t="str">
        <f t="shared" si="288"/>
        <v>OIR</v>
      </c>
      <c r="L2002" s="3" t="str">
        <f t="shared" si="289"/>
        <v>OIRDnGapFill</v>
      </c>
      <c r="M2002" s="3" t="str">
        <f t="shared" si="290"/>
        <v>Filled</v>
      </c>
      <c r="N2002" s="3" t="str">
        <f t="shared" si="291"/>
        <v>DnGap</v>
      </c>
      <c r="O2002">
        <v>449839</v>
      </c>
    </row>
    <row r="2003" spans="1:15" x14ac:dyDescent="0.25">
      <c r="A2003" s="1">
        <v>41205</v>
      </c>
      <c r="B2003" s="1" t="str">
        <f t="shared" si="283"/>
        <v>Tue</v>
      </c>
      <c r="C2003" s="1" t="str">
        <f t="shared" si="284"/>
        <v>Oct</v>
      </c>
      <c r="D2003" s="1" t="str">
        <f t="shared" si="285"/>
        <v>4th QTR</v>
      </c>
      <c r="E2003" s="1" t="str">
        <f t="shared" si="286"/>
        <v>2012</v>
      </c>
      <c r="F2003" s="26">
        <v>123.25700000000001</v>
      </c>
      <c r="G2003" s="2">
        <v>124.002</v>
      </c>
      <c r="H2003" s="2">
        <v>123.25700000000001</v>
      </c>
      <c r="I2003" s="26">
        <v>123.312</v>
      </c>
      <c r="J2003" s="3">
        <f t="shared" si="287"/>
        <v>26</v>
      </c>
      <c r="K2003" s="3" t="str">
        <f t="shared" si="288"/>
        <v>OIR</v>
      </c>
      <c r="L2003" s="3" t="str">
        <f t="shared" si="289"/>
        <v>OIRDnGapFill</v>
      </c>
      <c r="M2003" s="3" t="str">
        <f t="shared" si="290"/>
        <v>Filled</v>
      </c>
      <c r="N2003" s="3" t="str">
        <f t="shared" si="291"/>
        <v>DnGap</v>
      </c>
      <c r="O2003">
        <v>546099</v>
      </c>
    </row>
    <row r="2004" spans="1:15" x14ac:dyDescent="0.25">
      <c r="A2004" s="1">
        <v>41206</v>
      </c>
      <c r="B2004" s="1" t="str">
        <f t="shared" si="283"/>
        <v>Wed</v>
      </c>
      <c r="C2004" s="1" t="str">
        <f t="shared" si="284"/>
        <v>Oct</v>
      </c>
      <c r="D2004" s="1" t="str">
        <f t="shared" si="285"/>
        <v>4th QTR</v>
      </c>
      <c r="E2004" s="1" t="str">
        <f t="shared" si="286"/>
        <v>2012</v>
      </c>
      <c r="F2004" s="26">
        <v>123.312</v>
      </c>
      <c r="G2004" s="2">
        <v>124.02500000000001</v>
      </c>
      <c r="H2004" s="2">
        <v>123.285</v>
      </c>
      <c r="I2004" s="26">
        <v>124.015</v>
      </c>
      <c r="J2004" s="3">
        <f t="shared" si="287"/>
        <v>25</v>
      </c>
      <c r="K2004" s="3" t="str">
        <f t="shared" si="288"/>
        <v>OIR</v>
      </c>
      <c r="L2004" s="3" t="str">
        <f t="shared" si="289"/>
        <v>NoGap</v>
      </c>
      <c r="M2004" s="3" t="str">
        <f t="shared" si="290"/>
        <v>NoGap</v>
      </c>
      <c r="N2004" s="3" t="str">
        <f t="shared" si="291"/>
        <v>NoGap</v>
      </c>
      <c r="O2004">
        <v>497957</v>
      </c>
    </row>
    <row r="2005" spans="1:15" x14ac:dyDescent="0.25">
      <c r="A2005" s="1">
        <v>41207</v>
      </c>
      <c r="B2005" s="1" t="str">
        <f t="shared" si="283"/>
        <v>Thu</v>
      </c>
      <c r="C2005" s="1" t="str">
        <f t="shared" si="284"/>
        <v>Oct</v>
      </c>
      <c r="D2005" s="1" t="str">
        <f t="shared" si="285"/>
        <v>4th QTR</v>
      </c>
      <c r="E2005" s="1" t="str">
        <f t="shared" si="286"/>
        <v>2012</v>
      </c>
      <c r="F2005" s="26">
        <v>123.315</v>
      </c>
      <c r="G2005" s="2">
        <v>124</v>
      </c>
      <c r="H2005" s="2">
        <v>123.22499999999999</v>
      </c>
      <c r="I2005" s="26">
        <v>123.247</v>
      </c>
      <c r="J2005" s="3">
        <f t="shared" si="287"/>
        <v>38</v>
      </c>
      <c r="K2005" s="3" t="str">
        <f t="shared" si="288"/>
        <v>OIR</v>
      </c>
      <c r="L2005" s="3" t="str">
        <f t="shared" si="289"/>
        <v>NotFilled</v>
      </c>
      <c r="M2005" s="3" t="str">
        <f t="shared" si="290"/>
        <v>NotFilled</v>
      </c>
      <c r="N2005" s="3" t="str">
        <f t="shared" si="291"/>
        <v>DnGap</v>
      </c>
      <c r="O2005">
        <v>645505</v>
      </c>
    </row>
    <row r="2006" spans="1:15" x14ac:dyDescent="0.25">
      <c r="A2006" s="1">
        <v>41208</v>
      </c>
      <c r="B2006" s="1" t="str">
        <f t="shared" si="283"/>
        <v>Fri</v>
      </c>
      <c r="C2006" s="1" t="str">
        <f t="shared" si="284"/>
        <v>Oct</v>
      </c>
      <c r="D2006" s="1" t="str">
        <f t="shared" si="285"/>
        <v>4th QTR</v>
      </c>
      <c r="E2006" s="1" t="str">
        <f t="shared" si="286"/>
        <v>2012</v>
      </c>
      <c r="F2006" s="26">
        <v>123.23699999999999</v>
      </c>
      <c r="G2006" s="2">
        <v>124.027</v>
      </c>
      <c r="H2006" s="2">
        <v>123.22199999999999</v>
      </c>
      <c r="I2006" s="26">
        <v>124.017</v>
      </c>
      <c r="J2006" s="3">
        <f t="shared" si="287"/>
        <v>50</v>
      </c>
      <c r="K2006" s="3" t="str">
        <f t="shared" si="288"/>
        <v>OIR</v>
      </c>
      <c r="L2006" s="3" t="str">
        <f t="shared" si="289"/>
        <v>OIRDnGapFill</v>
      </c>
      <c r="M2006" s="3" t="str">
        <f t="shared" si="290"/>
        <v>Filled</v>
      </c>
      <c r="N2006" s="3" t="str">
        <f t="shared" si="291"/>
        <v>DnGap</v>
      </c>
      <c r="O2006">
        <v>470505</v>
      </c>
    </row>
    <row r="2007" spans="1:15" x14ac:dyDescent="0.25">
      <c r="A2007" s="1">
        <v>41211</v>
      </c>
      <c r="B2007" s="1" t="str">
        <f t="shared" si="283"/>
        <v>Mon</v>
      </c>
      <c r="C2007" s="1" t="str">
        <f t="shared" si="284"/>
        <v>Oct</v>
      </c>
      <c r="D2007" s="1" t="str">
        <f t="shared" si="285"/>
        <v>4th QTR</v>
      </c>
      <c r="E2007" s="1" t="str">
        <f t="shared" si="286"/>
        <v>2012</v>
      </c>
      <c r="F2007" s="26">
        <v>124.03</v>
      </c>
      <c r="G2007" s="2">
        <v>124.05200000000001</v>
      </c>
      <c r="H2007" s="2">
        <v>124.01</v>
      </c>
      <c r="I2007" s="26">
        <v>124.04</v>
      </c>
      <c r="J2007" s="3">
        <f t="shared" si="287"/>
        <v>17</v>
      </c>
      <c r="K2007" s="3" t="str">
        <f t="shared" si="288"/>
        <v>OOR</v>
      </c>
      <c r="L2007" s="3" t="str">
        <f t="shared" si="289"/>
        <v>OORUpGapFill</v>
      </c>
      <c r="M2007" s="3" t="str">
        <f t="shared" si="290"/>
        <v>Filled</v>
      </c>
      <c r="N2007" s="3" t="str">
        <f t="shared" si="291"/>
        <v>UpGap</v>
      </c>
      <c r="O2007">
        <v>160104</v>
      </c>
    </row>
    <row r="2008" spans="1:15" x14ac:dyDescent="0.25">
      <c r="A2008" s="1">
        <v>41212</v>
      </c>
      <c r="B2008" s="1" t="str">
        <f t="shared" si="283"/>
        <v>Tue</v>
      </c>
      <c r="C2008" s="1" t="str">
        <f t="shared" si="284"/>
        <v>Oct</v>
      </c>
      <c r="D2008" s="1" t="str">
        <f t="shared" si="285"/>
        <v>4th QTR</v>
      </c>
      <c r="E2008" s="1" t="str">
        <f t="shared" si="286"/>
        <v>2012</v>
      </c>
      <c r="F2008" s="26">
        <v>124.04</v>
      </c>
      <c r="G2008" s="2">
        <v>124.07</v>
      </c>
      <c r="H2008" s="2">
        <v>123.292</v>
      </c>
      <c r="I2008" s="26">
        <v>124</v>
      </c>
      <c r="J2008" s="3">
        <f t="shared" si="287"/>
        <v>39</v>
      </c>
      <c r="K2008" s="3" t="str">
        <f t="shared" si="288"/>
        <v>OIR</v>
      </c>
      <c r="L2008" s="3" t="str">
        <f t="shared" si="289"/>
        <v>NoGap</v>
      </c>
      <c r="M2008" s="3" t="str">
        <f t="shared" si="290"/>
        <v>NoGap</v>
      </c>
      <c r="N2008" s="3" t="str">
        <f t="shared" si="291"/>
        <v>NoGap</v>
      </c>
      <c r="O2008">
        <v>133922</v>
      </c>
    </row>
    <row r="2009" spans="1:15" x14ac:dyDescent="0.25">
      <c r="A2009" s="1">
        <v>41213</v>
      </c>
      <c r="B2009" s="1" t="str">
        <f t="shared" si="283"/>
        <v>Wed</v>
      </c>
      <c r="C2009" s="1" t="str">
        <f t="shared" si="284"/>
        <v>Oct</v>
      </c>
      <c r="D2009" s="1" t="str">
        <f t="shared" si="285"/>
        <v>4th QTR</v>
      </c>
      <c r="E2009" s="1" t="str">
        <f t="shared" si="286"/>
        <v>2012</v>
      </c>
      <c r="F2009" s="26">
        <v>124</v>
      </c>
      <c r="G2009" s="2">
        <v>124.08499999999999</v>
      </c>
      <c r="H2009" s="2">
        <v>123.297</v>
      </c>
      <c r="I2009" s="26">
        <v>124.08</v>
      </c>
      <c r="J2009" s="3">
        <f t="shared" si="287"/>
        <v>43</v>
      </c>
      <c r="K2009" s="3" t="str">
        <f t="shared" si="288"/>
        <v>OIR</v>
      </c>
      <c r="L2009" s="3" t="str">
        <f t="shared" si="289"/>
        <v>NoGap</v>
      </c>
      <c r="M2009" s="3" t="str">
        <f t="shared" si="290"/>
        <v>NoGap</v>
      </c>
      <c r="N2009" s="3" t="str">
        <f t="shared" si="291"/>
        <v>NoGap</v>
      </c>
      <c r="O2009">
        <v>501066</v>
      </c>
    </row>
    <row r="2010" spans="1:15" x14ac:dyDescent="0.25">
      <c r="A2010" s="1">
        <v>41214</v>
      </c>
      <c r="B2010" s="1" t="str">
        <f t="shared" si="283"/>
        <v>Thu</v>
      </c>
      <c r="C2010" s="1" t="str">
        <f t="shared" si="284"/>
        <v>Nov</v>
      </c>
      <c r="D2010" s="1" t="str">
        <f t="shared" si="285"/>
        <v>4th QTR</v>
      </c>
      <c r="E2010" s="1" t="str">
        <f t="shared" si="286"/>
        <v>2012</v>
      </c>
      <c r="F2010" s="26">
        <v>124.072</v>
      </c>
      <c r="G2010" s="2">
        <v>124.087</v>
      </c>
      <c r="H2010" s="2">
        <v>124.04</v>
      </c>
      <c r="I2010" s="26">
        <v>124.077</v>
      </c>
      <c r="J2010" s="3">
        <f t="shared" si="287"/>
        <v>19</v>
      </c>
      <c r="K2010" s="3" t="str">
        <f t="shared" si="288"/>
        <v>OIR</v>
      </c>
      <c r="L2010" s="3" t="str">
        <f t="shared" si="289"/>
        <v>OIRDnGapFill</v>
      </c>
      <c r="M2010" s="3" t="str">
        <f t="shared" si="290"/>
        <v>Filled</v>
      </c>
      <c r="N2010" s="3" t="str">
        <f t="shared" si="291"/>
        <v>DnGap</v>
      </c>
      <c r="O2010">
        <v>385269</v>
      </c>
    </row>
    <row r="2011" spans="1:15" x14ac:dyDescent="0.25">
      <c r="A2011" s="1">
        <v>41215</v>
      </c>
      <c r="B2011" s="1" t="str">
        <f t="shared" si="283"/>
        <v>Fri</v>
      </c>
      <c r="C2011" s="1" t="str">
        <f t="shared" si="284"/>
        <v>Nov</v>
      </c>
      <c r="D2011" s="1" t="str">
        <f t="shared" si="285"/>
        <v>4th QTR</v>
      </c>
      <c r="E2011" s="1" t="str">
        <f t="shared" si="286"/>
        <v>2012</v>
      </c>
      <c r="F2011" s="26">
        <v>124.05500000000001</v>
      </c>
      <c r="G2011" s="2">
        <v>124.09</v>
      </c>
      <c r="H2011" s="2">
        <v>123.297</v>
      </c>
      <c r="I2011" s="26">
        <v>124.075</v>
      </c>
      <c r="J2011" s="3">
        <f t="shared" si="287"/>
        <v>46</v>
      </c>
      <c r="K2011" s="3" t="str">
        <f t="shared" si="288"/>
        <v>OIR</v>
      </c>
      <c r="L2011" s="3" t="str">
        <f t="shared" si="289"/>
        <v>OIRDnGapFill</v>
      </c>
      <c r="M2011" s="3" t="str">
        <f t="shared" si="290"/>
        <v>Filled</v>
      </c>
      <c r="N2011" s="3" t="str">
        <f t="shared" si="291"/>
        <v>DnGap</v>
      </c>
      <c r="O2011">
        <v>447653</v>
      </c>
    </row>
    <row r="2012" spans="1:15" x14ac:dyDescent="0.25">
      <c r="A2012" s="1">
        <v>41218</v>
      </c>
      <c r="B2012" s="1" t="str">
        <f t="shared" si="283"/>
        <v>Mon</v>
      </c>
      <c r="C2012" s="1" t="str">
        <f t="shared" si="284"/>
        <v>Nov</v>
      </c>
      <c r="D2012" s="1" t="str">
        <f t="shared" si="285"/>
        <v>4th QTR</v>
      </c>
      <c r="E2012" s="1" t="str">
        <f t="shared" si="286"/>
        <v>2012</v>
      </c>
      <c r="F2012" s="26">
        <v>124.087</v>
      </c>
      <c r="G2012" s="2">
        <v>124.137</v>
      </c>
      <c r="H2012" s="2">
        <v>124.077</v>
      </c>
      <c r="I2012" s="26">
        <v>124.122</v>
      </c>
      <c r="J2012" s="3">
        <f t="shared" si="287"/>
        <v>25</v>
      </c>
      <c r="K2012" s="3" t="str">
        <f t="shared" si="288"/>
        <v>OIR</v>
      </c>
      <c r="L2012" s="3" t="str">
        <f t="shared" si="289"/>
        <v>NotFilled</v>
      </c>
      <c r="M2012" s="3" t="str">
        <f t="shared" si="290"/>
        <v>NotFilled</v>
      </c>
      <c r="N2012" s="3" t="str">
        <f t="shared" si="291"/>
        <v>UpGap</v>
      </c>
      <c r="O2012">
        <v>361307</v>
      </c>
    </row>
    <row r="2013" spans="1:15" x14ac:dyDescent="0.25">
      <c r="A2013" s="1">
        <v>41219</v>
      </c>
      <c r="B2013" s="1" t="str">
        <f t="shared" si="283"/>
        <v>Tue</v>
      </c>
      <c r="C2013" s="1" t="str">
        <f t="shared" si="284"/>
        <v>Nov</v>
      </c>
      <c r="D2013" s="1" t="str">
        <f t="shared" si="285"/>
        <v>4th QTR</v>
      </c>
      <c r="E2013" s="1" t="str">
        <f t="shared" si="286"/>
        <v>2012</v>
      </c>
      <c r="F2013" s="26">
        <v>124.11</v>
      </c>
      <c r="G2013" s="2">
        <v>124.122</v>
      </c>
      <c r="H2013" s="2">
        <v>124.02200000000001</v>
      </c>
      <c r="I2013" s="26">
        <v>124.04</v>
      </c>
      <c r="J2013" s="3">
        <f t="shared" si="287"/>
        <v>40</v>
      </c>
      <c r="K2013" s="3" t="str">
        <f t="shared" si="288"/>
        <v>OIR</v>
      </c>
      <c r="L2013" s="3" t="str">
        <f t="shared" si="289"/>
        <v>OIRDnGapFill</v>
      </c>
      <c r="M2013" s="3" t="str">
        <f t="shared" si="290"/>
        <v>Filled</v>
      </c>
      <c r="N2013" s="3" t="str">
        <f t="shared" si="291"/>
        <v>DnGap</v>
      </c>
      <c r="O2013">
        <v>454358</v>
      </c>
    </row>
    <row r="2014" spans="1:15" x14ac:dyDescent="0.25">
      <c r="A2014" s="1">
        <v>41220</v>
      </c>
      <c r="B2014" s="1" t="str">
        <f t="shared" si="283"/>
        <v>Wed</v>
      </c>
      <c r="C2014" s="1" t="str">
        <f t="shared" si="284"/>
        <v>Nov</v>
      </c>
      <c r="D2014" s="1" t="str">
        <f t="shared" si="285"/>
        <v>4th QTR</v>
      </c>
      <c r="E2014" s="1" t="str">
        <f t="shared" si="286"/>
        <v>2012</v>
      </c>
      <c r="F2014" s="26">
        <v>124.027</v>
      </c>
      <c r="G2014" s="2">
        <v>124.2</v>
      </c>
      <c r="H2014" s="2">
        <v>124.027</v>
      </c>
      <c r="I2014" s="26">
        <v>124.17700000000001</v>
      </c>
      <c r="J2014" s="3">
        <f t="shared" si="287"/>
        <v>70</v>
      </c>
      <c r="K2014" s="3" t="str">
        <f t="shared" si="288"/>
        <v>OIR</v>
      </c>
      <c r="L2014" s="3" t="str">
        <f t="shared" si="289"/>
        <v>OIRDnGapFill</v>
      </c>
      <c r="M2014" s="3" t="str">
        <f t="shared" si="290"/>
        <v>Filled</v>
      </c>
      <c r="N2014" s="3" t="str">
        <f t="shared" si="291"/>
        <v>DnGap</v>
      </c>
      <c r="O2014">
        <v>740532</v>
      </c>
    </row>
    <row r="2015" spans="1:15" x14ac:dyDescent="0.25">
      <c r="A2015" s="1">
        <v>41221</v>
      </c>
      <c r="B2015" s="1" t="str">
        <f t="shared" si="283"/>
        <v>Thu</v>
      </c>
      <c r="C2015" s="1" t="str">
        <f t="shared" si="284"/>
        <v>Nov</v>
      </c>
      <c r="D2015" s="1" t="str">
        <f t="shared" si="285"/>
        <v>4th QTR</v>
      </c>
      <c r="E2015" s="1" t="str">
        <f t="shared" si="286"/>
        <v>2012</v>
      </c>
      <c r="F2015" s="26">
        <v>124.155</v>
      </c>
      <c r="G2015" s="2">
        <v>124.217</v>
      </c>
      <c r="H2015" s="2">
        <v>124.14700000000001</v>
      </c>
      <c r="I2015" s="26">
        <v>124.205</v>
      </c>
      <c r="J2015" s="3">
        <f t="shared" si="287"/>
        <v>28</v>
      </c>
      <c r="K2015" s="3" t="str">
        <f t="shared" si="288"/>
        <v>OIR</v>
      </c>
      <c r="L2015" s="3" t="str">
        <f t="shared" si="289"/>
        <v>OIRDnGapFill</v>
      </c>
      <c r="M2015" s="3" t="str">
        <f t="shared" si="290"/>
        <v>Filled</v>
      </c>
      <c r="N2015" s="3" t="str">
        <f t="shared" si="291"/>
        <v>DnGap</v>
      </c>
      <c r="O2015">
        <v>487466</v>
      </c>
    </row>
    <row r="2016" spans="1:15" x14ac:dyDescent="0.25">
      <c r="A2016" s="1">
        <v>41222</v>
      </c>
      <c r="B2016" s="1" t="str">
        <f t="shared" si="283"/>
        <v>Fri</v>
      </c>
      <c r="C2016" s="1" t="str">
        <f t="shared" si="284"/>
        <v>Nov</v>
      </c>
      <c r="D2016" s="1" t="str">
        <f t="shared" si="285"/>
        <v>4th QTR</v>
      </c>
      <c r="E2016" s="1" t="str">
        <f t="shared" si="286"/>
        <v>2012</v>
      </c>
      <c r="F2016" s="26">
        <v>124.20699999999999</v>
      </c>
      <c r="G2016" s="2">
        <v>124.24</v>
      </c>
      <c r="H2016" s="2">
        <v>124.185</v>
      </c>
      <c r="I2016" s="26">
        <v>124.215</v>
      </c>
      <c r="J2016" s="3">
        <f t="shared" si="287"/>
        <v>22</v>
      </c>
      <c r="K2016" s="3" t="str">
        <f t="shared" si="288"/>
        <v>OIR</v>
      </c>
      <c r="L2016" s="3" t="str">
        <f t="shared" si="289"/>
        <v>OIRUpGapFill</v>
      </c>
      <c r="M2016" s="3" t="str">
        <f t="shared" si="290"/>
        <v>Filled</v>
      </c>
      <c r="N2016" s="3" t="str">
        <f t="shared" si="291"/>
        <v>UpGap</v>
      </c>
      <c r="O2016">
        <v>531963</v>
      </c>
    </row>
    <row r="2017" spans="1:15" x14ac:dyDescent="0.25">
      <c r="A2017" s="1">
        <v>41225</v>
      </c>
      <c r="B2017" s="1" t="str">
        <f t="shared" si="283"/>
        <v>Mon</v>
      </c>
      <c r="C2017" s="1" t="str">
        <f t="shared" si="284"/>
        <v>Nov</v>
      </c>
      <c r="D2017" s="1" t="str">
        <f t="shared" si="285"/>
        <v>4th QTR</v>
      </c>
      <c r="E2017" s="1" t="str">
        <f t="shared" si="286"/>
        <v>2012</v>
      </c>
      <c r="F2017" s="26">
        <v>124.21</v>
      </c>
      <c r="G2017" s="2">
        <v>124.235</v>
      </c>
      <c r="H2017" s="2">
        <v>124.19499999999999</v>
      </c>
      <c r="I2017" s="26">
        <v>124.22199999999999</v>
      </c>
      <c r="J2017" s="3">
        <f t="shared" si="287"/>
        <v>17</v>
      </c>
      <c r="K2017" s="3" t="str">
        <f t="shared" si="288"/>
        <v>OIR</v>
      </c>
      <c r="L2017" s="3" t="str">
        <f t="shared" si="289"/>
        <v>OIRDnGapFill</v>
      </c>
      <c r="M2017" s="3" t="str">
        <f t="shared" si="290"/>
        <v>Filled</v>
      </c>
      <c r="N2017" s="3" t="str">
        <f t="shared" si="291"/>
        <v>DnGap</v>
      </c>
      <c r="O2017">
        <v>121846</v>
      </c>
    </row>
    <row r="2018" spans="1:15" x14ac:dyDescent="0.25">
      <c r="A2018" s="1">
        <v>41226</v>
      </c>
      <c r="B2018" s="1" t="str">
        <f t="shared" si="283"/>
        <v>Tue</v>
      </c>
      <c r="C2018" s="1" t="str">
        <f t="shared" si="284"/>
        <v>Nov</v>
      </c>
      <c r="D2018" s="1" t="str">
        <f t="shared" si="285"/>
        <v>4th QTR</v>
      </c>
      <c r="E2018" s="1" t="str">
        <f t="shared" si="286"/>
        <v>2012</v>
      </c>
      <c r="F2018" s="26">
        <v>124.22499999999999</v>
      </c>
      <c r="G2018" s="2">
        <v>124.25</v>
      </c>
      <c r="H2018" s="2">
        <v>124.205</v>
      </c>
      <c r="I2018" s="26">
        <v>124.247</v>
      </c>
      <c r="J2018" s="3">
        <f t="shared" si="287"/>
        <v>19</v>
      </c>
      <c r="K2018" s="3" t="str">
        <f t="shared" si="288"/>
        <v>OIR</v>
      </c>
      <c r="L2018" s="3" t="str">
        <f t="shared" si="289"/>
        <v>OIRUpGapFill</v>
      </c>
      <c r="M2018" s="3" t="str">
        <f t="shared" si="290"/>
        <v>Filled</v>
      </c>
      <c r="N2018" s="3" t="str">
        <f t="shared" si="291"/>
        <v>UpGap</v>
      </c>
      <c r="O2018">
        <v>409879</v>
      </c>
    </row>
    <row r="2019" spans="1:15" x14ac:dyDescent="0.25">
      <c r="A2019" s="1">
        <v>41227</v>
      </c>
      <c r="B2019" s="1" t="str">
        <f t="shared" si="283"/>
        <v>Wed</v>
      </c>
      <c r="C2019" s="1" t="str">
        <f t="shared" si="284"/>
        <v>Nov</v>
      </c>
      <c r="D2019" s="1" t="str">
        <f t="shared" si="285"/>
        <v>4th QTR</v>
      </c>
      <c r="E2019" s="1" t="str">
        <f t="shared" si="286"/>
        <v>2012</v>
      </c>
      <c r="F2019" s="26">
        <v>124.235</v>
      </c>
      <c r="G2019" s="2">
        <v>124.252</v>
      </c>
      <c r="H2019" s="2">
        <v>124.197</v>
      </c>
      <c r="I2019" s="26">
        <v>124.245</v>
      </c>
      <c r="J2019" s="3">
        <f t="shared" si="287"/>
        <v>22</v>
      </c>
      <c r="K2019" s="3" t="str">
        <f t="shared" si="288"/>
        <v>OIR</v>
      </c>
      <c r="L2019" s="3" t="str">
        <f t="shared" si="289"/>
        <v>OIRDnGapFill</v>
      </c>
      <c r="M2019" s="3" t="str">
        <f t="shared" si="290"/>
        <v>Filled</v>
      </c>
      <c r="N2019" s="3" t="str">
        <f t="shared" si="291"/>
        <v>DnGap</v>
      </c>
      <c r="O2019">
        <v>470565</v>
      </c>
    </row>
    <row r="2020" spans="1:15" x14ac:dyDescent="0.25">
      <c r="A2020" s="1">
        <v>41228</v>
      </c>
      <c r="B2020" s="1" t="str">
        <f t="shared" si="283"/>
        <v>Thu</v>
      </c>
      <c r="C2020" s="1" t="str">
        <f t="shared" si="284"/>
        <v>Nov</v>
      </c>
      <c r="D2020" s="1" t="str">
        <f t="shared" si="285"/>
        <v>4th QTR</v>
      </c>
      <c r="E2020" s="1" t="str">
        <f t="shared" si="286"/>
        <v>2012</v>
      </c>
      <c r="F2020" s="26">
        <v>124.235</v>
      </c>
      <c r="G2020" s="2">
        <v>124.26</v>
      </c>
      <c r="H2020" s="2">
        <v>124.22499999999999</v>
      </c>
      <c r="I2020" s="26">
        <v>124.247</v>
      </c>
      <c r="J2020" s="3">
        <f t="shared" si="287"/>
        <v>15</v>
      </c>
      <c r="K2020" s="3" t="str">
        <f t="shared" si="288"/>
        <v>OIR</v>
      </c>
      <c r="L2020" s="3" t="str">
        <f t="shared" si="289"/>
        <v>OIRDnGapFill</v>
      </c>
      <c r="M2020" s="3" t="str">
        <f t="shared" si="290"/>
        <v>Filled</v>
      </c>
      <c r="N2020" s="3" t="str">
        <f t="shared" si="291"/>
        <v>DnGap</v>
      </c>
      <c r="O2020">
        <v>435522</v>
      </c>
    </row>
    <row r="2021" spans="1:15" x14ac:dyDescent="0.25">
      <c r="A2021" s="1">
        <v>41229</v>
      </c>
      <c r="B2021" s="1" t="str">
        <f t="shared" si="283"/>
        <v>Fri</v>
      </c>
      <c r="C2021" s="1" t="str">
        <f t="shared" si="284"/>
        <v>Nov</v>
      </c>
      <c r="D2021" s="1" t="str">
        <f t="shared" si="285"/>
        <v>4th QTR</v>
      </c>
      <c r="E2021" s="1" t="str">
        <f t="shared" si="286"/>
        <v>2012</v>
      </c>
      <c r="F2021" s="26">
        <v>124.245</v>
      </c>
      <c r="G2021" s="2">
        <v>124.282</v>
      </c>
      <c r="H2021" s="2">
        <v>124.232</v>
      </c>
      <c r="I2021" s="26">
        <v>124.267</v>
      </c>
      <c r="J2021" s="3">
        <f t="shared" si="287"/>
        <v>20</v>
      </c>
      <c r="K2021" s="3" t="str">
        <f t="shared" si="288"/>
        <v>OIR</v>
      </c>
      <c r="L2021" s="3" t="str">
        <f t="shared" si="289"/>
        <v>OIRDnGapFill</v>
      </c>
      <c r="M2021" s="3" t="str">
        <f t="shared" si="290"/>
        <v>Filled</v>
      </c>
      <c r="N2021" s="3" t="str">
        <f t="shared" si="291"/>
        <v>DnGap</v>
      </c>
      <c r="O2021">
        <v>529480</v>
      </c>
    </row>
    <row r="2022" spans="1:15" x14ac:dyDescent="0.25">
      <c r="A2022" s="1">
        <v>41232</v>
      </c>
      <c r="B2022" s="1" t="str">
        <f t="shared" si="283"/>
        <v>Mon</v>
      </c>
      <c r="C2022" s="1" t="str">
        <f t="shared" si="284"/>
        <v>Nov</v>
      </c>
      <c r="D2022" s="1" t="str">
        <f t="shared" si="285"/>
        <v>4th QTR</v>
      </c>
      <c r="E2022" s="1" t="str">
        <f t="shared" si="286"/>
        <v>2012</v>
      </c>
      <c r="F2022" s="26">
        <v>124.262</v>
      </c>
      <c r="G2022" s="2">
        <v>124.265</v>
      </c>
      <c r="H2022" s="2">
        <v>124.22</v>
      </c>
      <c r="I2022" s="26">
        <v>124.235</v>
      </c>
      <c r="J2022" s="3">
        <f t="shared" si="287"/>
        <v>19</v>
      </c>
      <c r="K2022" s="3" t="str">
        <f t="shared" si="288"/>
        <v>OIR</v>
      </c>
      <c r="L2022" s="3" t="str">
        <f t="shared" si="289"/>
        <v>NotFilled</v>
      </c>
      <c r="M2022" s="3" t="str">
        <f t="shared" si="290"/>
        <v>NotFilled</v>
      </c>
      <c r="N2022" s="3" t="str">
        <f t="shared" si="291"/>
        <v>DnGap</v>
      </c>
      <c r="O2022">
        <v>317237</v>
      </c>
    </row>
    <row r="2023" spans="1:15" x14ac:dyDescent="0.25">
      <c r="A2023" s="1">
        <v>41233</v>
      </c>
      <c r="B2023" s="1" t="str">
        <f t="shared" si="283"/>
        <v>Tue</v>
      </c>
      <c r="C2023" s="1" t="str">
        <f t="shared" si="284"/>
        <v>Nov</v>
      </c>
      <c r="D2023" s="1" t="str">
        <f t="shared" si="285"/>
        <v>4th QTR</v>
      </c>
      <c r="E2023" s="1" t="str">
        <f t="shared" si="286"/>
        <v>2012</v>
      </c>
      <c r="F2023" s="26">
        <v>124.242</v>
      </c>
      <c r="G2023" s="2">
        <v>124.247</v>
      </c>
      <c r="H2023" s="2">
        <v>124.18</v>
      </c>
      <c r="I2023" s="26">
        <v>124.19499999999999</v>
      </c>
      <c r="J2023" s="3">
        <f t="shared" si="287"/>
        <v>27</v>
      </c>
      <c r="K2023" s="3" t="str">
        <f t="shared" si="288"/>
        <v>OIR</v>
      </c>
      <c r="L2023" s="3" t="str">
        <f t="shared" si="289"/>
        <v>OIRUpGapFill</v>
      </c>
      <c r="M2023" s="3" t="str">
        <f t="shared" si="290"/>
        <v>Filled</v>
      </c>
      <c r="N2023" s="3" t="str">
        <f t="shared" si="291"/>
        <v>UpGap</v>
      </c>
      <c r="O2023">
        <v>510695</v>
      </c>
    </row>
    <row r="2024" spans="1:15" x14ac:dyDescent="0.25">
      <c r="A2024" s="1">
        <v>41234</v>
      </c>
      <c r="B2024" s="1" t="str">
        <f t="shared" si="283"/>
        <v>Wed</v>
      </c>
      <c r="C2024" s="1" t="str">
        <f t="shared" si="284"/>
        <v>Nov</v>
      </c>
      <c r="D2024" s="1" t="str">
        <f t="shared" si="285"/>
        <v>4th QTR</v>
      </c>
      <c r="E2024" s="1" t="str">
        <f t="shared" si="286"/>
        <v>2012</v>
      </c>
      <c r="F2024" s="26">
        <v>124.185</v>
      </c>
      <c r="G2024" s="2">
        <v>124.205</v>
      </c>
      <c r="H2024" s="2">
        <v>124.145</v>
      </c>
      <c r="I2024" s="26">
        <v>124.155</v>
      </c>
      <c r="J2024" s="3">
        <f t="shared" si="287"/>
        <v>25</v>
      </c>
      <c r="K2024" s="3" t="str">
        <f t="shared" si="288"/>
        <v>OIR</v>
      </c>
      <c r="L2024" s="3" t="str">
        <f t="shared" si="289"/>
        <v>OIRDnGapFill</v>
      </c>
      <c r="M2024" s="3" t="str">
        <f t="shared" si="290"/>
        <v>Filled</v>
      </c>
      <c r="N2024" s="3" t="str">
        <f t="shared" si="291"/>
        <v>DnGap</v>
      </c>
      <c r="O2024">
        <v>428287</v>
      </c>
    </row>
    <row r="2025" spans="1:15" x14ac:dyDescent="0.25">
      <c r="A2025" s="1">
        <v>41236</v>
      </c>
      <c r="B2025" s="1" t="str">
        <f t="shared" si="283"/>
        <v>Fri</v>
      </c>
      <c r="C2025" s="1" t="str">
        <f t="shared" si="284"/>
        <v>Nov</v>
      </c>
      <c r="D2025" s="1" t="str">
        <f t="shared" si="285"/>
        <v>4th QTR</v>
      </c>
      <c r="E2025" s="1" t="str">
        <f t="shared" si="286"/>
        <v>2012</v>
      </c>
      <c r="F2025" s="26">
        <v>124.14700000000001</v>
      </c>
      <c r="G2025" s="2">
        <v>124.17</v>
      </c>
      <c r="H2025" s="2">
        <v>124.137</v>
      </c>
      <c r="I2025" s="26">
        <v>124.145</v>
      </c>
      <c r="J2025" s="3">
        <f t="shared" si="287"/>
        <v>14</v>
      </c>
      <c r="K2025" s="3" t="str">
        <f t="shared" si="288"/>
        <v>OIR</v>
      </c>
      <c r="L2025" s="3" t="str">
        <f t="shared" si="289"/>
        <v>OIRDnGapFill</v>
      </c>
      <c r="M2025" s="3" t="str">
        <f t="shared" si="290"/>
        <v>Filled</v>
      </c>
      <c r="N2025" s="3" t="str">
        <f t="shared" si="291"/>
        <v>DnGap</v>
      </c>
      <c r="O2025">
        <v>203081</v>
      </c>
    </row>
    <row r="2026" spans="1:15" x14ac:dyDescent="0.25">
      <c r="A2026" s="1">
        <v>41239</v>
      </c>
      <c r="B2026" s="1" t="str">
        <f t="shared" si="283"/>
        <v>Mon</v>
      </c>
      <c r="C2026" s="1" t="str">
        <f t="shared" si="284"/>
        <v>Nov</v>
      </c>
      <c r="D2026" s="1" t="str">
        <f t="shared" si="285"/>
        <v>4th QTR</v>
      </c>
      <c r="E2026" s="1" t="str">
        <f t="shared" si="286"/>
        <v>2012</v>
      </c>
      <c r="F2026" s="26">
        <v>124.142</v>
      </c>
      <c r="G2026" s="2">
        <v>124.197</v>
      </c>
      <c r="H2026" s="2">
        <v>124.13200000000001</v>
      </c>
      <c r="I2026" s="26">
        <v>124.18</v>
      </c>
      <c r="J2026" s="3">
        <f t="shared" si="287"/>
        <v>26</v>
      </c>
      <c r="K2026" s="3" t="str">
        <f t="shared" si="288"/>
        <v>OIR</v>
      </c>
      <c r="L2026" s="3" t="str">
        <f t="shared" si="289"/>
        <v>OIRDnGapFill</v>
      </c>
      <c r="M2026" s="3" t="str">
        <f t="shared" si="290"/>
        <v>Filled</v>
      </c>
      <c r="N2026" s="3" t="str">
        <f t="shared" si="291"/>
        <v>DnGap</v>
      </c>
      <c r="O2026">
        <v>643482</v>
      </c>
    </row>
    <row r="2027" spans="1:15" x14ac:dyDescent="0.25">
      <c r="A2027" s="1">
        <v>41240</v>
      </c>
      <c r="B2027" s="1" t="str">
        <f t="shared" si="283"/>
        <v>Tue</v>
      </c>
      <c r="C2027" s="1" t="str">
        <f t="shared" si="284"/>
        <v>Nov</v>
      </c>
      <c r="D2027" s="1" t="str">
        <f t="shared" si="285"/>
        <v>4th QTR</v>
      </c>
      <c r="E2027" s="1" t="str">
        <f t="shared" si="286"/>
        <v>2012</v>
      </c>
      <c r="F2027" s="26">
        <v>124.175</v>
      </c>
      <c r="G2027" s="2">
        <v>124.21</v>
      </c>
      <c r="H2027" s="2">
        <v>124.152</v>
      </c>
      <c r="I2027" s="26">
        <v>124.2</v>
      </c>
      <c r="J2027" s="3">
        <f t="shared" si="287"/>
        <v>24</v>
      </c>
      <c r="K2027" s="3" t="str">
        <f t="shared" si="288"/>
        <v>OIR</v>
      </c>
      <c r="L2027" s="3" t="str">
        <f t="shared" si="289"/>
        <v>OIRDnGapFill</v>
      </c>
      <c r="M2027" s="3" t="str">
        <f t="shared" si="290"/>
        <v>Filled</v>
      </c>
      <c r="N2027" s="3" t="str">
        <f t="shared" si="291"/>
        <v>DnGap</v>
      </c>
      <c r="O2027">
        <v>853934</v>
      </c>
    </row>
    <row r="2028" spans="1:15" x14ac:dyDescent="0.25">
      <c r="A2028" s="1">
        <v>41241</v>
      </c>
      <c r="B2028" s="1" t="str">
        <f t="shared" si="283"/>
        <v>Wed</v>
      </c>
      <c r="C2028" s="1" t="str">
        <f t="shared" si="284"/>
        <v>Nov</v>
      </c>
      <c r="D2028" s="1" t="str">
        <f t="shared" si="285"/>
        <v>4th QTR</v>
      </c>
      <c r="E2028" s="1" t="str">
        <f t="shared" si="286"/>
        <v>2012</v>
      </c>
      <c r="F2028" s="26">
        <v>124.202</v>
      </c>
      <c r="G2028" s="2">
        <v>124.245</v>
      </c>
      <c r="H2028" s="2">
        <v>124.2</v>
      </c>
      <c r="I2028" s="26">
        <v>124.24</v>
      </c>
      <c r="J2028" s="3">
        <f t="shared" si="287"/>
        <v>19</v>
      </c>
      <c r="K2028" s="3" t="str">
        <f t="shared" si="288"/>
        <v>OIR</v>
      </c>
      <c r="L2028" s="3" t="str">
        <f t="shared" si="289"/>
        <v>OIRUpGapFill</v>
      </c>
      <c r="M2028" s="3" t="str">
        <f t="shared" si="290"/>
        <v>Filled</v>
      </c>
      <c r="N2028" s="3" t="str">
        <f t="shared" si="291"/>
        <v>UpGap</v>
      </c>
      <c r="O2028">
        <v>1323636</v>
      </c>
    </row>
    <row r="2029" spans="1:15" x14ac:dyDescent="0.25">
      <c r="A2029" s="1">
        <v>41242</v>
      </c>
      <c r="B2029" s="1" t="str">
        <f t="shared" si="283"/>
        <v>Thu</v>
      </c>
      <c r="C2029" s="1" t="str">
        <f t="shared" si="284"/>
        <v>Nov</v>
      </c>
      <c r="D2029" s="1" t="str">
        <f t="shared" si="285"/>
        <v>4th QTR</v>
      </c>
      <c r="E2029" s="1" t="str">
        <f t="shared" si="286"/>
        <v>2012</v>
      </c>
      <c r="F2029" s="26">
        <v>124.227</v>
      </c>
      <c r="G2029" s="2">
        <v>124.25</v>
      </c>
      <c r="H2029" s="2">
        <v>124.20699999999999</v>
      </c>
      <c r="I2029" s="26">
        <v>124.245</v>
      </c>
      <c r="J2029" s="3">
        <f t="shared" si="287"/>
        <v>18</v>
      </c>
      <c r="K2029" s="3" t="str">
        <f t="shared" si="288"/>
        <v>OIR</v>
      </c>
      <c r="L2029" s="3" t="str">
        <f t="shared" si="289"/>
        <v>OIRDnGapFill</v>
      </c>
      <c r="M2029" s="3" t="str">
        <f t="shared" si="290"/>
        <v>Filled</v>
      </c>
      <c r="N2029" s="3" t="str">
        <f t="shared" si="291"/>
        <v>DnGap</v>
      </c>
      <c r="O2029">
        <v>718822</v>
      </c>
    </row>
    <row r="2030" spans="1:15" x14ac:dyDescent="0.25">
      <c r="A2030" s="1">
        <v>41243</v>
      </c>
      <c r="B2030" s="1" t="str">
        <f t="shared" si="283"/>
        <v>Fri</v>
      </c>
      <c r="C2030" s="1" t="str">
        <f t="shared" si="284"/>
        <v>Nov</v>
      </c>
      <c r="D2030" s="1" t="str">
        <f t="shared" si="285"/>
        <v>4th QTR</v>
      </c>
      <c r="E2030" s="1" t="str">
        <f t="shared" si="286"/>
        <v>2012</v>
      </c>
      <c r="F2030" s="26">
        <v>124.205</v>
      </c>
      <c r="G2030" s="2">
        <v>124.232</v>
      </c>
      <c r="H2030" s="2">
        <v>124.187</v>
      </c>
      <c r="I2030" s="26">
        <v>124.23</v>
      </c>
      <c r="J2030" s="3">
        <f t="shared" si="287"/>
        <v>19</v>
      </c>
      <c r="K2030" s="3" t="str">
        <f t="shared" si="288"/>
        <v>OOR</v>
      </c>
      <c r="L2030" s="3" t="str">
        <f t="shared" si="289"/>
        <v>NotFilled</v>
      </c>
      <c r="M2030" s="3" t="str">
        <f t="shared" si="290"/>
        <v>NotFilled</v>
      </c>
      <c r="N2030" s="3" t="str">
        <f t="shared" si="291"/>
        <v>DnGap</v>
      </c>
      <c r="O2030">
        <v>448367</v>
      </c>
    </row>
    <row r="2031" spans="1:15" x14ac:dyDescent="0.25">
      <c r="A2031" s="1">
        <v>41246</v>
      </c>
      <c r="B2031" s="1" t="str">
        <f t="shared" si="283"/>
        <v>Mon</v>
      </c>
      <c r="C2031" s="1" t="str">
        <f t="shared" si="284"/>
        <v>Dec</v>
      </c>
      <c r="D2031" s="1" t="str">
        <f t="shared" si="285"/>
        <v>4th QTR</v>
      </c>
      <c r="E2031" s="1" t="str">
        <f t="shared" si="286"/>
        <v>2012</v>
      </c>
      <c r="F2031" s="26">
        <v>124.22499999999999</v>
      </c>
      <c r="G2031" s="2">
        <v>124.232</v>
      </c>
      <c r="H2031" s="2">
        <v>124.18</v>
      </c>
      <c r="I2031" s="26">
        <v>124.205</v>
      </c>
      <c r="J2031" s="3">
        <f t="shared" si="287"/>
        <v>21</v>
      </c>
      <c r="K2031" s="3" t="str">
        <f t="shared" si="288"/>
        <v>OIR</v>
      </c>
      <c r="L2031" s="3" t="str">
        <f t="shared" si="289"/>
        <v>OIRDnGapFill</v>
      </c>
      <c r="M2031" s="3" t="str">
        <f t="shared" si="290"/>
        <v>Filled</v>
      </c>
      <c r="N2031" s="3" t="str">
        <f t="shared" si="291"/>
        <v>DnGap</v>
      </c>
      <c r="O2031">
        <v>394116</v>
      </c>
    </row>
    <row r="2032" spans="1:15" x14ac:dyDescent="0.25">
      <c r="A2032" s="1">
        <v>41247</v>
      </c>
      <c r="B2032" s="1" t="str">
        <f t="shared" si="283"/>
        <v>Tue</v>
      </c>
      <c r="C2032" s="1" t="str">
        <f t="shared" si="284"/>
        <v>Dec</v>
      </c>
      <c r="D2032" s="1" t="str">
        <f t="shared" si="285"/>
        <v>4th QTR</v>
      </c>
      <c r="E2032" s="1" t="str">
        <f t="shared" si="286"/>
        <v>2012</v>
      </c>
      <c r="F2032" s="26">
        <v>124.21</v>
      </c>
      <c r="G2032" s="2">
        <v>124.232</v>
      </c>
      <c r="H2032" s="2">
        <v>124.19</v>
      </c>
      <c r="I2032" s="26">
        <v>124.212</v>
      </c>
      <c r="J2032" s="3">
        <f t="shared" si="287"/>
        <v>17</v>
      </c>
      <c r="K2032" s="3" t="str">
        <f t="shared" si="288"/>
        <v>OIR</v>
      </c>
      <c r="L2032" s="3" t="str">
        <f t="shared" si="289"/>
        <v>OIRUpGapFill</v>
      </c>
      <c r="M2032" s="3" t="str">
        <f t="shared" si="290"/>
        <v>Filled</v>
      </c>
      <c r="N2032" s="3" t="str">
        <f t="shared" si="291"/>
        <v>UpGap</v>
      </c>
      <c r="O2032">
        <v>336398</v>
      </c>
    </row>
    <row r="2033" spans="1:15" x14ac:dyDescent="0.25">
      <c r="A2033" s="1">
        <v>41248</v>
      </c>
      <c r="B2033" s="1" t="str">
        <f t="shared" si="283"/>
        <v>Wed</v>
      </c>
      <c r="C2033" s="1" t="str">
        <f t="shared" si="284"/>
        <v>Dec</v>
      </c>
      <c r="D2033" s="1" t="str">
        <f t="shared" si="285"/>
        <v>4th QTR</v>
      </c>
      <c r="E2033" s="1" t="str">
        <f t="shared" si="286"/>
        <v>2012</v>
      </c>
      <c r="F2033" s="26">
        <v>124.215</v>
      </c>
      <c r="G2033" s="2">
        <v>124.25700000000001</v>
      </c>
      <c r="H2033" s="2">
        <v>124.202</v>
      </c>
      <c r="I2033" s="26">
        <v>124.24</v>
      </c>
      <c r="J2033" s="3">
        <f t="shared" si="287"/>
        <v>23</v>
      </c>
      <c r="K2033" s="3" t="str">
        <f t="shared" si="288"/>
        <v>OIR</v>
      </c>
      <c r="L2033" s="3" t="str">
        <f t="shared" si="289"/>
        <v>OIRUpGapFill</v>
      </c>
      <c r="M2033" s="3" t="str">
        <f t="shared" si="290"/>
        <v>Filled</v>
      </c>
      <c r="N2033" s="3" t="str">
        <f t="shared" si="291"/>
        <v>UpGap</v>
      </c>
      <c r="O2033">
        <v>439837</v>
      </c>
    </row>
    <row r="2034" spans="1:15" x14ac:dyDescent="0.25">
      <c r="A2034" s="1">
        <v>41249</v>
      </c>
      <c r="B2034" s="1" t="str">
        <f t="shared" si="283"/>
        <v>Thu</v>
      </c>
      <c r="C2034" s="1" t="str">
        <f t="shared" si="284"/>
        <v>Dec</v>
      </c>
      <c r="D2034" s="1" t="str">
        <f t="shared" si="285"/>
        <v>4th QTR</v>
      </c>
      <c r="E2034" s="1" t="str">
        <f t="shared" si="286"/>
        <v>2012</v>
      </c>
      <c r="F2034" s="26">
        <v>124.242</v>
      </c>
      <c r="G2034" s="2">
        <v>124.265</v>
      </c>
      <c r="H2034" s="2">
        <v>124.227</v>
      </c>
      <c r="I2034" s="26">
        <v>124.247</v>
      </c>
      <c r="J2034" s="3">
        <f t="shared" si="287"/>
        <v>16</v>
      </c>
      <c r="K2034" s="3" t="str">
        <f t="shared" si="288"/>
        <v>OIR</v>
      </c>
      <c r="L2034" s="3" t="str">
        <f t="shared" si="289"/>
        <v>OIRUpGapFill</v>
      </c>
      <c r="M2034" s="3" t="str">
        <f t="shared" si="290"/>
        <v>Filled</v>
      </c>
      <c r="N2034" s="3" t="str">
        <f t="shared" si="291"/>
        <v>UpGap</v>
      </c>
      <c r="O2034">
        <v>350440</v>
      </c>
    </row>
    <row r="2035" spans="1:15" x14ac:dyDescent="0.25">
      <c r="A2035" s="1">
        <v>41250</v>
      </c>
      <c r="B2035" s="1" t="str">
        <f t="shared" si="283"/>
        <v>Fri</v>
      </c>
      <c r="C2035" s="1" t="str">
        <f t="shared" si="284"/>
        <v>Dec</v>
      </c>
      <c r="D2035" s="1" t="str">
        <f t="shared" si="285"/>
        <v>4th QTR</v>
      </c>
      <c r="E2035" s="1" t="str">
        <f t="shared" si="286"/>
        <v>2012</v>
      </c>
      <c r="F2035" s="26">
        <v>124.245</v>
      </c>
      <c r="G2035" s="2">
        <v>124.265</v>
      </c>
      <c r="H2035" s="2">
        <v>124.197</v>
      </c>
      <c r="I2035" s="26">
        <v>124.22</v>
      </c>
      <c r="J2035" s="3">
        <f t="shared" si="287"/>
        <v>28</v>
      </c>
      <c r="K2035" s="3" t="str">
        <f t="shared" si="288"/>
        <v>OIR</v>
      </c>
      <c r="L2035" s="3" t="str">
        <f t="shared" si="289"/>
        <v>OIRDnGapFill</v>
      </c>
      <c r="M2035" s="3" t="str">
        <f t="shared" si="290"/>
        <v>Filled</v>
      </c>
      <c r="N2035" s="3" t="str">
        <f t="shared" si="291"/>
        <v>DnGap</v>
      </c>
      <c r="O2035">
        <v>494355</v>
      </c>
    </row>
    <row r="2036" spans="1:15" x14ac:dyDescent="0.25">
      <c r="A2036" s="1">
        <v>41253</v>
      </c>
      <c r="B2036" s="1" t="str">
        <f t="shared" si="283"/>
        <v>Mon</v>
      </c>
      <c r="C2036" s="1" t="str">
        <f t="shared" si="284"/>
        <v>Dec</v>
      </c>
      <c r="D2036" s="1" t="str">
        <f t="shared" si="285"/>
        <v>4th QTR</v>
      </c>
      <c r="E2036" s="1" t="str">
        <f t="shared" si="286"/>
        <v>2012</v>
      </c>
      <c r="F2036" s="26">
        <v>124.22199999999999</v>
      </c>
      <c r="G2036" s="2">
        <v>124.25700000000001</v>
      </c>
      <c r="H2036" s="2">
        <v>124.215</v>
      </c>
      <c r="I2036" s="26">
        <v>124.227</v>
      </c>
      <c r="J2036" s="3">
        <f t="shared" si="287"/>
        <v>17</v>
      </c>
      <c r="K2036" s="3" t="str">
        <f t="shared" si="288"/>
        <v>OIR</v>
      </c>
      <c r="L2036" s="3" t="str">
        <f t="shared" si="289"/>
        <v>OIRUpGapFill</v>
      </c>
      <c r="M2036" s="3" t="str">
        <f t="shared" si="290"/>
        <v>Filled</v>
      </c>
      <c r="N2036" s="3" t="str">
        <f t="shared" si="291"/>
        <v>UpGap</v>
      </c>
      <c r="O2036">
        <v>242809</v>
      </c>
    </row>
    <row r="2037" spans="1:15" x14ac:dyDescent="0.25">
      <c r="A2037" s="1">
        <v>41254</v>
      </c>
      <c r="B2037" s="1" t="str">
        <f t="shared" si="283"/>
        <v>Tue</v>
      </c>
      <c r="C2037" s="1" t="str">
        <f t="shared" si="284"/>
        <v>Dec</v>
      </c>
      <c r="D2037" s="1" t="str">
        <f t="shared" si="285"/>
        <v>4th QTR</v>
      </c>
      <c r="E2037" s="1" t="str">
        <f t="shared" si="286"/>
        <v>2012</v>
      </c>
      <c r="F2037" s="26">
        <v>124.22</v>
      </c>
      <c r="G2037" s="2">
        <v>124.235</v>
      </c>
      <c r="H2037" s="2">
        <v>124.182</v>
      </c>
      <c r="I2037" s="26">
        <v>124.205</v>
      </c>
      <c r="J2037" s="3">
        <f t="shared" si="287"/>
        <v>22</v>
      </c>
      <c r="K2037" s="3" t="str">
        <f t="shared" si="288"/>
        <v>OIR</v>
      </c>
      <c r="L2037" s="3" t="str">
        <f t="shared" si="289"/>
        <v>OIRDnGapFill</v>
      </c>
      <c r="M2037" s="3" t="str">
        <f t="shared" si="290"/>
        <v>Filled</v>
      </c>
      <c r="N2037" s="3" t="str">
        <f t="shared" si="291"/>
        <v>DnGap</v>
      </c>
      <c r="O2037">
        <v>353890</v>
      </c>
    </row>
    <row r="2038" spans="1:15" x14ac:dyDescent="0.25">
      <c r="A2038" s="1">
        <v>41255</v>
      </c>
      <c r="B2038" s="1" t="str">
        <f t="shared" si="283"/>
        <v>Wed</v>
      </c>
      <c r="C2038" s="1" t="str">
        <f t="shared" si="284"/>
        <v>Dec</v>
      </c>
      <c r="D2038" s="1" t="str">
        <f t="shared" si="285"/>
        <v>4th QTR</v>
      </c>
      <c r="E2038" s="1" t="str">
        <f t="shared" si="286"/>
        <v>2012</v>
      </c>
      <c r="F2038" s="26">
        <v>124.197</v>
      </c>
      <c r="G2038" s="2">
        <v>124.22</v>
      </c>
      <c r="H2038" s="2">
        <v>124.16500000000001</v>
      </c>
      <c r="I2038" s="26">
        <v>124.187</v>
      </c>
      <c r="J2038" s="3">
        <f t="shared" si="287"/>
        <v>22</v>
      </c>
      <c r="K2038" s="3" t="str">
        <f t="shared" si="288"/>
        <v>OIR</v>
      </c>
      <c r="L2038" s="3" t="str">
        <f t="shared" si="289"/>
        <v>OIRDnGapFill</v>
      </c>
      <c r="M2038" s="3" t="str">
        <f t="shared" si="290"/>
        <v>Filled</v>
      </c>
      <c r="N2038" s="3" t="str">
        <f t="shared" si="291"/>
        <v>DnGap</v>
      </c>
      <c r="O2038">
        <v>621650</v>
      </c>
    </row>
    <row r="2039" spans="1:15" x14ac:dyDescent="0.25">
      <c r="A2039" s="1">
        <v>41256</v>
      </c>
      <c r="B2039" s="1" t="str">
        <f t="shared" si="283"/>
        <v>Thu</v>
      </c>
      <c r="C2039" s="1" t="str">
        <f t="shared" si="284"/>
        <v>Dec</v>
      </c>
      <c r="D2039" s="1" t="str">
        <f t="shared" si="285"/>
        <v>4th QTR</v>
      </c>
      <c r="E2039" s="1" t="str">
        <f t="shared" si="286"/>
        <v>2012</v>
      </c>
      <c r="F2039" s="26">
        <v>124.185</v>
      </c>
      <c r="G2039" s="2">
        <v>124.20699999999999</v>
      </c>
      <c r="H2039" s="2">
        <v>124.105</v>
      </c>
      <c r="I2039" s="26">
        <v>124.12</v>
      </c>
      <c r="J2039" s="3">
        <f t="shared" si="287"/>
        <v>41</v>
      </c>
      <c r="K2039" s="3" t="str">
        <f t="shared" si="288"/>
        <v>OIR</v>
      </c>
      <c r="L2039" s="3" t="str">
        <f t="shared" si="289"/>
        <v>OIRDnGapFill</v>
      </c>
      <c r="M2039" s="3" t="str">
        <f t="shared" si="290"/>
        <v>Filled</v>
      </c>
      <c r="N2039" s="3" t="str">
        <f t="shared" si="291"/>
        <v>DnGap</v>
      </c>
      <c r="O2039">
        <v>719600</v>
      </c>
    </row>
    <row r="2040" spans="1:15" x14ac:dyDescent="0.25">
      <c r="A2040" s="1">
        <v>41257</v>
      </c>
      <c r="B2040" s="1" t="str">
        <f t="shared" si="283"/>
        <v>Fri</v>
      </c>
      <c r="C2040" s="1" t="str">
        <f t="shared" si="284"/>
        <v>Dec</v>
      </c>
      <c r="D2040" s="1" t="str">
        <f t="shared" si="285"/>
        <v>4th QTR</v>
      </c>
      <c r="E2040" s="1" t="str">
        <f t="shared" si="286"/>
        <v>2012</v>
      </c>
      <c r="F2040" s="26">
        <v>124.107</v>
      </c>
      <c r="G2040" s="2">
        <v>124.142</v>
      </c>
      <c r="H2040" s="2">
        <v>124.092</v>
      </c>
      <c r="I2040" s="26">
        <v>124.122</v>
      </c>
      <c r="J2040" s="3">
        <f t="shared" si="287"/>
        <v>20</v>
      </c>
      <c r="K2040" s="3" t="str">
        <f t="shared" si="288"/>
        <v>OIR</v>
      </c>
      <c r="L2040" s="3" t="str">
        <f t="shared" si="289"/>
        <v>OIRDnGapFill</v>
      </c>
      <c r="M2040" s="3" t="str">
        <f t="shared" si="290"/>
        <v>Filled</v>
      </c>
      <c r="N2040" s="3" t="str">
        <f t="shared" si="291"/>
        <v>DnGap</v>
      </c>
      <c r="O2040">
        <v>469840</v>
      </c>
    </row>
    <row r="2041" spans="1:15" x14ac:dyDescent="0.25">
      <c r="A2041" s="1">
        <v>41260</v>
      </c>
      <c r="B2041" s="1" t="str">
        <f t="shared" si="283"/>
        <v>Mon</v>
      </c>
      <c r="C2041" s="1" t="str">
        <f t="shared" si="284"/>
        <v>Dec</v>
      </c>
      <c r="D2041" s="1" t="str">
        <f t="shared" si="285"/>
        <v>4th QTR</v>
      </c>
      <c r="E2041" s="1" t="str">
        <f t="shared" si="286"/>
        <v>2012</v>
      </c>
      <c r="F2041" s="26">
        <v>124.12</v>
      </c>
      <c r="G2041" s="2">
        <v>124.12</v>
      </c>
      <c r="H2041" s="2">
        <v>124.047</v>
      </c>
      <c r="I2041" s="26">
        <v>124.065</v>
      </c>
      <c r="J2041" s="3">
        <f t="shared" si="287"/>
        <v>30</v>
      </c>
      <c r="K2041" s="3" t="str">
        <f t="shared" si="288"/>
        <v>OIR</v>
      </c>
      <c r="L2041" s="3" t="str">
        <f t="shared" si="289"/>
        <v>NotFilled</v>
      </c>
      <c r="M2041" s="3" t="str">
        <f t="shared" si="290"/>
        <v>NotFilled</v>
      </c>
      <c r="N2041" s="3" t="str">
        <f t="shared" si="291"/>
        <v>DnGap</v>
      </c>
      <c r="O2041">
        <v>450829</v>
      </c>
    </row>
    <row r="2042" spans="1:15" x14ac:dyDescent="0.25">
      <c r="A2042" s="1">
        <v>41261</v>
      </c>
      <c r="B2042" s="1" t="str">
        <f t="shared" si="283"/>
        <v>Tue</v>
      </c>
      <c r="C2042" s="1" t="str">
        <f t="shared" si="284"/>
        <v>Dec</v>
      </c>
      <c r="D2042" s="1" t="str">
        <f t="shared" si="285"/>
        <v>4th QTR</v>
      </c>
      <c r="E2042" s="1" t="str">
        <f t="shared" si="286"/>
        <v>2012</v>
      </c>
      <c r="F2042" s="26">
        <v>124.05</v>
      </c>
      <c r="G2042" s="2">
        <v>124.062</v>
      </c>
      <c r="H2042" s="2">
        <v>123.30200000000001</v>
      </c>
      <c r="I2042" s="26">
        <v>124</v>
      </c>
      <c r="J2042" s="3">
        <f t="shared" si="287"/>
        <v>32</v>
      </c>
      <c r="K2042" s="3" t="str">
        <f t="shared" si="288"/>
        <v>OIR</v>
      </c>
      <c r="L2042" s="3" t="str">
        <f t="shared" si="289"/>
        <v>NotFilled</v>
      </c>
      <c r="M2042" s="3" t="str">
        <f t="shared" si="290"/>
        <v>NotFilled</v>
      </c>
      <c r="N2042" s="3" t="str">
        <f t="shared" si="291"/>
        <v>DnGap</v>
      </c>
      <c r="O2042">
        <v>704487</v>
      </c>
    </row>
    <row r="2043" spans="1:15" x14ac:dyDescent="0.25">
      <c r="A2043" s="1">
        <v>41262</v>
      </c>
      <c r="B2043" s="1" t="str">
        <f t="shared" si="283"/>
        <v>Wed</v>
      </c>
      <c r="C2043" s="1" t="str">
        <f t="shared" si="284"/>
        <v>Dec</v>
      </c>
      <c r="D2043" s="1" t="str">
        <f t="shared" si="285"/>
        <v>4th QTR</v>
      </c>
      <c r="E2043" s="1" t="str">
        <f t="shared" si="286"/>
        <v>2012</v>
      </c>
      <c r="F2043" s="26">
        <v>124.00700000000001</v>
      </c>
      <c r="G2043" s="2">
        <v>124.05200000000001</v>
      </c>
      <c r="H2043" s="2">
        <v>123.30500000000001</v>
      </c>
      <c r="I2043" s="26">
        <v>124.027</v>
      </c>
      <c r="J2043" s="3">
        <f t="shared" si="287"/>
        <v>26</v>
      </c>
      <c r="K2043" s="3" t="str">
        <f t="shared" si="288"/>
        <v>OIR</v>
      </c>
      <c r="L2043" s="3" t="str">
        <f t="shared" si="289"/>
        <v>OIRUpGapFill</v>
      </c>
      <c r="M2043" s="3" t="str">
        <f t="shared" si="290"/>
        <v>Filled</v>
      </c>
      <c r="N2043" s="3" t="str">
        <f t="shared" si="291"/>
        <v>UpGap</v>
      </c>
      <c r="O2043">
        <v>619013</v>
      </c>
    </row>
    <row r="2044" spans="1:15" x14ac:dyDescent="0.25">
      <c r="A2044" s="1">
        <v>41263</v>
      </c>
      <c r="B2044" s="1" t="str">
        <f t="shared" si="283"/>
        <v>Thu</v>
      </c>
      <c r="C2044" s="1" t="str">
        <f t="shared" si="284"/>
        <v>Dec</v>
      </c>
      <c r="D2044" s="1" t="str">
        <f t="shared" si="285"/>
        <v>4th QTR</v>
      </c>
      <c r="E2044" s="1" t="str">
        <f t="shared" si="286"/>
        <v>2012</v>
      </c>
      <c r="F2044" s="26">
        <v>124.027</v>
      </c>
      <c r="G2044" s="2">
        <v>124.062</v>
      </c>
      <c r="H2044" s="2">
        <v>124.015</v>
      </c>
      <c r="I2044" s="26">
        <v>124.02500000000001</v>
      </c>
      <c r="J2044" s="3">
        <f t="shared" si="287"/>
        <v>19</v>
      </c>
      <c r="K2044" s="3" t="str">
        <f t="shared" si="288"/>
        <v>OIR</v>
      </c>
      <c r="L2044" s="3" t="str">
        <f t="shared" si="289"/>
        <v>NoGap</v>
      </c>
      <c r="M2044" s="3" t="str">
        <f t="shared" si="290"/>
        <v>NoGap</v>
      </c>
      <c r="N2044" s="3" t="str">
        <f t="shared" si="291"/>
        <v>NoGap</v>
      </c>
      <c r="O2044">
        <v>483059</v>
      </c>
    </row>
    <row r="2045" spans="1:15" x14ac:dyDescent="0.25">
      <c r="A2045" s="1">
        <v>41264</v>
      </c>
      <c r="B2045" s="1" t="str">
        <f t="shared" si="283"/>
        <v>Fri</v>
      </c>
      <c r="C2045" s="1" t="str">
        <f t="shared" si="284"/>
        <v>Dec</v>
      </c>
      <c r="D2045" s="1" t="str">
        <f t="shared" si="285"/>
        <v>4th QTR</v>
      </c>
      <c r="E2045" s="1" t="str">
        <f t="shared" si="286"/>
        <v>2012</v>
      </c>
      <c r="F2045" s="26">
        <v>124.017</v>
      </c>
      <c r="G2045" s="2">
        <v>124.095</v>
      </c>
      <c r="H2045" s="2">
        <v>124.005</v>
      </c>
      <c r="I2045" s="26">
        <v>124.065</v>
      </c>
      <c r="J2045" s="3">
        <f t="shared" si="287"/>
        <v>37</v>
      </c>
      <c r="K2045" s="3" t="str">
        <f t="shared" si="288"/>
        <v>OIR</v>
      </c>
      <c r="L2045" s="3" t="str">
        <f t="shared" si="289"/>
        <v>OIRDnGapFill</v>
      </c>
      <c r="M2045" s="3" t="str">
        <f t="shared" si="290"/>
        <v>Filled</v>
      </c>
      <c r="N2045" s="3" t="str">
        <f t="shared" si="291"/>
        <v>DnGap</v>
      </c>
      <c r="O2045">
        <v>412262</v>
      </c>
    </row>
    <row r="2046" spans="1:15" x14ac:dyDescent="0.25">
      <c r="A2046" s="1">
        <v>41267</v>
      </c>
      <c r="B2046" s="1" t="str">
        <f t="shared" si="283"/>
        <v>Mon</v>
      </c>
      <c r="C2046" s="1" t="str">
        <f t="shared" si="284"/>
        <v>Dec</v>
      </c>
      <c r="D2046" s="1" t="str">
        <f t="shared" si="285"/>
        <v>4th QTR</v>
      </c>
      <c r="E2046" s="1" t="str">
        <f t="shared" si="286"/>
        <v>2012</v>
      </c>
      <c r="F2046" s="26">
        <v>124.045</v>
      </c>
      <c r="G2046" s="2">
        <v>124.075</v>
      </c>
      <c r="H2046" s="2">
        <v>124.032</v>
      </c>
      <c r="I2046" s="26">
        <v>124.04</v>
      </c>
      <c r="J2046" s="3">
        <f t="shared" si="287"/>
        <v>18</v>
      </c>
      <c r="K2046" s="3" t="str">
        <f t="shared" si="288"/>
        <v>OIR</v>
      </c>
      <c r="L2046" s="3" t="str">
        <f t="shared" si="289"/>
        <v>OIRDnGapFill</v>
      </c>
      <c r="M2046" s="3" t="str">
        <f t="shared" si="290"/>
        <v>Filled</v>
      </c>
      <c r="N2046" s="3" t="str">
        <f t="shared" si="291"/>
        <v>DnGap</v>
      </c>
      <c r="O2046">
        <v>80511</v>
      </c>
    </row>
    <row r="2047" spans="1:15" x14ac:dyDescent="0.25">
      <c r="A2047" s="1">
        <v>41269</v>
      </c>
      <c r="B2047" s="1" t="str">
        <f t="shared" si="283"/>
        <v>Wed</v>
      </c>
      <c r="C2047" s="1" t="str">
        <f t="shared" si="284"/>
        <v>Dec</v>
      </c>
      <c r="D2047" s="1" t="str">
        <f t="shared" si="285"/>
        <v>4th QTR</v>
      </c>
      <c r="E2047" s="1" t="str">
        <f t="shared" si="286"/>
        <v>2012</v>
      </c>
      <c r="F2047" s="26">
        <v>124.042</v>
      </c>
      <c r="G2047" s="2">
        <v>124.075</v>
      </c>
      <c r="H2047" s="2">
        <v>124.03</v>
      </c>
      <c r="I2047" s="26">
        <v>124.05500000000001</v>
      </c>
      <c r="J2047" s="3">
        <f t="shared" si="287"/>
        <v>19</v>
      </c>
      <c r="K2047" s="3" t="str">
        <f t="shared" si="288"/>
        <v>OIR</v>
      </c>
      <c r="L2047" s="3" t="str">
        <f t="shared" si="289"/>
        <v>OIRUpGapFill</v>
      </c>
      <c r="M2047" s="3" t="str">
        <f t="shared" si="290"/>
        <v>Filled</v>
      </c>
      <c r="N2047" s="3" t="str">
        <f t="shared" si="291"/>
        <v>UpGap</v>
      </c>
      <c r="O2047">
        <v>108809</v>
      </c>
    </row>
    <row r="2048" spans="1:15" x14ac:dyDescent="0.25">
      <c r="A2048" s="1">
        <v>41270</v>
      </c>
      <c r="B2048" s="1" t="str">
        <f t="shared" si="283"/>
        <v>Thu</v>
      </c>
      <c r="C2048" s="1" t="str">
        <f t="shared" si="284"/>
        <v>Dec</v>
      </c>
      <c r="D2048" s="1" t="str">
        <f t="shared" si="285"/>
        <v>4th QTR</v>
      </c>
      <c r="E2048" s="1" t="str">
        <f t="shared" si="286"/>
        <v>2012</v>
      </c>
      <c r="F2048" s="26">
        <v>124.05500000000001</v>
      </c>
      <c r="G2048" s="2">
        <v>124.13</v>
      </c>
      <c r="H2048" s="2">
        <v>124.03</v>
      </c>
      <c r="I2048" s="26">
        <v>124.12</v>
      </c>
      <c r="J2048" s="3">
        <f t="shared" si="287"/>
        <v>40</v>
      </c>
      <c r="K2048" s="3" t="str">
        <f t="shared" si="288"/>
        <v>OIR</v>
      </c>
      <c r="L2048" s="3" t="str">
        <f t="shared" si="289"/>
        <v>NoGap</v>
      </c>
      <c r="M2048" s="3" t="str">
        <f t="shared" si="290"/>
        <v>NoGap</v>
      </c>
      <c r="N2048" s="3" t="str">
        <f t="shared" si="291"/>
        <v>NoGap</v>
      </c>
      <c r="O2048">
        <v>378190</v>
      </c>
    </row>
    <row r="2049" spans="1:15" x14ac:dyDescent="0.25">
      <c r="A2049" s="1">
        <v>41271</v>
      </c>
      <c r="B2049" s="1" t="str">
        <f t="shared" si="283"/>
        <v>Fri</v>
      </c>
      <c r="C2049" s="1" t="str">
        <f t="shared" si="284"/>
        <v>Dec</v>
      </c>
      <c r="D2049" s="1" t="str">
        <f t="shared" si="285"/>
        <v>4th QTR</v>
      </c>
      <c r="E2049" s="1" t="str">
        <f t="shared" si="286"/>
        <v>2012</v>
      </c>
      <c r="F2049" s="26">
        <v>124.092</v>
      </c>
      <c r="G2049" s="2">
        <v>124.145</v>
      </c>
      <c r="H2049" s="2">
        <v>124.087</v>
      </c>
      <c r="I2049" s="26">
        <v>124.127</v>
      </c>
      <c r="J2049" s="3">
        <f t="shared" si="287"/>
        <v>24</v>
      </c>
      <c r="K2049" s="3" t="str">
        <f t="shared" si="288"/>
        <v>OIR</v>
      </c>
      <c r="L2049" s="3" t="str">
        <f t="shared" si="289"/>
        <v>OIRDnGapFill</v>
      </c>
      <c r="M2049" s="3" t="str">
        <f t="shared" si="290"/>
        <v>Filled</v>
      </c>
      <c r="N2049" s="3" t="str">
        <f t="shared" si="291"/>
        <v>DnGap</v>
      </c>
      <c r="O2049">
        <v>259551</v>
      </c>
    </row>
    <row r="2050" spans="1:15" x14ac:dyDescent="0.25">
      <c r="A2050" s="1">
        <v>41274</v>
      </c>
      <c r="B2050" s="1" t="str">
        <f t="shared" si="283"/>
        <v>Mon</v>
      </c>
      <c r="C2050" s="1" t="str">
        <f t="shared" si="284"/>
        <v>Dec</v>
      </c>
      <c r="D2050" s="1" t="str">
        <f t="shared" si="285"/>
        <v>4th QTR</v>
      </c>
      <c r="E2050" s="1" t="str">
        <f t="shared" si="286"/>
        <v>2012</v>
      </c>
      <c r="F2050" s="26">
        <v>124.125</v>
      </c>
      <c r="G2050" s="2">
        <v>124.14700000000001</v>
      </c>
      <c r="H2050" s="2">
        <v>124.042</v>
      </c>
      <c r="I2050" s="26">
        <v>124.13200000000001</v>
      </c>
      <c r="J2050" s="3">
        <f t="shared" si="287"/>
        <v>43</v>
      </c>
      <c r="K2050" s="3" t="str">
        <f t="shared" si="288"/>
        <v>OIR</v>
      </c>
      <c r="L2050" s="3" t="str">
        <f t="shared" si="289"/>
        <v>OIRDnGapFill</v>
      </c>
      <c r="M2050" s="3" t="str">
        <f t="shared" si="290"/>
        <v>Filled</v>
      </c>
      <c r="N2050" s="3" t="str">
        <f t="shared" si="291"/>
        <v>DnGap</v>
      </c>
      <c r="O2050">
        <v>254069</v>
      </c>
    </row>
    <row r="2051" spans="1:15" x14ac:dyDescent="0.25">
      <c r="A2051" s="1">
        <v>41276</v>
      </c>
      <c r="B2051" s="1" t="str">
        <f t="shared" si="283"/>
        <v>Wed</v>
      </c>
      <c r="C2051" s="1" t="str">
        <f t="shared" si="284"/>
        <v>Jan</v>
      </c>
      <c r="D2051" s="1" t="str">
        <f t="shared" si="285"/>
        <v>1ST QTR</v>
      </c>
      <c r="E2051" s="1" t="str">
        <f t="shared" si="286"/>
        <v>2013</v>
      </c>
      <c r="F2051" s="26">
        <v>124.02</v>
      </c>
      <c r="G2051" s="2">
        <v>124.075</v>
      </c>
      <c r="H2051" s="2">
        <v>124.00700000000001</v>
      </c>
      <c r="I2051" s="26">
        <v>124.06</v>
      </c>
      <c r="J2051" s="3">
        <f t="shared" si="287"/>
        <v>28</v>
      </c>
      <c r="K2051" s="3" t="str">
        <f t="shared" si="288"/>
        <v>OOR</v>
      </c>
      <c r="L2051" s="3" t="str">
        <f t="shared" si="289"/>
        <v>NotFilled</v>
      </c>
      <c r="M2051" s="3" t="str">
        <f t="shared" si="290"/>
        <v>NotFilled</v>
      </c>
      <c r="N2051" s="3" t="str">
        <f t="shared" si="291"/>
        <v>DnGap</v>
      </c>
      <c r="O2051">
        <v>474143</v>
      </c>
    </row>
    <row r="2052" spans="1:15" x14ac:dyDescent="0.25">
      <c r="A2052" s="1">
        <v>41277</v>
      </c>
      <c r="B2052" s="1" t="str">
        <f t="shared" si="283"/>
        <v>Thu</v>
      </c>
      <c r="C2052" s="1" t="str">
        <f t="shared" si="284"/>
        <v>Jan</v>
      </c>
      <c r="D2052" s="1" t="str">
        <f t="shared" si="285"/>
        <v>1ST QTR</v>
      </c>
      <c r="E2052" s="1" t="str">
        <f t="shared" si="286"/>
        <v>2013</v>
      </c>
      <c r="F2052" s="26">
        <v>124.05200000000001</v>
      </c>
      <c r="G2052" s="2">
        <v>124.075</v>
      </c>
      <c r="H2052" s="2">
        <v>123.28</v>
      </c>
      <c r="I2052" s="26">
        <v>123.30200000000001</v>
      </c>
      <c r="J2052" s="3">
        <f t="shared" si="287"/>
        <v>47</v>
      </c>
      <c r="K2052" s="3" t="str">
        <f t="shared" si="288"/>
        <v>OIR</v>
      </c>
      <c r="L2052" s="3" t="str">
        <f t="shared" si="289"/>
        <v>OIRDnGapFill</v>
      </c>
      <c r="M2052" s="3" t="str">
        <f t="shared" si="290"/>
        <v>Filled</v>
      </c>
      <c r="N2052" s="3" t="str">
        <f t="shared" si="291"/>
        <v>DnGap</v>
      </c>
      <c r="O2052">
        <v>674720</v>
      </c>
    </row>
    <row r="2053" spans="1:15" x14ac:dyDescent="0.25">
      <c r="A2053" s="1">
        <v>41278</v>
      </c>
      <c r="B2053" s="1" t="str">
        <f t="shared" si="283"/>
        <v>Fri</v>
      </c>
      <c r="C2053" s="1" t="str">
        <f t="shared" si="284"/>
        <v>Jan</v>
      </c>
      <c r="D2053" s="1" t="str">
        <f t="shared" si="285"/>
        <v>1ST QTR</v>
      </c>
      <c r="E2053" s="1" t="str">
        <f t="shared" si="286"/>
        <v>2013</v>
      </c>
      <c r="F2053" s="26">
        <v>123.282</v>
      </c>
      <c r="G2053" s="2">
        <v>123.3</v>
      </c>
      <c r="H2053" s="2">
        <v>123.22199999999999</v>
      </c>
      <c r="I2053" s="26">
        <v>123.285</v>
      </c>
      <c r="J2053" s="3">
        <f t="shared" si="287"/>
        <v>32</v>
      </c>
      <c r="K2053" s="3" t="str">
        <f t="shared" si="288"/>
        <v>OIR</v>
      </c>
      <c r="L2053" s="3" t="str">
        <f t="shared" si="289"/>
        <v>NotFilled</v>
      </c>
      <c r="M2053" s="3" t="str">
        <f t="shared" si="290"/>
        <v>NotFilled</v>
      </c>
      <c r="N2053" s="3" t="str">
        <f t="shared" si="291"/>
        <v>DnGap</v>
      </c>
      <c r="O2053">
        <v>721395</v>
      </c>
    </row>
    <row r="2054" spans="1:15" x14ac:dyDescent="0.25">
      <c r="A2054" s="1">
        <v>41281</v>
      </c>
      <c r="B2054" s="1" t="str">
        <f t="shared" si="283"/>
        <v>Mon</v>
      </c>
      <c r="C2054" s="1" t="str">
        <f t="shared" si="284"/>
        <v>Jan</v>
      </c>
      <c r="D2054" s="1" t="str">
        <f t="shared" si="285"/>
        <v>1ST QTR</v>
      </c>
      <c r="E2054" s="1" t="str">
        <f t="shared" si="286"/>
        <v>2013</v>
      </c>
      <c r="F2054" s="26">
        <v>123.29</v>
      </c>
      <c r="G2054" s="2">
        <v>124</v>
      </c>
      <c r="H2054" s="2">
        <v>123.277</v>
      </c>
      <c r="I2054" s="26">
        <v>123.29</v>
      </c>
      <c r="J2054" s="3">
        <f t="shared" si="287"/>
        <v>17</v>
      </c>
      <c r="K2054" s="3" t="str">
        <f t="shared" si="288"/>
        <v>OIR</v>
      </c>
      <c r="L2054" s="3" t="str">
        <f t="shared" si="289"/>
        <v>OIRUpGapFill</v>
      </c>
      <c r="M2054" s="3" t="str">
        <f t="shared" si="290"/>
        <v>Filled</v>
      </c>
      <c r="N2054" s="3" t="str">
        <f t="shared" si="291"/>
        <v>UpGap</v>
      </c>
      <c r="O2054">
        <v>360774</v>
      </c>
    </row>
    <row r="2055" spans="1:15" x14ac:dyDescent="0.25">
      <c r="A2055" s="1">
        <v>41282</v>
      </c>
      <c r="B2055" s="1" t="str">
        <f t="shared" si="283"/>
        <v>Tue</v>
      </c>
      <c r="C2055" s="1" t="str">
        <f t="shared" si="284"/>
        <v>Jan</v>
      </c>
      <c r="D2055" s="1" t="str">
        <f t="shared" si="285"/>
        <v>1ST QTR</v>
      </c>
      <c r="E2055" s="1" t="str">
        <f t="shared" si="286"/>
        <v>2013</v>
      </c>
      <c r="F2055" s="26">
        <v>123.295</v>
      </c>
      <c r="G2055" s="2">
        <v>124.02</v>
      </c>
      <c r="H2055" s="2">
        <v>123.282</v>
      </c>
      <c r="I2055" s="26">
        <v>124.01</v>
      </c>
      <c r="J2055" s="3">
        <f t="shared" si="287"/>
        <v>23</v>
      </c>
      <c r="K2055" s="3" t="str">
        <f t="shared" si="288"/>
        <v>OIR</v>
      </c>
      <c r="L2055" s="3" t="str">
        <f t="shared" si="289"/>
        <v>OIRUpGapFill</v>
      </c>
      <c r="M2055" s="3" t="str">
        <f t="shared" si="290"/>
        <v>Filled</v>
      </c>
      <c r="N2055" s="3" t="str">
        <f t="shared" si="291"/>
        <v>UpGap</v>
      </c>
      <c r="O2055">
        <v>427773</v>
      </c>
    </row>
    <row r="2056" spans="1:15" x14ac:dyDescent="0.25">
      <c r="A2056" s="1">
        <v>41283</v>
      </c>
      <c r="B2056" s="1" t="str">
        <f t="shared" si="283"/>
        <v>Wed</v>
      </c>
      <c r="C2056" s="1" t="str">
        <f t="shared" si="284"/>
        <v>Jan</v>
      </c>
      <c r="D2056" s="1" t="str">
        <f t="shared" si="285"/>
        <v>1ST QTR</v>
      </c>
      <c r="E2056" s="1" t="str">
        <f t="shared" si="286"/>
        <v>2013</v>
      </c>
      <c r="F2056" s="26">
        <v>124.005</v>
      </c>
      <c r="G2056" s="2">
        <v>124.06</v>
      </c>
      <c r="H2056" s="2">
        <v>123.31</v>
      </c>
      <c r="I2056" s="26">
        <v>124.05200000000001</v>
      </c>
      <c r="J2056" s="3">
        <f t="shared" si="287"/>
        <v>28</v>
      </c>
      <c r="K2056" s="3" t="str">
        <f t="shared" si="288"/>
        <v>OIR</v>
      </c>
      <c r="L2056" s="3" t="str">
        <f t="shared" si="289"/>
        <v>OIRDnGapFill</v>
      </c>
      <c r="M2056" s="3" t="str">
        <f t="shared" si="290"/>
        <v>Filled</v>
      </c>
      <c r="N2056" s="3" t="str">
        <f t="shared" si="291"/>
        <v>DnGap</v>
      </c>
      <c r="O2056">
        <v>566506</v>
      </c>
    </row>
    <row r="2057" spans="1:15" x14ac:dyDescent="0.25">
      <c r="A2057" s="1">
        <v>41284</v>
      </c>
      <c r="B2057" s="1" t="str">
        <f t="shared" si="283"/>
        <v>Thu</v>
      </c>
      <c r="C2057" s="1" t="str">
        <f t="shared" si="284"/>
        <v>Jan</v>
      </c>
      <c r="D2057" s="1" t="str">
        <f t="shared" si="285"/>
        <v>1ST QTR</v>
      </c>
      <c r="E2057" s="1" t="str">
        <f t="shared" si="286"/>
        <v>2013</v>
      </c>
      <c r="F2057" s="26">
        <v>124.04</v>
      </c>
      <c r="G2057" s="2">
        <v>124.042</v>
      </c>
      <c r="H2057" s="2">
        <v>123.312</v>
      </c>
      <c r="I2057" s="26">
        <v>124.005</v>
      </c>
      <c r="J2057" s="3">
        <f t="shared" si="287"/>
        <v>20</v>
      </c>
      <c r="K2057" s="3" t="str">
        <f t="shared" si="288"/>
        <v>OIR</v>
      </c>
      <c r="L2057" s="3" t="str">
        <f t="shared" si="289"/>
        <v>NotFilled</v>
      </c>
      <c r="M2057" s="3" t="str">
        <f t="shared" si="290"/>
        <v>NotFilled</v>
      </c>
      <c r="N2057" s="3" t="str">
        <f t="shared" si="291"/>
        <v>DnGap</v>
      </c>
      <c r="O2057">
        <v>571423</v>
      </c>
    </row>
    <row r="2058" spans="1:15" x14ac:dyDescent="0.25">
      <c r="A2058" s="1">
        <v>41285</v>
      </c>
      <c r="B2058" s="1" t="str">
        <f t="shared" ref="B2058:B2121" si="292">TEXT(A2058,"ddd")</f>
        <v>Fri</v>
      </c>
      <c r="C2058" s="1" t="str">
        <f t="shared" ref="C2058:C2121" si="293">TEXT(A2058,"mmm")</f>
        <v>Jan</v>
      </c>
      <c r="D2058" s="1" t="str">
        <f t="shared" ref="D2058:D2121" si="294">IF(OR(C2058="Jan",C2058="Feb",C2058="Mar"),"1ST QTR",IF(OR(C2058="Apr",C2058="May",C2058="Jun"),"2nd QTR",IF(OR(C2058="Jul",C2058="Aug",C2058="Sep"),"3rd QTR",IF(OR(C2058="Oct",C2058="Nov",C2058="Dec"),"4th QTR",""))))</f>
        <v>1ST QTR</v>
      </c>
      <c r="E2058" s="1" t="str">
        <f t="shared" ref="E2058:E2121" si="295">TEXT(A2058,"yyyy")</f>
        <v>2013</v>
      </c>
      <c r="F2058" s="26">
        <v>124</v>
      </c>
      <c r="G2058" s="2">
        <v>124.035</v>
      </c>
      <c r="H2058" s="2">
        <v>123.285</v>
      </c>
      <c r="I2058" s="26">
        <v>124.02</v>
      </c>
      <c r="J2058" s="3">
        <f t="shared" ref="J2058:J2121" si="296">IF(TRUNC(G2058)-TRUNC(H2058)=0,ROUNDUP((G2058-H2058)/0.25*100,0),IF(TRUNC(G2058)-TRUNC(H2058)=1,ROUNDUP(((G2058-TRUNC(G2058))*1000/320)*128,0)+128-ROUNDUP(((H2058-TRUNC(H2058))*1000/320)*128,0),IF(TRUNC(G2058)-TRUNC(H2058)=2,128+ROUNDUP(((G2058-TRUNC(G2058))*1000/320)*128,0)+128-ROUNDUP(((H2058-TRUNC(H2058))*1000/320)*128,0),IF(TRUNC(G2058)-TRUNC(H2058)=3,256+ROUNDUP(((G2058-TRUNC(G2058))*1000/320)*128,0)+128-ROUNDUP(((H2058-TRUNC(H2058))*1000/320)*128,0)))))</f>
        <v>28</v>
      </c>
      <c r="K2058" s="3" t="str">
        <f t="shared" ref="K2058:K2121" si="297">IF(AND(F2058&lt;=G2057,F2058&gt;=H2057),"OIR","OOR")</f>
        <v>OIR</v>
      </c>
      <c r="L2058" s="3" t="str">
        <f t="shared" ref="L2058:L2121" si="298">IF(F2058=I2057,"NoGap",IF(AND(K2058="OIR",F2058&gt;I2057,H2058&lt;=I2057),"OIRUpGapFill",IF(AND(K2058="OIR",F2058&lt;I2057,G2058&gt;=I2057),"OIRDnGapFill",IF(AND(K2058="OOR",F2058&gt;I2057,H2058&lt;=I2057),"OORUpGapFill",IF(AND(K2058="OOR",F2058&lt;I2057,G2058&gt;=I2057),"OORDnGapFill","NotFilled")))))</f>
        <v>OIRDnGapFill</v>
      </c>
      <c r="M2058" s="3" t="str">
        <f t="shared" ref="M2058:M2121" si="299">IF(OR(L2058="OIRUpGapFill",L2058="OIRDnGapFill",L2058="OORUpGapFill",L2058="OORDnGapFill"),"Filled",IF(L2058="NotFilled","NotFilled",IF(L2058="NoGap","NoGap")))</f>
        <v>Filled</v>
      </c>
      <c r="N2058" s="3" t="str">
        <f t="shared" ref="N2058:N2121" si="300">IF(F2058-I2057&lt;0,"DnGap",IF(F2058-I2057&gt;0,"UpGap",IF(M2058="NoGap","NoGap")))</f>
        <v>DnGap</v>
      </c>
      <c r="O2058">
        <v>563613</v>
      </c>
    </row>
    <row r="2059" spans="1:15" x14ac:dyDescent="0.25">
      <c r="A2059" s="1">
        <v>41288</v>
      </c>
      <c r="B2059" s="1" t="str">
        <f t="shared" si="292"/>
        <v>Mon</v>
      </c>
      <c r="C2059" s="1" t="str">
        <f t="shared" si="293"/>
        <v>Jan</v>
      </c>
      <c r="D2059" s="1" t="str">
        <f t="shared" si="294"/>
        <v>1ST QTR</v>
      </c>
      <c r="E2059" s="1" t="str">
        <f t="shared" si="295"/>
        <v>2013</v>
      </c>
      <c r="F2059" s="26">
        <v>124.02</v>
      </c>
      <c r="G2059" s="2">
        <v>124.065</v>
      </c>
      <c r="H2059" s="2">
        <v>124.017</v>
      </c>
      <c r="I2059" s="26">
        <v>124.042</v>
      </c>
      <c r="J2059" s="3">
        <f t="shared" si="296"/>
        <v>20</v>
      </c>
      <c r="K2059" s="3" t="str">
        <f t="shared" si="297"/>
        <v>OIR</v>
      </c>
      <c r="L2059" s="3" t="str">
        <f t="shared" si="298"/>
        <v>NoGap</v>
      </c>
      <c r="M2059" s="3" t="str">
        <f t="shared" si="299"/>
        <v>NoGap</v>
      </c>
      <c r="N2059" s="3" t="str">
        <f t="shared" si="300"/>
        <v>NoGap</v>
      </c>
      <c r="O2059">
        <v>410247</v>
      </c>
    </row>
    <row r="2060" spans="1:15" x14ac:dyDescent="0.25">
      <c r="A2060" s="1">
        <v>41289</v>
      </c>
      <c r="B2060" s="1" t="str">
        <f t="shared" si="292"/>
        <v>Tue</v>
      </c>
      <c r="C2060" s="1" t="str">
        <f t="shared" si="293"/>
        <v>Jan</v>
      </c>
      <c r="D2060" s="1" t="str">
        <f t="shared" si="294"/>
        <v>1ST QTR</v>
      </c>
      <c r="E2060" s="1" t="str">
        <f t="shared" si="295"/>
        <v>2013</v>
      </c>
      <c r="F2060" s="26">
        <v>124.05</v>
      </c>
      <c r="G2060" s="2">
        <v>124.095</v>
      </c>
      <c r="H2060" s="2">
        <v>124.04</v>
      </c>
      <c r="I2060" s="26">
        <v>124.077</v>
      </c>
      <c r="J2060" s="3">
        <f t="shared" si="296"/>
        <v>22</v>
      </c>
      <c r="K2060" s="3" t="str">
        <f t="shared" si="297"/>
        <v>OIR</v>
      </c>
      <c r="L2060" s="3" t="str">
        <f t="shared" si="298"/>
        <v>OIRUpGapFill</v>
      </c>
      <c r="M2060" s="3" t="str">
        <f t="shared" si="299"/>
        <v>Filled</v>
      </c>
      <c r="N2060" s="3" t="str">
        <f t="shared" si="300"/>
        <v>UpGap</v>
      </c>
      <c r="O2060">
        <v>467434</v>
      </c>
    </row>
    <row r="2061" spans="1:15" x14ac:dyDescent="0.25">
      <c r="A2061" s="1">
        <v>41290</v>
      </c>
      <c r="B2061" s="1" t="str">
        <f t="shared" si="292"/>
        <v>Wed</v>
      </c>
      <c r="C2061" s="1" t="str">
        <f t="shared" si="293"/>
        <v>Jan</v>
      </c>
      <c r="D2061" s="1" t="str">
        <f t="shared" si="294"/>
        <v>1ST QTR</v>
      </c>
      <c r="E2061" s="1" t="str">
        <f t="shared" si="295"/>
        <v>2013</v>
      </c>
      <c r="F2061" s="26">
        <v>124.072</v>
      </c>
      <c r="G2061" s="2">
        <v>124.107</v>
      </c>
      <c r="H2061" s="2">
        <v>124.06699999999999</v>
      </c>
      <c r="I2061" s="26">
        <v>124.08499999999999</v>
      </c>
      <c r="J2061" s="3">
        <f t="shared" si="296"/>
        <v>17</v>
      </c>
      <c r="K2061" s="3" t="str">
        <f t="shared" si="297"/>
        <v>OIR</v>
      </c>
      <c r="L2061" s="3" t="str">
        <f t="shared" si="298"/>
        <v>OIRDnGapFill</v>
      </c>
      <c r="M2061" s="3" t="str">
        <f t="shared" si="299"/>
        <v>Filled</v>
      </c>
      <c r="N2061" s="3" t="str">
        <f t="shared" si="300"/>
        <v>DnGap</v>
      </c>
      <c r="O2061">
        <v>401980</v>
      </c>
    </row>
    <row r="2062" spans="1:15" x14ac:dyDescent="0.25">
      <c r="A2062" s="1">
        <v>41291</v>
      </c>
      <c r="B2062" s="1" t="str">
        <f t="shared" si="292"/>
        <v>Thu</v>
      </c>
      <c r="C2062" s="1" t="str">
        <f t="shared" si="293"/>
        <v>Jan</v>
      </c>
      <c r="D2062" s="1" t="str">
        <f t="shared" si="294"/>
        <v>1ST QTR</v>
      </c>
      <c r="E2062" s="1" t="str">
        <f t="shared" si="295"/>
        <v>2013</v>
      </c>
      <c r="F2062" s="26">
        <v>124.087</v>
      </c>
      <c r="G2062" s="2">
        <v>124.105</v>
      </c>
      <c r="H2062" s="2">
        <v>123.312</v>
      </c>
      <c r="I2062" s="26">
        <v>124.00700000000001</v>
      </c>
      <c r="J2062" s="3">
        <f t="shared" si="296"/>
        <v>46</v>
      </c>
      <c r="K2062" s="3" t="str">
        <f t="shared" si="297"/>
        <v>OIR</v>
      </c>
      <c r="L2062" s="3" t="str">
        <f t="shared" si="298"/>
        <v>OIRUpGapFill</v>
      </c>
      <c r="M2062" s="3" t="str">
        <f t="shared" si="299"/>
        <v>Filled</v>
      </c>
      <c r="N2062" s="3" t="str">
        <f t="shared" si="300"/>
        <v>UpGap</v>
      </c>
      <c r="O2062">
        <v>665407</v>
      </c>
    </row>
    <row r="2063" spans="1:15" x14ac:dyDescent="0.25">
      <c r="A2063" s="1">
        <v>41292</v>
      </c>
      <c r="B2063" s="1" t="str">
        <f t="shared" si="292"/>
        <v>Fri</v>
      </c>
      <c r="C2063" s="1" t="str">
        <f t="shared" si="293"/>
        <v>Jan</v>
      </c>
      <c r="D2063" s="1" t="str">
        <f t="shared" si="294"/>
        <v>1ST QTR</v>
      </c>
      <c r="E2063" s="1" t="str">
        <f t="shared" si="295"/>
        <v>2013</v>
      </c>
      <c r="F2063" s="26">
        <v>124.002</v>
      </c>
      <c r="G2063" s="2">
        <v>124.06</v>
      </c>
      <c r="H2063" s="2">
        <v>123.295</v>
      </c>
      <c r="I2063" s="26">
        <v>124.05</v>
      </c>
      <c r="J2063" s="3">
        <f t="shared" si="296"/>
        <v>34</v>
      </c>
      <c r="K2063" s="3" t="str">
        <f t="shared" si="297"/>
        <v>OIR</v>
      </c>
      <c r="L2063" s="3" t="str">
        <f t="shared" si="298"/>
        <v>OIRDnGapFill</v>
      </c>
      <c r="M2063" s="3" t="str">
        <f t="shared" si="299"/>
        <v>Filled</v>
      </c>
      <c r="N2063" s="3" t="str">
        <f t="shared" si="300"/>
        <v>DnGap</v>
      </c>
      <c r="O2063">
        <v>376356</v>
      </c>
    </row>
    <row r="2064" spans="1:15" x14ac:dyDescent="0.25">
      <c r="A2064" s="1">
        <v>41296</v>
      </c>
      <c r="B2064" s="1" t="str">
        <f t="shared" si="292"/>
        <v>Tue</v>
      </c>
      <c r="C2064" s="1" t="str">
        <f t="shared" si="293"/>
        <v>Jan</v>
      </c>
      <c r="D2064" s="1" t="str">
        <f t="shared" si="294"/>
        <v>1ST QTR</v>
      </c>
      <c r="E2064" s="1" t="str">
        <f t="shared" si="295"/>
        <v>2013</v>
      </c>
      <c r="F2064" s="26">
        <v>124.045</v>
      </c>
      <c r="G2064" s="2">
        <v>124.08199999999999</v>
      </c>
      <c r="H2064" s="2">
        <v>124.012</v>
      </c>
      <c r="I2064" s="26">
        <v>124.072</v>
      </c>
      <c r="J2064" s="3">
        <f t="shared" si="296"/>
        <v>28</v>
      </c>
      <c r="K2064" s="3" t="str">
        <f t="shared" si="297"/>
        <v>OIR</v>
      </c>
      <c r="L2064" s="3" t="str">
        <f t="shared" si="298"/>
        <v>OIRDnGapFill</v>
      </c>
      <c r="M2064" s="3" t="str">
        <f t="shared" si="299"/>
        <v>Filled</v>
      </c>
      <c r="N2064" s="3" t="str">
        <f t="shared" si="300"/>
        <v>DnGap</v>
      </c>
      <c r="O2064">
        <v>482898</v>
      </c>
    </row>
    <row r="2065" spans="1:15" x14ac:dyDescent="0.25">
      <c r="A2065" s="1">
        <v>41297</v>
      </c>
      <c r="B2065" s="1" t="str">
        <f t="shared" si="292"/>
        <v>Wed</v>
      </c>
      <c r="C2065" s="1" t="str">
        <f t="shared" si="293"/>
        <v>Jan</v>
      </c>
      <c r="D2065" s="1" t="str">
        <f t="shared" si="294"/>
        <v>1ST QTR</v>
      </c>
      <c r="E2065" s="1" t="str">
        <f t="shared" si="295"/>
        <v>2013</v>
      </c>
      <c r="F2065" s="26">
        <v>124.06</v>
      </c>
      <c r="G2065" s="2">
        <v>124.1</v>
      </c>
      <c r="H2065" s="2">
        <v>124.05500000000001</v>
      </c>
      <c r="I2065" s="26">
        <v>124.07</v>
      </c>
      <c r="J2065" s="3">
        <f t="shared" si="296"/>
        <v>18</v>
      </c>
      <c r="K2065" s="3" t="str">
        <f t="shared" si="297"/>
        <v>OIR</v>
      </c>
      <c r="L2065" s="3" t="str">
        <f t="shared" si="298"/>
        <v>OIRDnGapFill</v>
      </c>
      <c r="M2065" s="3" t="str">
        <f t="shared" si="299"/>
        <v>Filled</v>
      </c>
      <c r="N2065" s="3" t="str">
        <f t="shared" si="300"/>
        <v>DnGap</v>
      </c>
      <c r="O2065">
        <v>395465</v>
      </c>
    </row>
    <row r="2066" spans="1:15" x14ac:dyDescent="0.25">
      <c r="A2066" s="1">
        <v>41298</v>
      </c>
      <c r="B2066" s="1" t="str">
        <f t="shared" si="292"/>
        <v>Thu</v>
      </c>
      <c r="C2066" s="1" t="str">
        <f t="shared" si="293"/>
        <v>Jan</v>
      </c>
      <c r="D2066" s="1" t="str">
        <f t="shared" si="294"/>
        <v>1ST QTR</v>
      </c>
      <c r="E2066" s="1" t="str">
        <f t="shared" si="295"/>
        <v>2013</v>
      </c>
      <c r="F2066" s="26">
        <v>124.08199999999999</v>
      </c>
      <c r="G2066" s="2">
        <v>124.102</v>
      </c>
      <c r="H2066" s="2">
        <v>124.02</v>
      </c>
      <c r="I2066" s="26">
        <v>124.06</v>
      </c>
      <c r="J2066" s="3">
        <f t="shared" si="296"/>
        <v>33</v>
      </c>
      <c r="K2066" s="3" t="str">
        <f t="shared" si="297"/>
        <v>OIR</v>
      </c>
      <c r="L2066" s="3" t="str">
        <f t="shared" si="298"/>
        <v>OIRUpGapFill</v>
      </c>
      <c r="M2066" s="3" t="str">
        <f t="shared" si="299"/>
        <v>Filled</v>
      </c>
      <c r="N2066" s="3" t="str">
        <f t="shared" si="300"/>
        <v>UpGap</v>
      </c>
      <c r="O2066">
        <v>574962</v>
      </c>
    </row>
    <row r="2067" spans="1:15" x14ac:dyDescent="0.25">
      <c r="A2067" s="1">
        <v>41299</v>
      </c>
      <c r="B2067" s="1" t="str">
        <f t="shared" si="292"/>
        <v>Fri</v>
      </c>
      <c r="C2067" s="1" t="str">
        <f t="shared" si="293"/>
        <v>Jan</v>
      </c>
      <c r="D2067" s="1" t="str">
        <f t="shared" si="294"/>
        <v>1ST QTR</v>
      </c>
      <c r="E2067" s="1" t="str">
        <f t="shared" si="295"/>
        <v>2013</v>
      </c>
      <c r="F2067" s="26">
        <v>124.047</v>
      </c>
      <c r="G2067" s="2">
        <v>124.05</v>
      </c>
      <c r="H2067" s="2">
        <v>123.23</v>
      </c>
      <c r="I2067" s="26">
        <v>123.24</v>
      </c>
      <c r="J2067" s="3">
        <f t="shared" si="296"/>
        <v>55</v>
      </c>
      <c r="K2067" s="3" t="str">
        <f t="shared" si="297"/>
        <v>OIR</v>
      </c>
      <c r="L2067" s="3" t="str">
        <f t="shared" si="298"/>
        <v>NotFilled</v>
      </c>
      <c r="M2067" s="3" t="str">
        <f t="shared" si="299"/>
        <v>NotFilled</v>
      </c>
      <c r="N2067" s="3" t="str">
        <f t="shared" si="300"/>
        <v>DnGap</v>
      </c>
      <c r="O2067">
        <v>846779</v>
      </c>
    </row>
    <row r="2068" spans="1:15" x14ac:dyDescent="0.25">
      <c r="A2068" s="1">
        <v>41302</v>
      </c>
      <c r="B2068" s="1" t="str">
        <f t="shared" si="292"/>
        <v>Mon</v>
      </c>
      <c r="C2068" s="1" t="str">
        <f t="shared" si="293"/>
        <v>Jan</v>
      </c>
      <c r="D2068" s="1" t="str">
        <f t="shared" si="294"/>
        <v>1ST QTR</v>
      </c>
      <c r="E2068" s="1" t="str">
        <f t="shared" si="295"/>
        <v>2013</v>
      </c>
      <c r="F2068" s="26">
        <v>123.232</v>
      </c>
      <c r="G2068" s="2">
        <v>123.247</v>
      </c>
      <c r="H2068" s="2">
        <v>123.16200000000001</v>
      </c>
      <c r="I2068" s="26">
        <v>123.197</v>
      </c>
      <c r="J2068" s="3">
        <f t="shared" si="296"/>
        <v>34</v>
      </c>
      <c r="K2068" s="3" t="str">
        <f t="shared" si="297"/>
        <v>OIR</v>
      </c>
      <c r="L2068" s="3" t="str">
        <f t="shared" si="298"/>
        <v>OIRDnGapFill</v>
      </c>
      <c r="M2068" s="3" t="str">
        <f t="shared" si="299"/>
        <v>Filled</v>
      </c>
      <c r="N2068" s="3" t="str">
        <f t="shared" si="300"/>
        <v>DnGap</v>
      </c>
      <c r="O2068">
        <v>764117</v>
      </c>
    </row>
    <row r="2069" spans="1:15" x14ac:dyDescent="0.25">
      <c r="A2069" s="1">
        <v>41303</v>
      </c>
      <c r="B2069" s="1" t="str">
        <f t="shared" si="292"/>
        <v>Tue</v>
      </c>
      <c r="C2069" s="1" t="str">
        <f t="shared" si="293"/>
        <v>Jan</v>
      </c>
      <c r="D2069" s="1" t="str">
        <f t="shared" si="294"/>
        <v>1ST QTR</v>
      </c>
      <c r="E2069" s="1" t="str">
        <f t="shared" si="295"/>
        <v>2013</v>
      </c>
      <c r="F2069" s="26">
        <v>123.21</v>
      </c>
      <c r="G2069" s="2">
        <v>123.23699999999999</v>
      </c>
      <c r="H2069" s="2">
        <v>123.182</v>
      </c>
      <c r="I2069" s="26">
        <v>123.21</v>
      </c>
      <c r="J2069" s="3">
        <f t="shared" si="296"/>
        <v>22</v>
      </c>
      <c r="K2069" s="3" t="str">
        <f t="shared" si="297"/>
        <v>OIR</v>
      </c>
      <c r="L2069" s="3" t="str">
        <f t="shared" si="298"/>
        <v>OIRUpGapFill</v>
      </c>
      <c r="M2069" s="3" t="str">
        <f t="shared" si="299"/>
        <v>Filled</v>
      </c>
      <c r="N2069" s="3" t="str">
        <f t="shared" si="300"/>
        <v>UpGap</v>
      </c>
      <c r="O2069">
        <v>736864</v>
      </c>
    </row>
    <row r="2070" spans="1:15" x14ac:dyDescent="0.25">
      <c r="A2070" s="1">
        <v>41304</v>
      </c>
      <c r="B2070" s="1" t="str">
        <f t="shared" si="292"/>
        <v>Wed</v>
      </c>
      <c r="C2070" s="1" t="str">
        <f t="shared" si="293"/>
        <v>Jan</v>
      </c>
      <c r="D2070" s="1" t="str">
        <f t="shared" si="294"/>
        <v>1ST QTR</v>
      </c>
      <c r="E2070" s="1" t="str">
        <f t="shared" si="295"/>
        <v>2013</v>
      </c>
      <c r="F2070" s="26">
        <v>123.197</v>
      </c>
      <c r="G2070" s="2">
        <v>123.247</v>
      </c>
      <c r="H2070" s="2">
        <v>123.167</v>
      </c>
      <c r="I2070" s="26">
        <v>123.22199999999999</v>
      </c>
      <c r="J2070" s="3">
        <f t="shared" si="296"/>
        <v>32</v>
      </c>
      <c r="K2070" s="3" t="str">
        <f t="shared" si="297"/>
        <v>OIR</v>
      </c>
      <c r="L2070" s="3" t="str">
        <f t="shared" si="298"/>
        <v>OIRDnGapFill</v>
      </c>
      <c r="M2070" s="3" t="str">
        <f t="shared" si="299"/>
        <v>Filled</v>
      </c>
      <c r="N2070" s="3" t="str">
        <f t="shared" si="300"/>
        <v>DnGap</v>
      </c>
      <c r="O2070">
        <v>864678</v>
      </c>
    </row>
    <row r="2071" spans="1:15" x14ac:dyDescent="0.25">
      <c r="A2071" s="1">
        <v>41305</v>
      </c>
      <c r="B2071" s="1" t="str">
        <f t="shared" si="292"/>
        <v>Thu</v>
      </c>
      <c r="C2071" s="1" t="str">
        <f t="shared" si="293"/>
        <v>Jan</v>
      </c>
      <c r="D2071" s="1" t="str">
        <f t="shared" si="294"/>
        <v>1ST QTR</v>
      </c>
      <c r="E2071" s="1" t="str">
        <f t="shared" si="295"/>
        <v>2013</v>
      </c>
      <c r="F2071" s="26">
        <v>123.232</v>
      </c>
      <c r="G2071" s="2">
        <v>123.28</v>
      </c>
      <c r="H2071" s="2">
        <v>123.217</v>
      </c>
      <c r="I2071" s="26">
        <v>123.235</v>
      </c>
      <c r="J2071" s="3">
        <f t="shared" si="296"/>
        <v>26</v>
      </c>
      <c r="K2071" s="3" t="str">
        <f t="shared" si="297"/>
        <v>OIR</v>
      </c>
      <c r="L2071" s="3" t="str">
        <f t="shared" si="298"/>
        <v>OIRUpGapFill</v>
      </c>
      <c r="M2071" s="3" t="str">
        <f t="shared" si="299"/>
        <v>Filled</v>
      </c>
      <c r="N2071" s="3" t="str">
        <f t="shared" si="300"/>
        <v>UpGap</v>
      </c>
      <c r="O2071">
        <v>833134</v>
      </c>
    </row>
    <row r="2072" spans="1:15" x14ac:dyDescent="0.25">
      <c r="A2072" s="1">
        <v>41306</v>
      </c>
      <c r="B2072" s="1" t="str">
        <f t="shared" si="292"/>
        <v>Fri</v>
      </c>
      <c r="C2072" s="1" t="str">
        <f t="shared" si="293"/>
        <v>Feb</v>
      </c>
      <c r="D2072" s="1" t="str">
        <f t="shared" si="294"/>
        <v>1ST QTR</v>
      </c>
      <c r="E2072" s="1" t="str">
        <f t="shared" si="295"/>
        <v>2013</v>
      </c>
      <c r="F2072" s="26">
        <v>123.22499999999999</v>
      </c>
      <c r="G2072" s="2">
        <v>124.015</v>
      </c>
      <c r="H2072" s="2">
        <v>123.2</v>
      </c>
      <c r="I2072" s="26">
        <v>123.245</v>
      </c>
      <c r="J2072" s="3">
        <f t="shared" si="296"/>
        <v>54</v>
      </c>
      <c r="K2072" s="3" t="str">
        <f t="shared" si="297"/>
        <v>OIR</v>
      </c>
      <c r="L2072" s="3" t="str">
        <f t="shared" si="298"/>
        <v>OIRDnGapFill</v>
      </c>
      <c r="M2072" s="3" t="str">
        <f t="shared" si="299"/>
        <v>Filled</v>
      </c>
      <c r="N2072" s="3" t="str">
        <f t="shared" si="300"/>
        <v>DnGap</v>
      </c>
      <c r="O2072">
        <v>1124339</v>
      </c>
    </row>
    <row r="2073" spans="1:15" x14ac:dyDescent="0.25">
      <c r="A2073" s="1">
        <v>41309</v>
      </c>
      <c r="B2073" s="1" t="str">
        <f t="shared" si="292"/>
        <v>Mon</v>
      </c>
      <c r="C2073" s="1" t="str">
        <f t="shared" si="293"/>
        <v>Feb</v>
      </c>
      <c r="D2073" s="1" t="str">
        <f t="shared" si="294"/>
        <v>1ST QTR</v>
      </c>
      <c r="E2073" s="1" t="str">
        <f t="shared" si="295"/>
        <v>2013</v>
      </c>
      <c r="F2073" s="26">
        <v>123.235</v>
      </c>
      <c r="G2073" s="2">
        <v>124.01</v>
      </c>
      <c r="H2073" s="2">
        <v>123.182</v>
      </c>
      <c r="I2073" s="26">
        <v>123.295</v>
      </c>
      <c r="J2073" s="3">
        <f t="shared" si="296"/>
        <v>60</v>
      </c>
      <c r="K2073" s="3" t="str">
        <f t="shared" si="297"/>
        <v>OIR</v>
      </c>
      <c r="L2073" s="3" t="str">
        <f t="shared" si="298"/>
        <v>OIRDnGapFill</v>
      </c>
      <c r="M2073" s="3" t="str">
        <f t="shared" si="299"/>
        <v>Filled</v>
      </c>
      <c r="N2073" s="3" t="str">
        <f t="shared" si="300"/>
        <v>DnGap</v>
      </c>
      <c r="O2073">
        <v>692185</v>
      </c>
    </row>
    <row r="2074" spans="1:15" x14ac:dyDescent="0.25">
      <c r="A2074" s="1">
        <v>41310</v>
      </c>
      <c r="B2074" s="1" t="str">
        <f t="shared" si="292"/>
        <v>Tue</v>
      </c>
      <c r="C2074" s="1" t="str">
        <f t="shared" si="293"/>
        <v>Feb</v>
      </c>
      <c r="D2074" s="1" t="str">
        <f t="shared" si="294"/>
        <v>1ST QTR</v>
      </c>
      <c r="E2074" s="1" t="str">
        <f t="shared" si="295"/>
        <v>2013</v>
      </c>
      <c r="F2074" s="26">
        <v>123.30500000000001</v>
      </c>
      <c r="G2074" s="2">
        <v>123.31</v>
      </c>
      <c r="H2074" s="2">
        <v>123.23699999999999</v>
      </c>
      <c r="I2074" s="26">
        <v>123.247</v>
      </c>
      <c r="J2074" s="3">
        <f t="shared" si="296"/>
        <v>30</v>
      </c>
      <c r="K2074" s="3" t="str">
        <f t="shared" si="297"/>
        <v>OIR</v>
      </c>
      <c r="L2074" s="3" t="str">
        <f t="shared" si="298"/>
        <v>OIRUpGapFill</v>
      </c>
      <c r="M2074" s="3" t="str">
        <f t="shared" si="299"/>
        <v>Filled</v>
      </c>
      <c r="N2074" s="3" t="str">
        <f t="shared" si="300"/>
        <v>UpGap</v>
      </c>
      <c r="O2074">
        <v>541187</v>
      </c>
    </row>
    <row r="2075" spans="1:15" x14ac:dyDescent="0.25">
      <c r="A2075" s="1">
        <v>41311</v>
      </c>
      <c r="B2075" s="1" t="str">
        <f t="shared" si="292"/>
        <v>Wed</v>
      </c>
      <c r="C2075" s="1" t="str">
        <f t="shared" si="293"/>
        <v>Feb</v>
      </c>
      <c r="D2075" s="1" t="str">
        <f t="shared" si="294"/>
        <v>1ST QTR</v>
      </c>
      <c r="E2075" s="1" t="str">
        <f t="shared" si="295"/>
        <v>2013</v>
      </c>
      <c r="F2075" s="26">
        <v>123.262</v>
      </c>
      <c r="G2075" s="2">
        <v>123.315</v>
      </c>
      <c r="H2075" s="2">
        <v>123.25</v>
      </c>
      <c r="I2075" s="26">
        <v>123.30500000000001</v>
      </c>
      <c r="J2075" s="3">
        <f t="shared" si="296"/>
        <v>26</v>
      </c>
      <c r="K2075" s="3" t="str">
        <f t="shared" si="297"/>
        <v>OIR</v>
      </c>
      <c r="L2075" s="3" t="str">
        <f t="shared" si="298"/>
        <v>NotFilled</v>
      </c>
      <c r="M2075" s="3" t="str">
        <f t="shared" si="299"/>
        <v>NotFilled</v>
      </c>
      <c r="N2075" s="3" t="str">
        <f t="shared" si="300"/>
        <v>UpGap</v>
      </c>
      <c r="O2075">
        <v>621793</v>
      </c>
    </row>
    <row r="2076" spans="1:15" x14ac:dyDescent="0.25">
      <c r="A2076" s="1">
        <v>41312</v>
      </c>
      <c r="B2076" s="1" t="str">
        <f t="shared" si="292"/>
        <v>Thu</v>
      </c>
      <c r="C2076" s="1" t="str">
        <f t="shared" si="293"/>
        <v>Feb</v>
      </c>
      <c r="D2076" s="1" t="str">
        <f t="shared" si="294"/>
        <v>1ST QTR</v>
      </c>
      <c r="E2076" s="1" t="str">
        <f t="shared" si="295"/>
        <v>2013</v>
      </c>
      <c r="F2076" s="26">
        <v>123.307</v>
      </c>
      <c r="G2076" s="2">
        <v>124.02500000000001</v>
      </c>
      <c r="H2076" s="2">
        <v>123.27</v>
      </c>
      <c r="I2076" s="26">
        <v>124.002</v>
      </c>
      <c r="J2076" s="3">
        <f t="shared" si="296"/>
        <v>31</v>
      </c>
      <c r="K2076" s="3" t="str">
        <f t="shared" si="297"/>
        <v>OIR</v>
      </c>
      <c r="L2076" s="3" t="str">
        <f t="shared" si="298"/>
        <v>OIRUpGapFill</v>
      </c>
      <c r="M2076" s="3" t="str">
        <f t="shared" si="299"/>
        <v>Filled</v>
      </c>
      <c r="N2076" s="3" t="str">
        <f t="shared" si="300"/>
        <v>UpGap</v>
      </c>
      <c r="O2076">
        <v>649928</v>
      </c>
    </row>
    <row r="2077" spans="1:15" x14ac:dyDescent="0.25">
      <c r="A2077" s="1">
        <v>41313</v>
      </c>
      <c r="B2077" s="1" t="str">
        <f t="shared" si="292"/>
        <v>Fri</v>
      </c>
      <c r="C2077" s="1" t="str">
        <f t="shared" si="293"/>
        <v>Feb</v>
      </c>
      <c r="D2077" s="1" t="str">
        <f t="shared" si="294"/>
        <v>1ST QTR</v>
      </c>
      <c r="E2077" s="1" t="str">
        <f t="shared" si="295"/>
        <v>2013</v>
      </c>
      <c r="F2077" s="26">
        <v>123.312</v>
      </c>
      <c r="G2077" s="2">
        <v>124.02500000000001</v>
      </c>
      <c r="H2077" s="2">
        <v>123.27200000000001</v>
      </c>
      <c r="I2077" s="26">
        <v>124</v>
      </c>
      <c r="J2077" s="3">
        <f t="shared" si="296"/>
        <v>30</v>
      </c>
      <c r="K2077" s="3" t="str">
        <f t="shared" si="297"/>
        <v>OIR</v>
      </c>
      <c r="L2077" s="3" t="str">
        <f t="shared" si="298"/>
        <v>OIRDnGapFill</v>
      </c>
      <c r="M2077" s="3" t="str">
        <f t="shared" si="299"/>
        <v>Filled</v>
      </c>
      <c r="N2077" s="3" t="str">
        <f t="shared" si="300"/>
        <v>DnGap</v>
      </c>
      <c r="O2077">
        <v>454542</v>
      </c>
    </row>
    <row r="2078" spans="1:15" x14ac:dyDescent="0.25">
      <c r="A2078" s="1">
        <v>41316</v>
      </c>
      <c r="B2078" s="1" t="str">
        <f t="shared" si="292"/>
        <v>Mon</v>
      </c>
      <c r="C2078" s="1" t="str">
        <f t="shared" si="293"/>
        <v>Feb</v>
      </c>
      <c r="D2078" s="1" t="str">
        <f t="shared" si="294"/>
        <v>1ST QTR</v>
      </c>
      <c r="E2078" s="1" t="str">
        <f t="shared" si="295"/>
        <v>2013</v>
      </c>
      <c r="F2078" s="26">
        <v>123.31699999999999</v>
      </c>
      <c r="G2078" s="2">
        <v>124.005</v>
      </c>
      <c r="H2078" s="2">
        <v>123.277</v>
      </c>
      <c r="I2078" s="26">
        <v>123.30200000000001</v>
      </c>
      <c r="J2078" s="3">
        <f t="shared" si="296"/>
        <v>19</v>
      </c>
      <c r="K2078" s="3" t="str">
        <f t="shared" si="297"/>
        <v>OIR</v>
      </c>
      <c r="L2078" s="3" t="str">
        <f t="shared" si="298"/>
        <v>OIRDnGapFill</v>
      </c>
      <c r="M2078" s="3" t="str">
        <f t="shared" si="299"/>
        <v>Filled</v>
      </c>
      <c r="N2078" s="3" t="str">
        <f t="shared" si="300"/>
        <v>DnGap</v>
      </c>
      <c r="O2078">
        <v>342741</v>
      </c>
    </row>
    <row r="2079" spans="1:15" x14ac:dyDescent="0.25">
      <c r="A2079" s="1">
        <v>41317</v>
      </c>
      <c r="B2079" s="1" t="str">
        <f t="shared" si="292"/>
        <v>Tue</v>
      </c>
      <c r="C2079" s="1" t="str">
        <f t="shared" si="293"/>
        <v>Feb</v>
      </c>
      <c r="D2079" s="1" t="str">
        <f t="shared" si="294"/>
        <v>1ST QTR</v>
      </c>
      <c r="E2079" s="1" t="str">
        <f t="shared" si="295"/>
        <v>2013</v>
      </c>
      <c r="F2079" s="26">
        <v>123.29</v>
      </c>
      <c r="G2079" s="2">
        <v>123.30500000000001</v>
      </c>
      <c r="H2079" s="2">
        <v>123.25</v>
      </c>
      <c r="I2079" s="26">
        <v>123.26</v>
      </c>
      <c r="J2079" s="3">
        <f t="shared" si="296"/>
        <v>23</v>
      </c>
      <c r="K2079" s="3" t="str">
        <f t="shared" si="297"/>
        <v>OIR</v>
      </c>
      <c r="L2079" s="3" t="str">
        <f t="shared" si="298"/>
        <v>OIRDnGapFill</v>
      </c>
      <c r="M2079" s="3" t="str">
        <f t="shared" si="299"/>
        <v>Filled</v>
      </c>
      <c r="N2079" s="3" t="str">
        <f t="shared" si="300"/>
        <v>DnGap</v>
      </c>
      <c r="O2079">
        <v>509072</v>
      </c>
    </row>
    <row r="2080" spans="1:15" x14ac:dyDescent="0.25">
      <c r="A2080" s="1">
        <v>41318</v>
      </c>
      <c r="B2080" s="1" t="str">
        <f t="shared" si="292"/>
        <v>Wed</v>
      </c>
      <c r="C2080" s="1" t="str">
        <f t="shared" si="293"/>
        <v>Feb</v>
      </c>
      <c r="D2080" s="1" t="str">
        <f t="shared" si="294"/>
        <v>1ST QTR</v>
      </c>
      <c r="E2080" s="1" t="str">
        <f t="shared" si="295"/>
        <v>2013</v>
      </c>
      <c r="F2080" s="26">
        <v>123.26</v>
      </c>
      <c r="G2080" s="2">
        <v>123.27</v>
      </c>
      <c r="H2080" s="2">
        <v>123.19199999999999</v>
      </c>
      <c r="I2080" s="26">
        <v>123.21</v>
      </c>
      <c r="J2080" s="3">
        <f t="shared" si="296"/>
        <v>32</v>
      </c>
      <c r="K2080" s="3" t="str">
        <f t="shared" si="297"/>
        <v>OIR</v>
      </c>
      <c r="L2080" s="3" t="str">
        <f t="shared" si="298"/>
        <v>NoGap</v>
      </c>
      <c r="M2080" s="3" t="str">
        <f t="shared" si="299"/>
        <v>NoGap</v>
      </c>
      <c r="N2080" s="3" t="str">
        <f t="shared" si="300"/>
        <v>NoGap</v>
      </c>
      <c r="O2080">
        <v>640235</v>
      </c>
    </row>
    <row r="2081" spans="1:15" x14ac:dyDescent="0.25">
      <c r="A2081" s="1">
        <v>41319</v>
      </c>
      <c r="B2081" s="1" t="str">
        <f t="shared" si="292"/>
        <v>Thu</v>
      </c>
      <c r="C2081" s="1" t="str">
        <f t="shared" si="293"/>
        <v>Feb</v>
      </c>
      <c r="D2081" s="1" t="str">
        <f t="shared" si="294"/>
        <v>1ST QTR</v>
      </c>
      <c r="E2081" s="1" t="str">
        <f t="shared" si="295"/>
        <v>2013</v>
      </c>
      <c r="F2081" s="26">
        <v>123.202</v>
      </c>
      <c r="G2081" s="2">
        <v>123.282</v>
      </c>
      <c r="H2081" s="2">
        <v>123.19499999999999</v>
      </c>
      <c r="I2081" s="26">
        <v>123.277</v>
      </c>
      <c r="J2081" s="3">
        <f t="shared" si="296"/>
        <v>35</v>
      </c>
      <c r="K2081" s="3" t="str">
        <f t="shared" si="297"/>
        <v>OIR</v>
      </c>
      <c r="L2081" s="3" t="str">
        <f t="shared" si="298"/>
        <v>OIRDnGapFill</v>
      </c>
      <c r="M2081" s="3" t="str">
        <f t="shared" si="299"/>
        <v>Filled</v>
      </c>
      <c r="N2081" s="3" t="str">
        <f t="shared" si="300"/>
        <v>DnGap</v>
      </c>
      <c r="O2081">
        <v>743748</v>
      </c>
    </row>
    <row r="2082" spans="1:15" x14ac:dyDescent="0.25">
      <c r="A2082" s="1">
        <v>41320</v>
      </c>
      <c r="B2082" s="1" t="str">
        <f t="shared" si="292"/>
        <v>Fri</v>
      </c>
      <c r="C2082" s="1" t="str">
        <f t="shared" si="293"/>
        <v>Feb</v>
      </c>
      <c r="D2082" s="1" t="str">
        <f t="shared" si="294"/>
        <v>1ST QTR</v>
      </c>
      <c r="E2082" s="1" t="str">
        <f t="shared" si="295"/>
        <v>2013</v>
      </c>
      <c r="F2082" s="26">
        <v>123.277</v>
      </c>
      <c r="G2082" s="2">
        <v>123.3</v>
      </c>
      <c r="H2082" s="2">
        <v>123.227</v>
      </c>
      <c r="I2082" s="26">
        <v>123.262</v>
      </c>
      <c r="J2082" s="3">
        <f t="shared" si="296"/>
        <v>30</v>
      </c>
      <c r="K2082" s="3" t="str">
        <f t="shared" si="297"/>
        <v>OIR</v>
      </c>
      <c r="L2082" s="3" t="str">
        <f t="shared" si="298"/>
        <v>NoGap</v>
      </c>
      <c r="M2082" s="3" t="str">
        <f t="shared" si="299"/>
        <v>NoGap</v>
      </c>
      <c r="N2082" s="3" t="str">
        <f t="shared" si="300"/>
        <v>NoGap</v>
      </c>
      <c r="O2082">
        <v>515447</v>
      </c>
    </row>
    <row r="2083" spans="1:15" x14ac:dyDescent="0.25">
      <c r="A2083" s="1">
        <v>41324</v>
      </c>
      <c r="B2083" s="1" t="str">
        <f t="shared" si="292"/>
        <v>Tue</v>
      </c>
      <c r="C2083" s="1" t="str">
        <f t="shared" si="293"/>
        <v>Feb</v>
      </c>
      <c r="D2083" s="1" t="str">
        <f t="shared" si="294"/>
        <v>1ST QTR</v>
      </c>
      <c r="E2083" s="1" t="str">
        <f t="shared" si="295"/>
        <v>2013</v>
      </c>
      <c r="F2083" s="26">
        <v>123.25700000000001</v>
      </c>
      <c r="G2083" s="2">
        <v>123.285</v>
      </c>
      <c r="H2083" s="2">
        <v>123.232</v>
      </c>
      <c r="I2083" s="26">
        <v>123.24</v>
      </c>
      <c r="J2083" s="3">
        <f t="shared" si="296"/>
        <v>22</v>
      </c>
      <c r="K2083" s="3" t="str">
        <f t="shared" si="297"/>
        <v>OIR</v>
      </c>
      <c r="L2083" s="3" t="str">
        <f t="shared" si="298"/>
        <v>OIRDnGapFill</v>
      </c>
      <c r="M2083" s="3" t="str">
        <f t="shared" si="299"/>
        <v>Filled</v>
      </c>
      <c r="N2083" s="3" t="str">
        <f t="shared" si="300"/>
        <v>DnGap</v>
      </c>
      <c r="O2083">
        <v>460263</v>
      </c>
    </row>
    <row r="2084" spans="1:15" x14ac:dyDescent="0.25">
      <c r="A2084" s="1">
        <v>41325</v>
      </c>
      <c r="B2084" s="1" t="str">
        <f t="shared" si="292"/>
        <v>Wed</v>
      </c>
      <c r="C2084" s="1" t="str">
        <f t="shared" si="293"/>
        <v>Feb</v>
      </c>
      <c r="D2084" s="1" t="str">
        <f t="shared" si="294"/>
        <v>1ST QTR</v>
      </c>
      <c r="E2084" s="1" t="str">
        <f t="shared" si="295"/>
        <v>2013</v>
      </c>
      <c r="F2084" s="26">
        <v>123.235</v>
      </c>
      <c r="G2084" s="2">
        <v>123.277</v>
      </c>
      <c r="H2084" s="2">
        <v>123.217</v>
      </c>
      <c r="I2084" s="26">
        <v>123.265</v>
      </c>
      <c r="J2084" s="3">
        <f t="shared" si="296"/>
        <v>25</v>
      </c>
      <c r="K2084" s="3" t="str">
        <f t="shared" si="297"/>
        <v>OIR</v>
      </c>
      <c r="L2084" s="3" t="str">
        <f t="shared" si="298"/>
        <v>OIRDnGapFill</v>
      </c>
      <c r="M2084" s="3" t="str">
        <f t="shared" si="299"/>
        <v>Filled</v>
      </c>
      <c r="N2084" s="3" t="str">
        <f t="shared" si="300"/>
        <v>DnGap</v>
      </c>
      <c r="O2084">
        <v>743889</v>
      </c>
    </row>
    <row r="2085" spans="1:15" x14ac:dyDescent="0.25">
      <c r="A2085" s="1">
        <v>41326</v>
      </c>
      <c r="B2085" s="1" t="str">
        <f t="shared" si="292"/>
        <v>Thu</v>
      </c>
      <c r="C2085" s="1" t="str">
        <f t="shared" si="293"/>
        <v>Feb</v>
      </c>
      <c r="D2085" s="1" t="str">
        <f t="shared" si="294"/>
        <v>1ST QTR</v>
      </c>
      <c r="E2085" s="1" t="str">
        <f t="shared" si="295"/>
        <v>2013</v>
      </c>
      <c r="F2085" s="26">
        <v>123.277</v>
      </c>
      <c r="G2085" s="2">
        <v>124.02</v>
      </c>
      <c r="H2085" s="2">
        <v>123.26</v>
      </c>
      <c r="I2085" s="26">
        <v>123.31</v>
      </c>
      <c r="J2085" s="3">
        <f t="shared" si="296"/>
        <v>31</v>
      </c>
      <c r="K2085" s="3" t="str">
        <f t="shared" si="297"/>
        <v>OIR</v>
      </c>
      <c r="L2085" s="3" t="str">
        <f t="shared" si="298"/>
        <v>OIRUpGapFill</v>
      </c>
      <c r="M2085" s="3" t="str">
        <f t="shared" si="299"/>
        <v>Filled</v>
      </c>
      <c r="N2085" s="3" t="str">
        <f t="shared" si="300"/>
        <v>UpGap</v>
      </c>
      <c r="O2085">
        <v>826532</v>
      </c>
    </row>
    <row r="2086" spans="1:15" x14ac:dyDescent="0.25">
      <c r="A2086" s="1">
        <v>41327</v>
      </c>
      <c r="B2086" s="1" t="str">
        <f t="shared" si="292"/>
        <v>Fri</v>
      </c>
      <c r="C2086" s="1" t="str">
        <f t="shared" si="293"/>
        <v>Feb</v>
      </c>
      <c r="D2086" s="1" t="str">
        <f t="shared" si="294"/>
        <v>1ST QTR</v>
      </c>
      <c r="E2086" s="1" t="str">
        <f t="shared" si="295"/>
        <v>2013</v>
      </c>
      <c r="F2086" s="26">
        <v>123.307</v>
      </c>
      <c r="G2086" s="2">
        <v>124.012</v>
      </c>
      <c r="H2086" s="2">
        <v>123.285</v>
      </c>
      <c r="I2086" s="26">
        <v>124.01</v>
      </c>
      <c r="J2086" s="3">
        <f t="shared" si="296"/>
        <v>19</v>
      </c>
      <c r="K2086" s="3" t="str">
        <f t="shared" si="297"/>
        <v>OIR</v>
      </c>
      <c r="L2086" s="3" t="str">
        <f t="shared" si="298"/>
        <v>OIRDnGapFill</v>
      </c>
      <c r="M2086" s="3" t="str">
        <f t="shared" si="299"/>
        <v>Filled</v>
      </c>
      <c r="N2086" s="3" t="str">
        <f t="shared" si="300"/>
        <v>DnGap</v>
      </c>
      <c r="O2086">
        <v>869369</v>
      </c>
    </row>
    <row r="2087" spans="1:15" x14ac:dyDescent="0.25">
      <c r="A2087" s="1">
        <v>41330</v>
      </c>
      <c r="B2087" s="1" t="str">
        <f t="shared" si="292"/>
        <v>Mon</v>
      </c>
      <c r="C2087" s="1" t="str">
        <f t="shared" si="293"/>
        <v>Feb</v>
      </c>
      <c r="D2087" s="1" t="str">
        <f t="shared" si="294"/>
        <v>1ST QTR</v>
      </c>
      <c r="E2087" s="1" t="str">
        <f t="shared" si="295"/>
        <v>2013</v>
      </c>
      <c r="F2087" s="26">
        <v>124.002</v>
      </c>
      <c r="G2087" s="2">
        <v>124.117</v>
      </c>
      <c r="H2087" s="2">
        <v>123.295</v>
      </c>
      <c r="I2087" s="26">
        <v>124.087</v>
      </c>
      <c r="J2087" s="3">
        <f t="shared" si="296"/>
        <v>56</v>
      </c>
      <c r="K2087" s="3" t="str">
        <f t="shared" si="297"/>
        <v>OIR</v>
      </c>
      <c r="L2087" s="3" t="str">
        <f t="shared" si="298"/>
        <v>OIRDnGapFill</v>
      </c>
      <c r="M2087" s="3" t="str">
        <f t="shared" si="299"/>
        <v>Filled</v>
      </c>
      <c r="N2087" s="3" t="str">
        <f t="shared" si="300"/>
        <v>DnGap</v>
      </c>
      <c r="O2087">
        <v>1598205</v>
      </c>
    </row>
    <row r="2088" spans="1:15" x14ac:dyDescent="0.25">
      <c r="A2088" s="1">
        <v>41331</v>
      </c>
      <c r="B2088" s="1" t="str">
        <f t="shared" si="292"/>
        <v>Tue</v>
      </c>
      <c r="C2088" s="1" t="str">
        <f t="shared" si="293"/>
        <v>Feb</v>
      </c>
      <c r="D2088" s="1" t="str">
        <f t="shared" si="294"/>
        <v>1ST QTR</v>
      </c>
      <c r="E2088" s="1" t="str">
        <f t="shared" si="295"/>
        <v>2013</v>
      </c>
      <c r="F2088" s="26">
        <v>124.107</v>
      </c>
      <c r="G2088" s="2">
        <v>124.142</v>
      </c>
      <c r="H2088" s="2">
        <v>124.08499999999999</v>
      </c>
      <c r="I2088" s="26">
        <v>124.105</v>
      </c>
      <c r="J2088" s="3">
        <f t="shared" si="296"/>
        <v>23</v>
      </c>
      <c r="K2088" s="3" t="str">
        <f t="shared" si="297"/>
        <v>OIR</v>
      </c>
      <c r="L2088" s="3" t="str">
        <f t="shared" si="298"/>
        <v>OIRUpGapFill</v>
      </c>
      <c r="M2088" s="3" t="str">
        <f t="shared" si="299"/>
        <v>Filled</v>
      </c>
      <c r="N2088" s="3" t="str">
        <f t="shared" si="300"/>
        <v>UpGap</v>
      </c>
      <c r="O2088">
        <v>1764017</v>
      </c>
    </row>
    <row r="2089" spans="1:15" x14ac:dyDescent="0.25">
      <c r="A2089" s="1">
        <v>41332</v>
      </c>
      <c r="B2089" s="1" t="str">
        <f t="shared" si="292"/>
        <v>Wed</v>
      </c>
      <c r="C2089" s="1" t="str">
        <f t="shared" si="293"/>
        <v>Feb</v>
      </c>
      <c r="D2089" s="1" t="str">
        <f t="shared" si="294"/>
        <v>1ST QTR</v>
      </c>
      <c r="E2089" s="1" t="str">
        <f t="shared" si="295"/>
        <v>2013</v>
      </c>
      <c r="F2089" s="26">
        <v>124.102</v>
      </c>
      <c r="G2089" s="2">
        <v>124.145</v>
      </c>
      <c r="H2089" s="2">
        <v>124.095</v>
      </c>
      <c r="I2089" s="26">
        <v>124.102</v>
      </c>
      <c r="J2089" s="3">
        <f t="shared" si="296"/>
        <v>20</v>
      </c>
      <c r="K2089" s="3" t="str">
        <f t="shared" si="297"/>
        <v>OIR</v>
      </c>
      <c r="L2089" s="3" t="str">
        <f t="shared" si="298"/>
        <v>OIRDnGapFill</v>
      </c>
      <c r="M2089" s="3" t="str">
        <f t="shared" si="299"/>
        <v>Filled</v>
      </c>
      <c r="N2089" s="3" t="str">
        <f t="shared" si="300"/>
        <v>DnGap</v>
      </c>
      <c r="O2089">
        <v>1096628</v>
      </c>
    </row>
    <row r="2090" spans="1:15" x14ac:dyDescent="0.25">
      <c r="A2090" s="1">
        <v>41333</v>
      </c>
      <c r="B2090" s="1" t="str">
        <f t="shared" si="292"/>
        <v>Thu</v>
      </c>
      <c r="C2090" s="1" t="str">
        <f t="shared" si="293"/>
        <v>Feb</v>
      </c>
      <c r="D2090" s="1" t="str">
        <f t="shared" si="294"/>
        <v>1ST QTR</v>
      </c>
      <c r="E2090" s="1" t="str">
        <f t="shared" si="295"/>
        <v>2013</v>
      </c>
      <c r="F2090" s="26">
        <v>123.29</v>
      </c>
      <c r="G2090" s="2">
        <v>124.015</v>
      </c>
      <c r="H2090" s="2">
        <v>123.28700000000001</v>
      </c>
      <c r="I2090" s="26">
        <v>123.315</v>
      </c>
      <c r="J2090" s="3">
        <f t="shared" si="296"/>
        <v>20</v>
      </c>
      <c r="K2090" s="3" t="str">
        <f t="shared" si="297"/>
        <v>OOR</v>
      </c>
      <c r="L2090" s="3" t="str">
        <f t="shared" si="298"/>
        <v>NotFilled</v>
      </c>
      <c r="M2090" s="3" t="str">
        <f t="shared" si="299"/>
        <v>NotFilled</v>
      </c>
      <c r="N2090" s="3" t="str">
        <f t="shared" si="300"/>
        <v>DnGap</v>
      </c>
      <c r="O2090">
        <v>792039</v>
      </c>
    </row>
    <row r="2091" spans="1:15" x14ac:dyDescent="0.25">
      <c r="A2091" s="1">
        <v>41334</v>
      </c>
      <c r="B2091" s="1" t="str">
        <f t="shared" si="292"/>
        <v>Fri</v>
      </c>
      <c r="C2091" s="1" t="str">
        <f t="shared" si="293"/>
        <v>Mar</v>
      </c>
      <c r="D2091" s="1" t="str">
        <f t="shared" si="294"/>
        <v>1ST QTR</v>
      </c>
      <c r="E2091" s="1" t="str">
        <f t="shared" si="295"/>
        <v>2013</v>
      </c>
      <c r="F2091" s="26">
        <v>124</v>
      </c>
      <c r="G2091" s="2">
        <v>124.042</v>
      </c>
      <c r="H2091" s="2">
        <v>123.31</v>
      </c>
      <c r="I2091" s="26">
        <v>124.02500000000001</v>
      </c>
      <c r="J2091" s="3">
        <f t="shared" si="296"/>
        <v>20</v>
      </c>
      <c r="K2091" s="3" t="str">
        <f t="shared" si="297"/>
        <v>OIR</v>
      </c>
      <c r="L2091" s="3" t="str">
        <f t="shared" si="298"/>
        <v>OIRUpGapFill</v>
      </c>
      <c r="M2091" s="3" t="str">
        <f t="shared" si="299"/>
        <v>Filled</v>
      </c>
      <c r="N2091" s="3" t="str">
        <f t="shared" si="300"/>
        <v>UpGap</v>
      </c>
      <c r="O2091">
        <v>618666</v>
      </c>
    </row>
    <row r="2092" spans="1:15" x14ac:dyDescent="0.25">
      <c r="A2092" s="1">
        <v>41337</v>
      </c>
      <c r="B2092" s="1" t="str">
        <f t="shared" si="292"/>
        <v>Mon</v>
      </c>
      <c r="C2092" s="1" t="str">
        <f t="shared" si="293"/>
        <v>Mar</v>
      </c>
      <c r="D2092" s="1" t="str">
        <f t="shared" si="294"/>
        <v>1ST QTR</v>
      </c>
      <c r="E2092" s="1" t="str">
        <f t="shared" si="295"/>
        <v>2013</v>
      </c>
      <c r="F2092" s="26">
        <v>124.03700000000001</v>
      </c>
      <c r="G2092" s="2">
        <v>124.05500000000001</v>
      </c>
      <c r="H2092" s="2">
        <v>124</v>
      </c>
      <c r="I2092" s="26">
        <v>124.002</v>
      </c>
      <c r="J2092" s="3">
        <f t="shared" si="296"/>
        <v>23</v>
      </c>
      <c r="K2092" s="3" t="str">
        <f t="shared" si="297"/>
        <v>OIR</v>
      </c>
      <c r="L2092" s="3" t="str">
        <f t="shared" si="298"/>
        <v>OIRUpGapFill</v>
      </c>
      <c r="M2092" s="3" t="str">
        <f t="shared" si="299"/>
        <v>Filled</v>
      </c>
      <c r="N2092" s="3" t="str">
        <f t="shared" si="300"/>
        <v>UpGap</v>
      </c>
      <c r="O2092">
        <v>406146</v>
      </c>
    </row>
    <row r="2093" spans="1:15" x14ac:dyDescent="0.25">
      <c r="A2093" s="1">
        <v>41338</v>
      </c>
      <c r="B2093" s="1" t="str">
        <f t="shared" si="292"/>
        <v>Tue</v>
      </c>
      <c r="C2093" s="1" t="str">
        <f t="shared" si="293"/>
        <v>Mar</v>
      </c>
      <c r="D2093" s="1" t="str">
        <f t="shared" si="294"/>
        <v>1ST QTR</v>
      </c>
      <c r="E2093" s="1" t="str">
        <f t="shared" si="295"/>
        <v>2013</v>
      </c>
      <c r="F2093" s="26">
        <v>124.005</v>
      </c>
      <c r="G2093" s="2">
        <v>124.015</v>
      </c>
      <c r="H2093" s="2">
        <v>123.282</v>
      </c>
      <c r="I2093" s="26">
        <v>123.297</v>
      </c>
      <c r="J2093" s="3">
        <f t="shared" si="296"/>
        <v>22</v>
      </c>
      <c r="K2093" s="3" t="str">
        <f t="shared" si="297"/>
        <v>OIR</v>
      </c>
      <c r="L2093" s="3" t="str">
        <f t="shared" si="298"/>
        <v>OIRUpGapFill</v>
      </c>
      <c r="M2093" s="3" t="str">
        <f t="shared" si="299"/>
        <v>Filled</v>
      </c>
      <c r="N2093" s="3" t="str">
        <f t="shared" si="300"/>
        <v>UpGap</v>
      </c>
      <c r="O2093">
        <v>437034</v>
      </c>
    </row>
    <row r="2094" spans="1:15" x14ac:dyDescent="0.25">
      <c r="A2094" s="1">
        <v>41339</v>
      </c>
      <c r="B2094" s="1" t="str">
        <f t="shared" si="292"/>
        <v>Wed</v>
      </c>
      <c r="C2094" s="1" t="str">
        <f t="shared" si="293"/>
        <v>Mar</v>
      </c>
      <c r="D2094" s="1" t="str">
        <f t="shared" si="294"/>
        <v>1ST QTR</v>
      </c>
      <c r="E2094" s="1" t="str">
        <f t="shared" si="295"/>
        <v>2013</v>
      </c>
      <c r="F2094" s="26">
        <v>123.292</v>
      </c>
      <c r="G2094" s="2">
        <v>123.3</v>
      </c>
      <c r="H2094" s="2">
        <v>123.242</v>
      </c>
      <c r="I2094" s="26">
        <v>123.25</v>
      </c>
      <c r="J2094" s="3">
        <f t="shared" si="296"/>
        <v>24</v>
      </c>
      <c r="K2094" s="3" t="str">
        <f t="shared" si="297"/>
        <v>OIR</v>
      </c>
      <c r="L2094" s="3" t="str">
        <f t="shared" si="298"/>
        <v>OIRDnGapFill</v>
      </c>
      <c r="M2094" s="3" t="str">
        <f t="shared" si="299"/>
        <v>Filled</v>
      </c>
      <c r="N2094" s="3" t="str">
        <f t="shared" si="300"/>
        <v>DnGap</v>
      </c>
      <c r="O2094">
        <v>466294</v>
      </c>
    </row>
    <row r="2095" spans="1:15" x14ac:dyDescent="0.25">
      <c r="A2095" s="1">
        <v>41340</v>
      </c>
      <c r="B2095" s="1" t="str">
        <f t="shared" si="292"/>
        <v>Thu</v>
      </c>
      <c r="C2095" s="1" t="str">
        <f t="shared" si="293"/>
        <v>Mar</v>
      </c>
      <c r="D2095" s="1" t="str">
        <f t="shared" si="294"/>
        <v>1ST QTR</v>
      </c>
      <c r="E2095" s="1" t="str">
        <f t="shared" si="295"/>
        <v>2013</v>
      </c>
      <c r="F2095" s="26">
        <v>123.252</v>
      </c>
      <c r="G2095" s="2">
        <v>123.267</v>
      </c>
      <c r="H2095" s="2">
        <v>123.16500000000001</v>
      </c>
      <c r="I2095" s="26">
        <v>123.172</v>
      </c>
      <c r="J2095" s="3">
        <f t="shared" si="296"/>
        <v>41</v>
      </c>
      <c r="K2095" s="3" t="str">
        <f t="shared" si="297"/>
        <v>OIR</v>
      </c>
      <c r="L2095" s="3" t="str">
        <f t="shared" si="298"/>
        <v>OIRUpGapFill</v>
      </c>
      <c r="M2095" s="3" t="str">
        <f t="shared" si="299"/>
        <v>Filled</v>
      </c>
      <c r="N2095" s="3" t="str">
        <f t="shared" si="300"/>
        <v>UpGap</v>
      </c>
      <c r="O2095">
        <v>606490</v>
      </c>
    </row>
    <row r="2096" spans="1:15" x14ac:dyDescent="0.25">
      <c r="A2096" s="1">
        <v>41341</v>
      </c>
      <c r="B2096" s="1" t="str">
        <f t="shared" si="292"/>
        <v>Fri</v>
      </c>
      <c r="C2096" s="1" t="str">
        <f t="shared" si="293"/>
        <v>Mar</v>
      </c>
      <c r="D2096" s="1" t="str">
        <f t="shared" si="294"/>
        <v>1ST QTR</v>
      </c>
      <c r="E2096" s="1" t="str">
        <f t="shared" si="295"/>
        <v>2013</v>
      </c>
      <c r="F2096" s="26">
        <v>123.17</v>
      </c>
      <c r="G2096" s="2">
        <v>123.17700000000001</v>
      </c>
      <c r="H2096" s="2">
        <v>123.06</v>
      </c>
      <c r="I2096" s="26">
        <v>123.107</v>
      </c>
      <c r="J2096" s="3">
        <f t="shared" si="296"/>
        <v>47</v>
      </c>
      <c r="K2096" s="3" t="str">
        <f t="shared" si="297"/>
        <v>OIR</v>
      </c>
      <c r="L2096" s="3" t="str">
        <f t="shared" si="298"/>
        <v>OIRDnGapFill</v>
      </c>
      <c r="M2096" s="3" t="str">
        <f t="shared" si="299"/>
        <v>Filled</v>
      </c>
      <c r="N2096" s="3" t="str">
        <f t="shared" si="300"/>
        <v>DnGap</v>
      </c>
      <c r="O2096">
        <v>907275</v>
      </c>
    </row>
    <row r="2097" spans="1:15" x14ac:dyDescent="0.25">
      <c r="A2097" s="1">
        <v>41344</v>
      </c>
      <c r="B2097" s="1" t="str">
        <f t="shared" si="292"/>
        <v>Mon</v>
      </c>
      <c r="C2097" s="1" t="str">
        <f t="shared" si="293"/>
        <v>Mar</v>
      </c>
      <c r="D2097" s="1" t="str">
        <f t="shared" si="294"/>
        <v>1ST QTR</v>
      </c>
      <c r="E2097" s="1" t="str">
        <f t="shared" si="295"/>
        <v>2013</v>
      </c>
      <c r="F2097" s="26">
        <v>123.13</v>
      </c>
      <c r="G2097" s="2">
        <v>123.13200000000001</v>
      </c>
      <c r="H2097" s="2">
        <v>123.09</v>
      </c>
      <c r="I2097" s="26">
        <v>123.107</v>
      </c>
      <c r="J2097" s="3">
        <f t="shared" si="296"/>
        <v>17</v>
      </c>
      <c r="K2097" s="3" t="str">
        <f t="shared" si="297"/>
        <v>OIR</v>
      </c>
      <c r="L2097" s="3" t="str">
        <f t="shared" si="298"/>
        <v>OIRUpGapFill</v>
      </c>
      <c r="M2097" s="3" t="str">
        <f t="shared" si="299"/>
        <v>Filled</v>
      </c>
      <c r="N2097" s="3" t="str">
        <f t="shared" si="300"/>
        <v>UpGap</v>
      </c>
      <c r="O2097">
        <v>357597</v>
      </c>
    </row>
    <row r="2098" spans="1:15" x14ac:dyDescent="0.25">
      <c r="A2098" s="1">
        <v>41345</v>
      </c>
      <c r="B2098" s="1" t="str">
        <f t="shared" si="292"/>
        <v>Tue</v>
      </c>
      <c r="C2098" s="1" t="str">
        <f t="shared" si="293"/>
        <v>Mar</v>
      </c>
      <c r="D2098" s="1" t="str">
        <f t="shared" si="294"/>
        <v>1ST QTR</v>
      </c>
      <c r="E2098" s="1" t="str">
        <f t="shared" si="295"/>
        <v>2013</v>
      </c>
      <c r="F2098" s="26">
        <v>123.11</v>
      </c>
      <c r="G2098" s="2">
        <v>123.155</v>
      </c>
      <c r="H2098" s="2">
        <v>123.08499999999999</v>
      </c>
      <c r="I2098" s="26">
        <v>123.14700000000001</v>
      </c>
      <c r="J2098" s="3">
        <f t="shared" si="296"/>
        <v>29</v>
      </c>
      <c r="K2098" s="3" t="str">
        <f t="shared" si="297"/>
        <v>OIR</v>
      </c>
      <c r="L2098" s="3" t="str">
        <f t="shared" si="298"/>
        <v>OIRUpGapFill</v>
      </c>
      <c r="M2098" s="3" t="str">
        <f t="shared" si="299"/>
        <v>Filled</v>
      </c>
      <c r="N2098" s="3" t="str">
        <f t="shared" si="300"/>
        <v>UpGap</v>
      </c>
      <c r="O2098">
        <v>436738</v>
      </c>
    </row>
    <row r="2099" spans="1:15" x14ac:dyDescent="0.25">
      <c r="A2099" s="1">
        <v>41346</v>
      </c>
      <c r="B2099" s="1" t="str">
        <f t="shared" si="292"/>
        <v>Wed</v>
      </c>
      <c r="C2099" s="1" t="str">
        <f t="shared" si="293"/>
        <v>Mar</v>
      </c>
      <c r="D2099" s="1" t="str">
        <f t="shared" si="294"/>
        <v>1ST QTR</v>
      </c>
      <c r="E2099" s="1" t="str">
        <f t="shared" si="295"/>
        <v>2013</v>
      </c>
      <c r="F2099" s="26">
        <v>123.145</v>
      </c>
      <c r="G2099" s="2">
        <v>123.172</v>
      </c>
      <c r="H2099" s="2">
        <v>123.11</v>
      </c>
      <c r="I2099" s="26">
        <v>123.137</v>
      </c>
      <c r="J2099" s="3">
        <f t="shared" si="296"/>
        <v>25</v>
      </c>
      <c r="K2099" s="3" t="str">
        <f t="shared" si="297"/>
        <v>OIR</v>
      </c>
      <c r="L2099" s="3" t="str">
        <f t="shared" si="298"/>
        <v>OIRDnGapFill</v>
      </c>
      <c r="M2099" s="3" t="str">
        <f t="shared" si="299"/>
        <v>Filled</v>
      </c>
      <c r="N2099" s="3" t="str">
        <f t="shared" si="300"/>
        <v>DnGap</v>
      </c>
      <c r="O2099">
        <v>574895</v>
      </c>
    </row>
    <row r="2100" spans="1:15" x14ac:dyDescent="0.25">
      <c r="A2100" s="1">
        <v>41347</v>
      </c>
      <c r="B2100" s="1" t="str">
        <f t="shared" si="292"/>
        <v>Thu</v>
      </c>
      <c r="C2100" s="1" t="str">
        <f t="shared" si="293"/>
        <v>Mar</v>
      </c>
      <c r="D2100" s="1" t="str">
        <f t="shared" si="294"/>
        <v>1ST QTR</v>
      </c>
      <c r="E2100" s="1" t="str">
        <f t="shared" si="295"/>
        <v>2013</v>
      </c>
      <c r="F2100" s="26">
        <v>123.137</v>
      </c>
      <c r="G2100" s="2">
        <v>123.152</v>
      </c>
      <c r="H2100" s="2">
        <v>123.087</v>
      </c>
      <c r="I2100" s="26">
        <v>123.137</v>
      </c>
      <c r="J2100" s="3">
        <f t="shared" si="296"/>
        <v>26</v>
      </c>
      <c r="K2100" s="3" t="str">
        <f t="shared" si="297"/>
        <v>OIR</v>
      </c>
      <c r="L2100" s="3" t="str">
        <f t="shared" si="298"/>
        <v>NoGap</v>
      </c>
      <c r="M2100" s="3" t="str">
        <f t="shared" si="299"/>
        <v>NoGap</v>
      </c>
      <c r="N2100" s="3" t="str">
        <f t="shared" si="300"/>
        <v>NoGap</v>
      </c>
      <c r="O2100">
        <v>598403</v>
      </c>
    </row>
    <row r="2101" spans="1:15" x14ac:dyDescent="0.25">
      <c r="A2101" s="1">
        <v>41348</v>
      </c>
      <c r="B2101" s="1" t="str">
        <f t="shared" si="292"/>
        <v>Fri</v>
      </c>
      <c r="C2101" s="1" t="str">
        <f t="shared" si="293"/>
        <v>Mar</v>
      </c>
      <c r="D2101" s="1" t="str">
        <f t="shared" si="294"/>
        <v>1ST QTR</v>
      </c>
      <c r="E2101" s="1" t="str">
        <f t="shared" si="295"/>
        <v>2013</v>
      </c>
      <c r="F2101" s="26">
        <v>123.142</v>
      </c>
      <c r="G2101" s="2">
        <v>123.22499999999999</v>
      </c>
      <c r="H2101" s="2">
        <v>123.12</v>
      </c>
      <c r="I2101" s="26">
        <v>123.20699999999999</v>
      </c>
      <c r="J2101" s="3">
        <f t="shared" si="296"/>
        <v>42</v>
      </c>
      <c r="K2101" s="3" t="str">
        <f t="shared" si="297"/>
        <v>OIR</v>
      </c>
      <c r="L2101" s="3" t="str">
        <f t="shared" si="298"/>
        <v>OIRUpGapFill</v>
      </c>
      <c r="M2101" s="3" t="str">
        <f t="shared" si="299"/>
        <v>Filled</v>
      </c>
      <c r="N2101" s="3" t="str">
        <f t="shared" si="300"/>
        <v>UpGap</v>
      </c>
      <c r="O2101">
        <v>553639</v>
      </c>
    </row>
    <row r="2102" spans="1:15" x14ac:dyDescent="0.25">
      <c r="A2102" s="1">
        <v>41351</v>
      </c>
      <c r="B2102" s="1" t="str">
        <f t="shared" si="292"/>
        <v>Mon</v>
      </c>
      <c r="C2102" s="1" t="str">
        <f t="shared" si="293"/>
        <v>Mar</v>
      </c>
      <c r="D2102" s="1" t="str">
        <f t="shared" si="294"/>
        <v>1ST QTR</v>
      </c>
      <c r="E2102" s="1" t="str">
        <f t="shared" si="295"/>
        <v>2013</v>
      </c>
      <c r="F2102" s="26">
        <v>123.24</v>
      </c>
      <c r="G2102" s="2">
        <v>123.31699999999999</v>
      </c>
      <c r="H2102" s="2">
        <v>123.235</v>
      </c>
      <c r="I2102" s="26">
        <v>123.245</v>
      </c>
      <c r="J2102" s="3">
        <f t="shared" si="296"/>
        <v>33</v>
      </c>
      <c r="K2102" s="3" t="str">
        <f t="shared" si="297"/>
        <v>OOR</v>
      </c>
      <c r="L2102" s="3" t="str">
        <f t="shared" si="298"/>
        <v>NotFilled</v>
      </c>
      <c r="M2102" s="3" t="str">
        <f t="shared" si="299"/>
        <v>NotFilled</v>
      </c>
      <c r="N2102" s="3" t="str">
        <f t="shared" si="300"/>
        <v>UpGap</v>
      </c>
      <c r="O2102">
        <v>581387</v>
      </c>
    </row>
    <row r="2103" spans="1:15" x14ac:dyDescent="0.25">
      <c r="A2103" s="1">
        <v>41352</v>
      </c>
      <c r="B2103" s="1" t="str">
        <f t="shared" si="292"/>
        <v>Tue</v>
      </c>
      <c r="C2103" s="1" t="str">
        <f t="shared" si="293"/>
        <v>Mar</v>
      </c>
      <c r="D2103" s="1" t="str">
        <f t="shared" si="294"/>
        <v>1ST QTR</v>
      </c>
      <c r="E2103" s="1" t="str">
        <f t="shared" si="295"/>
        <v>2013</v>
      </c>
      <c r="F2103" s="26">
        <v>123.252</v>
      </c>
      <c r="G2103" s="2">
        <v>123.31699999999999</v>
      </c>
      <c r="H2103" s="2">
        <v>123.232</v>
      </c>
      <c r="I2103" s="26">
        <v>123.29</v>
      </c>
      <c r="J2103" s="3">
        <f t="shared" si="296"/>
        <v>34</v>
      </c>
      <c r="K2103" s="3" t="str">
        <f t="shared" si="297"/>
        <v>OIR</v>
      </c>
      <c r="L2103" s="3" t="str">
        <f t="shared" si="298"/>
        <v>OIRUpGapFill</v>
      </c>
      <c r="M2103" s="3" t="str">
        <f t="shared" si="299"/>
        <v>Filled</v>
      </c>
      <c r="N2103" s="3" t="str">
        <f t="shared" si="300"/>
        <v>UpGap</v>
      </c>
      <c r="O2103">
        <v>741259</v>
      </c>
    </row>
    <row r="2104" spans="1:15" x14ac:dyDescent="0.25">
      <c r="A2104" s="1">
        <v>41353</v>
      </c>
      <c r="B2104" s="1" t="str">
        <f t="shared" si="292"/>
        <v>Wed</v>
      </c>
      <c r="C2104" s="1" t="str">
        <f t="shared" si="293"/>
        <v>Mar</v>
      </c>
      <c r="D2104" s="1" t="str">
        <f t="shared" si="294"/>
        <v>1ST QTR</v>
      </c>
      <c r="E2104" s="1" t="str">
        <f t="shared" si="295"/>
        <v>2013</v>
      </c>
      <c r="F2104" s="26">
        <v>123.292</v>
      </c>
      <c r="G2104" s="2">
        <v>123.312</v>
      </c>
      <c r="H2104" s="2">
        <v>123.23699999999999</v>
      </c>
      <c r="I2104" s="26">
        <v>123.277</v>
      </c>
      <c r="J2104" s="3">
        <f t="shared" si="296"/>
        <v>31</v>
      </c>
      <c r="K2104" s="3" t="str">
        <f t="shared" si="297"/>
        <v>OIR</v>
      </c>
      <c r="L2104" s="3" t="str">
        <f t="shared" si="298"/>
        <v>OIRUpGapFill</v>
      </c>
      <c r="M2104" s="3" t="str">
        <f t="shared" si="299"/>
        <v>Filled</v>
      </c>
      <c r="N2104" s="3" t="str">
        <f t="shared" si="300"/>
        <v>UpGap</v>
      </c>
      <c r="O2104">
        <v>640031</v>
      </c>
    </row>
    <row r="2105" spans="1:15" x14ac:dyDescent="0.25">
      <c r="A2105" s="1">
        <v>41354</v>
      </c>
      <c r="B2105" s="1" t="str">
        <f t="shared" si="292"/>
        <v>Thu</v>
      </c>
      <c r="C2105" s="1" t="str">
        <f t="shared" si="293"/>
        <v>Mar</v>
      </c>
      <c r="D2105" s="1" t="str">
        <f t="shared" si="294"/>
        <v>1ST QTR</v>
      </c>
      <c r="E2105" s="1" t="str">
        <f t="shared" si="295"/>
        <v>2013</v>
      </c>
      <c r="F2105" s="26">
        <v>123.247</v>
      </c>
      <c r="G2105" s="2">
        <v>123.29</v>
      </c>
      <c r="H2105" s="2">
        <v>123.245</v>
      </c>
      <c r="I2105" s="26">
        <v>123.262</v>
      </c>
      <c r="J2105" s="3">
        <f t="shared" si="296"/>
        <v>19</v>
      </c>
      <c r="K2105" s="3" t="str">
        <f t="shared" si="297"/>
        <v>OIR</v>
      </c>
      <c r="L2105" s="3" t="str">
        <f t="shared" si="298"/>
        <v>OIRDnGapFill</v>
      </c>
      <c r="M2105" s="3" t="str">
        <f t="shared" si="299"/>
        <v>Filled</v>
      </c>
      <c r="N2105" s="3" t="str">
        <f t="shared" si="300"/>
        <v>DnGap</v>
      </c>
      <c r="O2105">
        <v>542752</v>
      </c>
    </row>
    <row r="2106" spans="1:15" x14ac:dyDescent="0.25">
      <c r="A2106" s="1">
        <v>41355</v>
      </c>
      <c r="B2106" s="1" t="str">
        <f t="shared" si="292"/>
        <v>Fri</v>
      </c>
      <c r="C2106" s="1" t="str">
        <f t="shared" si="293"/>
        <v>Mar</v>
      </c>
      <c r="D2106" s="1" t="str">
        <f t="shared" si="294"/>
        <v>1ST QTR</v>
      </c>
      <c r="E2106" s="1" t="str">
        <f t="shared" si="295"/>
        <v>2013</v>
      </c>
      <c r="F2106" s="26">
        <v>123.282</v>
      </c>
      <c r="G2106" s="2">
        <v>123.3</v>
      </c>
      <c r="H2106" s="2">
        <v>123.245</v>
      </c>
      <c r="I2106" s="26">
        <v>123.277</v>
      </c>
      <c r="J2106" s="3">
        <f t="shared" si="296"/>
        <v>22</v>
      </c>
      <c r="K2106" s="3" t="str">
        <f t="shared" si="297"/>
        <v>OIR</v>
      </c>
      <c r="L2106" s="3" t="str">
        <f t="shared" si="298"/>
        <v>OIRUpGapFill</v>
      </c>
      <c r="M2106" s="3" t="str">
        <f t="shared" si="299"/>
        <v>Filled</v>
      </c>
      <c r="N2106" s="3" t="str">
        <f t="shared" si="300"/>
        <v>UpGap</v>
      </c>
      <c r="O2106">
        <v>430331</v>
      </c>
    </row>
    <row r="2107" spans="1:15" x14ac:dyDescent="0.25">
      <c r="A2107" s="1">
        <v>41358</v>
      </c>
      <c r="B2107" s="1" t="str">
        <f t="shared" si="292"/>
        <v>Mon</v>
      </c>
      <c r="C2107" s="1" t="str">
        <f t="shared" si="293"/>
        <v>Mar</v>
      </c>
      <c r="D2107" s="1" t="str">
        <f t="shared" si="294"/>
        <v>1ST QTR</v>
      </c>
      <c r="E2107" s="1" t="str">
        <f t="shared" si="295"/>
        <v>2013</v>
      </c>
      <c r="F2107" s="26">
        <v>123.265</v>
      </c>
      <c r="G2107" s="2">
        <v>123.30500000000001</v>
      </c>
      <c r="H2107" s="2">
        <v>123.215</v>
      </c>
      <c r="I2107" s="26">
        <v>123.282</v>
      </c>
      <c r="J2107" s="3">
        <f t="shared" si="296"/>
        <v>37</v>
      </c>
      <c r="K2107" s="3" t="str">
        <f t="shared" si="297"/>
        <v>OIR</v>
      </c>
      <c r="L2107" s="3" t="str">
        <f t="shared" si="298"/>
        <v>OIRDnGapFill</v>
      </c>
      <c r="M2107" s="3" t="str">
        <f t="shared" si="299"/>
        <v>Filled</v>
      </c>
      <c r="N2107" s="3" t="str">
        <f t="shared" si="300"/>
        <v>DnGap</v>
      </c>
      <c r="O2107">
        <v>570827</v>
      </c>
    </row>
    <row r="2108" spans="1:15" x14ac:dyDescent="0.25">
      <c r="A2108" s="1">
        <v>41359</v>
      </c>
      <c r="B2108" s="1" t="str">
        <f t="shared" si="292"/>
        <v>Tue</v>
      </c>
      <c r="C2108" s="1" t="str">
        <f t="shared" si="293"/>
        <v>Mar</v>
      </c>
      <c r="D2108" s="1" t="str">
        <f t="shared" si="294"/>
        <v>1ST QTR</v>
      </c>
      <c r="E2108" s="1" t="str">
        <f t="shared" si="295"/>
        <v>2013</v>
      </c>
      <c r="F2108" s="26">
        <v>123.277</v>
      </c>
      <c r="G2108" s="2">
        <v>123.312</v>
      </c>
      <c r="H2108" s="2">
        <v>123.245</v>
      </c>
      <c r="I2108" s="26">
        <v>123.307</v>
      </c>
      <c r="J2108" s="3">
        <f t="shared" si="296"/>
        <v>27</v>
      </c>
      <c r="K2108" s="3" t="str">
        <f t="shared" si="297"/>
        <v>OIR</v>
      </c>
      <c r="L2108" s="3" t="str">
        <f t="shared" si="298"/>
        <v>OIRDnGapFill</v>
      </c>
      <c r="M2108" s="3" t="str">
        <f t="shared" si="299"/>
        <v>Filled</v>
      </c>
      <c r="N2108" s="3" t="str">
        <f t="shared" si="300"/>
        <v>DnGap</v>
      </c>
      <c r="O2108">
        <v>594579</v>
      </c>
    </row>
    <row r="2109" spans="1:15" x14ac:dyDescent="0.25">
      <c r="A2109" s="1">
        <v>41360</v>
      </c>
      <c r="B2109" s="1" t="str">
        <f t="shared" si="292"/>
        <v>Wed</v>
      </c>
      <c r="C2109" s="1" t="str">
        <f t="shared" si="293"/>
        <v>Mar</v>
      </c>
      <c r="D2109" s="1" t="str">
        <f t="shared" si="294"/>
        <v>1ST QTR</v>
      </c>
      <c r="E2109" s="1" t="str">
        <f t="shared" si="295"/>
        <v>2013</v>
      </c>
      <c r="F2109" s="26">
        <v>123.307</v>
      </c>
      <c r="G2109" s="2">
        <v>124.07</v>
      </c>
      <c r="H2109" s="2">
        <v>123.3</v>
      </c>
      <c r="I2109" s="26">
        <v>124.05</v>
      </c>
      <c r="J2109" s="3">
        <f t="shared" si="296"/>
        <v>36</v>
      </c>
      <c r="K2109" s="3" t="str">
        <f t="shared" si="297"/>
        <v>OIR</v>
      </c>
      <c r="L2109" s="3" t="str">
        <f t="shared" si="298"/>
        <v>NoGap</v>
      </c>
      <c r="M2109" s="3" t="str">
        <f t="shared" si="299"/>
        <v>NoGap</v>
      </c>
      <c r="N2109" s="3" t="str">
        <f t="shared" si="300"/>
        <v>NoGap</v>
      </c>
      <c r="O2109">
        <v>774513</v>
      </c>
    </row>
    <row r="2110" spans="1:15" x14ac:dyDescent="0.25">
      <c r="A2110" s="1">
        <v>41361</v>
      </c>
      <c r="B2110" s="1" t="str">
        <f t="shared" si="292"/>
        <v>Thu</v>
      </c>
      <c r="C2110" s="1" t="str">
        <f t="shared" si="293"/>
        <v>Mar</v>
      </c>
      <c r="D2110" s="1" t="str">
        <f t="shared" si="294"/>
        <v>1ST QTR</v>
      </c>
      <c r="E2110" s="1" t="str">
        <f t="shared" si="295"/>
        <v>2013</v>
      </c>
      <c r="F2110" s="26">
        <v>124.05</v>
      </c>
      <c r="G2110" s="2">
        <v>124.087</v>
      </c>
      <c r="H2110" s="2">
        <v>124.01</v>
      </c>
      <c r="I2110" s="26">
        <v>124.017</v>
      </c>
      <c r="J2110" s="3">
        <f t="shared" si="296"/>
        <v>31</v>
      </c>
      <c r="K2110" s="3" t="str">
        <f t="shared" si="297"/>
        <v>OIR</v>
      </c>
      <c r="L2110" s="3" t="str">
        <f t="shared" si="298"/>
        <v>NoGap</v>
      </c>
      <c r="M2110" s="3" t="str">
        <f t="shared" si="299"/>
        <v>NoGap</v>
      </c>
      <c r="N2110" s="3" t="str">
        <f t="shared" si="300"/>
        <v>NoGap</v>
      </c>
      <c r="O2110">
        <v>548288</v>
      </c>
    </row>
    <row r="2111" spans="1:15" x14ac:dyDescent="0.25">
      <c r="A2111" s="1">
        <v>41365</v>
      </c>
      <c r="B2111" s="1" t="str">
        <f t="shared" si="292"/>
        <v>Mon</v>
      </c>
      <c r="C2111" s="1" t="str">
        <f t="shared" si="293"/>
        <v>Apr</v>
      </c>
      <c r="D2111" s="1" t="str">
        <f t="shared" si="294"/>
        <v>2nd QTR</v>
      </c>
      <c r="E2111" s="1" t="str">
        <f t="shared" si="295"/>
        <v>2013</v>
      </c>
      <c r="F2111" s="26">
        <v>123.312</v>
      </c>
      <c r="G2111" s="2">
        <v>124.072</v>
      </c>
      <c r="H2111" s="2">
        <v>123.295</v>
      </c>
      <c r="I2111" s="26">
        <v>124.05</v>
      </c>
      <c r="J2111" s="3">
        <f t="shared" si="296"/>
        <v>38</v>
      </c>
      <c r="K2111" s="3" t="str">
        <f t="shared" si="297"/>
        <v>OOR</v>
      </c>
      <c r="L2111" s="3" t="str">
        <f t="shared" si="298"/>
        <v>OORDnGapFill</v>
      </c>
      <c r="M2111" s="3" t="str">
        <f t="shared" si="299"/>
        <v>Filled</v>
      </c>
      <c r="N2111" s="3" t="str">
        <f t="shared" si="300"/>
        <v>DnGap</v>
      </c>
      <c r="O2111">
        <v>366799</v>
      </c>
    </row>
    <row r="2112" spans="1:15" x14ac:dyDescent="0.25">
      <c r="A2112" s="1">
        <v>41366</v>
      </c>
      <c r="B2112" s="1" t="str">
        <f t="shared" si="292"/>
        <v>Tue</v>
      </c>
      <c r="C2112" s="1" t="str">
        <f t="shared" si="293"/>
        <v>Apr</v>
      </c>
      <c r="D2112" s="1" t="str">
        <f t="shared" si="294"/>
        <v>2nd QTR</v>
      </c>
      <c r="E2112" s="1" t="str">
        <f t="shared" si="295"/>
        <v>2013</v>
      </c>
      <c r="F2112" s="26">
        <v>124.06</v>
      </c>
      <c r="G2112" s="2">
        <v>124.06699999999999</v>
      </c>
      <c r="H2112" s="2">
        <v>124.015</v>
      </c>
      <c r="I2112" s="26">
        <v>124.032</v>
      </c>
      <c r="J2112" s="3">
        <f t="shared" si="296"/>
        <v>21</v>
      </c>
      <c r="K2112" s="3" t="str">
        <f t="shared" si="297"/>
        <v>OIR</v>
      </c>
      <c r="L2112" s="3" t="str">
        <f t="shared" si="298"/>
        <v>OIRUpGapFill</v>
      </c>
      <c r="M2112" s="3" t="str">
        <f t="shared" si="299"/>
        <v>Filled</v>
      </c>
      <c r="N2112" s="3" t="str">
        <f t="shared" si="300"/>
        <v>UpGap</v>
      </c>
      <c r="O2112">
        <v>415312</v>
      </c>
    </row>
    <row r="2113" spans="1:15" x14ac:dyDescent="0.25">
      <c r="A2113" s="1">
        <v>41367</v>
      </c>
      <c r="B2113" s="1" t="str">
        <f t="shared" si="292"/>
        <v>Wed</v>
      </c>
      <c r="C2113" s="1" t="str">
        <f t="shared" si="293"/>
        <v>Apr</v>
      </c>
      <c r="D2113" s="1" t="str">
        <f t="shared" si="294"/>
        <v>2nd QTR</v>
      </c>
      <c r="E2113" s="1" t="str">
        <f t="shared" si="295"/>
        <v>2013</v>
      </c>
      <c r="F2113" s="26">
        <v>124.032</v>
      </c>
      <c r="G2113" s="2">
        <v>124.11499999999999</v>
      </c>
      <c r="H2113" s="2">
        <v>124.00700000000001</v>
      </c>
      <c r="I2113" s="26">
        <v>124.1</v>
      </c>
      <c r="J2113" s="3">
        <f t="shared" si="296"/>
        <v>44</v>
      </c>
      <c r="K2113" s="3" t="str">
        <f t="shared" si="297"/>
        <v>OIR</v>
      </c>
      <c r="L2113" s="3" t="str">
        <f t="shared" si="298"/>
        <v>NoGap</v>
      </c>
      <c r="M2113" s="3" t="str">
        <f t="shared" si="299"/>
        <v>NoGap</v>
      </c>
      <c r="N2113" s="3" t="str">
        <f t="shared" si="300"/>
        <v>NoGap</v>
      </c>
      <c r="O2113">
        <v>604749</v>
      </c>
    </row>
    <row r="2114" spans="1:15" x14ac:dyDescent="0.25">
      <c r="A2114" s="1">
        <v>41368</v>
      </c>
      <c r="B2114" s="1" t="str">
        <f t="shared" si="292"/>
        <v>Thu</v>
      </c>
      <c r="C2114" s="1" t="str">
        <f t="shared" si="293"/>
        <v>Apr</v>
      </c>
      <c r="D2114" s="1" t="str">
        <f t="shared" si="294"/>
        <v>2nd QTR</v>
      </c>
      <c r="E2114" s="1" t="str">
        <f t="shared" si="295"/>
        <v>2013</v>
      </c>
      <c r="F2114" s="26">
        <v>124.105</v>
      </c>
      <c r="G2114" s="2">
        <v>124.16200000000001</v>
      </c>
      <c r="H2114" s="2">
        <v>124.087</v>
      </c>
      <c r="I2114" s="26">
        <v>124.15</v>
      </c>
      <c r="J2114" s="3">
        <f t="shared" si="296"/>
        <v>31</v>
      </c>
      <c r="K2114" s="3" t="str">
        <f t="shared" si="297"/>
        <v>OIR</v>
      </c>
      <c r="L2114" s="3" t="str">
        <f t="shared" si="298"/>
        <v>OIRUpGapFill</v>
      </c>
      <c r="M2114" s="3" t="str">
        <f t="shared" si="299"/>
        <v>Filled</v>
      </c>
      <c r="N2114" s="3" t="str">
        <f t="shared" si="300"/>
        <v>UpGap</v>
      </c>
      <c r="O2114">
        <v>722276</v>
      </c>
    </row>
    <row r="2115" spans="1:15" x14ac:dyDescent="0.25">
      <c r="A2115" s="1">
        <v>41369</v>
      </c>
      <c r="B2115" s="1" t="str">
        <f t="shared" si="292"/>
        <v>Fri</v>
      </c>
      <c r="C2115" s="1" t="str">
        <f t="shared" si="293"/>
        <v>Apr</v>
      </c>
      <c r="D2115" s="1" t="str">
        <f t="shared" si="294"/>
        <v>2nd QTR</v>
      </c>
      <c r="E2115" s="1" t="str">
        <f t="shared" si="295"/>
        <v>2013</v>
      </c>
      <c r="F2115" s="26">
        <v>124.145</v>
      </c>
      <c r="G2115" s="2">
        <v>124.202</v>
      </c>
      <c r="H2115" s="2">
        <v>124.117</v>
      </c>
      <c r="I2115" s="26">
        <v>124.167</v>
      </c>
      <c r="J2115" s="3">
        <f t="shared" si="296"/>
        <v>34</v>
      </c>
      <c r="K2115" s="3" t="str">
        <f t="shared" si="297"/>
        <v>OIR</v>
      </c>
      <c r="L2115" s="3" t="str">
        <f t="shared" si="298"/>
        <v>OIRDnGapFill</v>
      </c>
      <c r="M2115" s="3" t="str">
        <f t="shared" si="299"/>
        <v>Filled</v>
      </c>
      <c r="N2115" s="3" t="str">
        <f t="shared" si="300"/>
        <v>DnGap</v>
      </c>
      <c r="O2115">
        <v>708500</v>
      </c>
    </row>
    <row r="2116" spans="1:15" x14ac:dyDescent="0.25">
      <c r="A2116" s="1">
        <v>41372</v>
      </c>
      <c r="B2116" s="1" t="str">
        <f t="shared" si="292"/>
        <v>Mon</v>
      </c>
      <c r="C2116" s="1" t="str">
        <f t="shared" si="293"/>
        <v>Apr</v>
      </c>
      <c r="D2116" s="1" t="str">
        <f t="shared" si="294"/>
        <v>2nd QTR</v>
      </c>
      <c r="E2116" s="1" t="str">
        <f t="shared" si="295"/>
        <v>2013</v>
      </c>
      <c r="F2116" s="26">
        <v>124.145</v>
      </c>
      <c r="G2116" s="2">
        <v>124.16500000000001</v>
      </c>
      <c r="H2116" s="2">
        <v>124.122</v>
      </c>
      <c r="I2116" s="26">
        <v>124.14</v>
      </c>
      <c r="J2116" s="3">
        <f t="shared" si="296"/>
        <v>18</v>
      </c>
      <c r="K2116" s="3" t="str">
        <f t="shared" si="297"/>
        <v>OIR</v>
      </c>
      <c r="L2116" s="3" t="str">
        <f t="shared" si="298"/>
        <v>NotFilled</v>
      </c>
      <c r="M2116" s="3" t="str">
        <f t="shared" si="299"/>
        <v>NotFilled</v>
      </c>
      <c r="N2116" s="3" t="str">
        <f t="shared" si="300"/>
        <v>DnGap</v>
      </c>
      <c r="O2116">
        <v>474302</v>
      </c>
    </row>
    <row r="2117" spans="1:15" x14ac:dyDescent="0.25">
      <c r="A2117" s="1">
        <v>41373</v>
      </c>
      <c r="B2117" s="1" t="str">
        <f t="shared" si="292"/>
        <v>Tue</v>
      </c>
      <c r="C2117" s="1" t="str">
        <f t="shared" si="293"/>
        <v>Apr</v>
      </c>
      <c r="D2117" s="1" t="str">
        <f t="shared" si="294"/>
        <v>2nd QTR</v>
      </c>
      <c r="E2117" s="1" t="str">
        <f t="shared" si="295"/>
        <v>2013</v>
      </c>
      <c r="F2117" s="26">
        <v>124.13200000000001</v>
      </c>
      <c r="G2117" s="2">
        <v>124.16200000000001</v>
      </c>
      <c r="H2117" s="2">
        <v>124.11499999999999</v>
      </c>
      <c r="I2117" s="26">
        <v>124.142</v>
      </c>
      <c r="J2117" s="3">
        <f t="shared" si="296"/>
        <v>19</v>
      </c>
      <c r="K2117" s="3" t="str">
        <f t="shared" si="297"/>
        <v>OIR</v>
      </c>
      <c r="L2117" s="3" t="str">
        <f t="shared" si="298"/>
        <v>OIRDnGapFill</v>
      </c>
      <c r="M2117" s="3" t="str">
        <f t="shared" si="299"/>
        <v>Filled</v>
      </c>
      <c r="N2117" s="3" t="str">
        <f t="shared" si="300"/>
        <v>DnGap</v>
      </c>
      <c r="O2117">
        <v>453158</v>
      </c>
    </row>
    <row r="2118" spans="1:15" x14ac:dyDescent="0.25">
      <c r="A2118" s="1">
        <v>41374</v>
      </c>
      <c r="B2118" s="1" t="str">
        <f t="shared" si="292"/>
        <v>Wed</v>
      </c>
      <c r="C2118" s="1" t="str">
        <f t="shared" si="293"/>
        <v>Apr</v>
      </c>
      <c r="D2118" s="1" t="str">
        <f t="shared" si="294"/>
        <v>2nd QTR</v>
      </c>
      <c r="E2118" s="1" t="str">
        <f t="shared" si="295"/>
        <v>2013</v>
      </c>
      <c r="F2118" s="26">
        <v>124.145</v>
      </c>
      <c r="G2118" s="2">
        <v>124.15</v>
      </c>
      <c r="H2118" s="2">
        <v>124.075</v>
      </c>
      <c r="I2118" s="26">
        <v>124.087</v>
      </c>
      <c r="J2118" s="3">
        <f t="shared" si="296"/>
        <v>31</v>
      </c>
      <c r="K2118" s="3" t="str">
        <f t="shared" si="297"/>
        <v>OIR</v>
      </c>
      <c r="L2118" s="3" t="str">
        <f t="shared" si="298"/>
        <v>OIRUpGapFill</v>
      </c>
      <c r="M2118" s="3" t="str">
        <f t="shared" si="299"/>
        <v>Filled</v>
      </c>
      <c r="N2118" s="3" t="str">
        <f t="shared" si="300"/>
        <v>UpGap</v>
      </c>
      <c r="O2118">
        <v>555866</v>
      </c>
    </row>
    <row r="2119" spans="1:15" x14ac:dyDescent="0.25">
      <c r="A2119" s="1">
        <v>41375</v>
      </c>
      <c r="B2119" s="1" t="str">
        <f t="shared" si="292"/>
        <v>Thu</v>
      </c>
      <c r="C2119" s="1" t="str">
        <f t="shared" si="293"/>
        <v>Apr</v>
      </c>
      <c r="D2119" s="1" t="str">
        <f t="shared" si="294"/>
        <v>2nd QTR</v>
      </c>
      <c r="E2119" s="1" t="str">
        <f t="shared" si="295"/>
        <v>2013</v>
      </c>
      <c r="F2119" s="26">
        <v>124.087</v>
      </c>
      <c r="G2119" s="2">
        <v>124.12</v>
      </c>
      <c r="H2119" s="2">
        <v>124.07</v>
      </c>
      <c r="I2119" s="26">
        <v>124.1</v>
      </c>
      <c r="J2119" s="3">
        <f t="shared" si="296"/>
        <v>21</v>
      </c>
      <c r="K2119" s="3" t="str">
        <f t="shared" si="297"/>
        <v>OIR</v>
      </c>
      <c r="L2119" s="3" t="str">
        <f t="shared" si="298"/>
        <v>NoGap</v>
      </c>
      <c r="M2119" s="3" t="str">
        <f t="shared" si="299"/>
        <v>NoGap</v>
      </c>
      <c r="N2119" s="3" t="str">
        <f t="shared" si="300"/>
        <v>NoGap</v>
      </c>
      <c r="O2119">
        <v>490246</v>
      </c>
    </row>
    <row r="2120" spans="1:15" x14ac:dyDescent="0.25">
      <c r="A2120" s="1">
        <v>41376</v>
      </c>
      <c r="B2120" s="1" t="str">
        <f t="shared" si="292"/>
        <v>Fri</v>
      </c>
      <c r="C2120" s="1" t="str">
        <f t="shared" si="293"/>
        <v>Apr</v>
      </c>
      <c r="D2120" s="1" t="str">
        <f t="shared" si="294"/>
        <v>2nd QTR</v>
      </c>
      <c r="E2120" s="1" t="str">
        <f t="shared" si="295"/>
        <v>2013</v>
      </c>
      <c r="F2120" s="26">
        <v>124.1</v>
      </c>
      <c r="G2120" s="2">
        <v>124.16500000000001</v>
      </c>
      <c r="H2120" s="2">
        <v>124.09699999999999</v>
      </c>
      <c r="I2120" s="26">
        <v>124.155</v>
      </c>
      <c r="J2120" s="3">
        <f t="shared" si="296"/>
        <v>28</v>
      </c>
      <c r="K2120" s="3" t="str">
        <f t="shared" si="297"/>
        <v>OIR</v>
      </c>
      <c r="L2120" s="3" t="str">
        <f t="shared" si="298"/>
        <v>NoGap</v>
      </c>
      <c r="M2120" s="3" t="str">
        <f t="shared" si="299"/>
        <v>NoGap</v>
      </c>
      <c r="N2120" s="3" t="str">
        <f t="shared" si="300"/>
        <v>NoGap</v>
      </c>
      <c r="O2120">
        <v>431566</v>
      </c>
    </row>
    <row r="2121" spans="1:15" x14ac:dyDescent="0.25">
      <c r="A2121" s="1">
        <v>41379</v>
      </c>
      <c r="B2121" s="1" t="str">
        <f t="shared" si="292"/>
        <v>Mon</v>
      </c>
      <c r="C2121" s="1" t="str">
        <f t="shared" si="293"/>
        <v>Apr</v>
      </c>
      <c r="D2121" s="1" t="str">
        <f t="shared" si="294"/>
        <v>2nd QTR</v>
      </c>
      <c r="E2121" s="1" t="str">
        <f t="shared" si="295"/>
        <v>2013</v>
      </c>
      <c r="F2121" s="26">
        <v>124.16</v>
      </c>
      <c r="G2121" s="2">
        <v>124.187</v>
      </c>
      <c r="H2121" s="2">
        <v>124.14</v>
      </c>
      <c r="I2121" s="26">
        <v>124.157</v>
      </c>
      <c r="J2121" s="3">
        <f t="shared" si="296"/>
        <v>19</v>
      </c>
      <c r="K2121" s="3" t="str">
        <f t="shared" si="297"/>
        <v>OIR</v>
      </c>
      <c r="L2121" s="3" t="str">
        <f t="shared" si="298"/>
        <v>OIRUpGapFill</v>
      </c>
      <c r="M2121" s="3" t="str">
        <f t="shared" si="299"/>
        <v>Filled</v>
      </c>
      <c r="N2121" s="3" t="str">
        <f t="shared" si="300"/>
        <v>UpGap</v>
      </c>
      <c r="O2121">
        <v>547599</v>
      </c>
    </row>
    <row r="2122" spans="1:15" x14ac:dyDescent="0.25">
      <c r="A2122" s="1">
        <v>41380</v>
      </c>
      <c r="B2122" s="1" t="str">
        <f t="shared" ref="B2122:B2185" si="301">TEXT(A2122,"ddd")</f>
        <v>Tue</v>
      </c>
      <c r="C2122" s="1" t="str">
        <f t="shared" ref="C2122:C2185" si="302">TEXT(A2122,"mmm")</f>
        <v>Apr</v>
      </c>
      <c r="D2122" s="1" t="str">
        <f t="shared" ref="D2122:D2185" si="303">IF(OR(C2122="Jan",C2122="Feb",C2122="Mar"),"1ST QTR",IF(OR(C2122="Apr",C2122="May",C2122="Jun"),"2nd QTR",IF(OR(C2122="Jul",C2122="Aug",C2122="Sep"),"3rd QTR",IF(OR(C2122="Oct",C2122="Nov",C2122="Dec"),"4th QTR",""))))</f>
        <v>2nd QTR</v>
      </c>
      <c r="E2122" s="1" t="str">
        <f t="shared" ref="E2122:E2185" si="304">TEXT(A2122,"yyyy")</f>
        <v>2013</v>
      </c>
      <c r="F2122" s="26">
        <v>124.172</v>
      </c>
      <c r="G2122" s="2">
        <v>124.185</v>
      </c>
      <c r="H2122" s="2">
        <v>124.127</v>
      </c>
      <c r="I2122" s="26">
        <v>124.145</v>
      </c>
      <c r="J2122" s="3">
        <f t="shared" ref="J2122:J2185" si="305">IF(TRUNC(G2122)-TRUNC(H2122)=0,ROUNDUP((G2122-H2122)/0.25*100,0),IF(TRUNC(G2122)-TRUNC(H2122)=1,ROUNDUP(((G2122-TRUNC(G2122))*1000/320)*128,0)+128-ROUNDUP(((H2122-TRUNC(H2122))*1000/320)*128,0),IF(TRUNC(G2122)-TRUNC(H2122)=2,128+ROUNDUP(((G2122-TRUNC(G2122))*1000/320)*128,0)+128-ROUNDUP(((H2122-TRUNC(H2122))*1000/320)*128,0),IF(TRUNC(G2122)-TRUNC(H2122)=3,256+ROUNDUP(((G2122-TRUNC(G2122))*1000/320)*128,0)+128-ROUNDUP(((H2122-TRUNC(H2122))*1000/320)*128,0)))))</f>
        <v>24</v>
      </c>
      <c r="K2122" s="3" t="str">
        <f t="shared" ref="K2122:K2185" si="306">IF(AND(F2122&lt;=G2121,F2122&gt;=H2121),"OIR","OOR")</f>
        <v>OIR</v>
      </c>
      <c r="L2122" s="3" t="str">
        <f t="shared" ref="L2122:L2185" si="307">IF(F2122=I2121,"NoGap",IF(AND(K2122="OIR",F2122&gt;I2121,H2122&lt;=I2121),"OIRUpGapFill",IF(AND(K2122="OIR",F2122&lt;I2121,G2122&gt;=I2121),"OIRDnGapFill",IF(AND(K2122="OOR",F2122&gt;I2121,H2122&lt;=I2121),"OORUpGapFill",IF(AND(K2122="OOR",F2122&lt;I2121,G2122&gt;=I2121),"OORDnGapFill","NotFilled")))))</f>
        <v>OIRUpGapFill</v>
      </c>
      <c r="M2122" s="3" t="str">
        <f t="shared" ref="M2122:M2185" si="308">IF(OR(L2122="OIRUpGapFill",L2122="OIRDnGapFill",L2122="OORUpGapFill",L2122="OORDnGapFill"),"Filled",IF(L2122="NotFilled","NotFilled",IF(L2122="NoGap","NoGap")))</f>
        <v>Filled</v>
      </c>
      <c r="N2122" s="3" t="str">
        <f t="shared" ref="N2122:N2185" si="309">IF(F2122-I2121&lt;0,"DnGap",IF(F2122-I2121&gt;0,"UpGap",IF(M2122="NoGap","NoGap")))</f>
        <v>UpGap</v>
      </c>
      <c r="O2122">
        <v>456632</v>
      </c>
    </row>
    <row r="2123" spans="1:15" x14ac:dyDescent="0.25">
      <c r="A2123" s="1">
        <v>41381</v>
      </c>
      <c r="B2123" s="1" t="str">
        <f t="shared" si="301"/>
        <v>Wed</v>
      </c>
      <c r="C2123" s="1" t="str">
        <f t="shared" si="302"/>
        <v>Apr</v>
      </c>
      <c r="D2123" s="1" t="str">
        <f t="shared" si="303"/>
        <v>2nd QTR</v>
      </c>
      <c r="E2123" s="1" t="str">
        <f t="shared" si="304"/>
        <v>2013</v>
      </c>
      <c r="F2123" s="26">
        <v>124.142</v>
      </c>
      <c r="G2123" s="2">
        <v>124.17700000000001</v>
      </c>
      <c r="H2123" s="2">
        <v>124.13</v>
      </c>
      <c r="I2123" s="26">
        <v>124.142</v>
      </c>
      <c r="J2123" s="3">
        <f t="shared" si="305"/>
        <v>19</v>
      </c>
      <c r="K2123" s="3" t="str">
        <f t="shared" si="306"/>
        <v>OIR</v>
      </c>
      <c r="L2123" s="3" t="str">
        <f t="shared" si="307"/>
        <v>OIRDnGapFill</v>
      </c>
      <c r="M2123" s="3" t="str">
        <f t="shared" si="308"/>
        <v>Filled</v>
      </c>
      <c r="N2123" s="3" t="str">
        <f t="shared" si="309"/>
        <v>DnGap</v>
      </c>
      <c r="O2123">
        <v>545877</v>
      </c>
    </row>
    <row r="2124" spans="1:15" x14ac:dyDescent="0.25">
      <c r="A2124" s="1">
        <v>41382</v>
      </c>
      <c r="B2124" s="1" t="str">
        <f t="shared" si="301"/>
        <v>Thu</v>
      </c>
      <c r="C2124" s="1" t="str">
        <f t="shared" si="302"/>
        <v>Apr</v>
      </c>
      <c r="D2124" s="1" t="str">
        <f t="shared" si="303"/>
        <v>2nd QTR</v>
      </c>
      <c r="E2124" s="1" t="str">
        <f t="shared" si="304"/>
        <v>2013</v>
      </c>
      <c r="F2124" s="26">
        <v>124.145</v>
      </c>
      <c r="G2124" s="2">
        <v>124.16500000000001</v>
      </c>
      <c r="H2124" s="2">
        <v>124.127</v>
      </c>
      <c r="I2124" s="26">
        <v>124.14</v>
      </c>
      <c r="J2124" s="3">
        <f t="shared" si="305"/>
        <v>16</v>
      </c>
      <c r="K2124" s="3" t="str">
        <f t="shared" si="306"/>
        <v>OIR</v>
      </c>
      <c r="L2124" s="3" t="str">
        <f t="shared" si="307"/>
        <v>OIRUpGapFill</v>
      </c>
      <c r="M2124" s="3" t="str">
        <f t="shared" si="308"/>
        <v>Filled</v>
      </c>
      <c r="N2124" s="3" t="str">
        <f t="shared" si="309"/>
        <v>UpGap</v>
      </c>
      <c r="O2124">
        <v>572258</v>
      </c>
    </row>
    <row r="2125" spans="1:15" x14ac:dyDescent="0.25">
      <c r="A2125" s="1">
        <v>41383</v>
      </c>
      <c r="B2125" s="1" t="str">
        <f t="shared" si="301"/>
        <v>Fri</v>
      </c>
      <c r="C2125" s="1" t="str">
        <f t="shared" si="302"/>
        <v>Apr</v>
      </c>
      <c r="D2125" s="1" t="str">
        <f t="shared" si="303"/>
        <v>2nd QTR</v>
      </c>
      <c r="E2125" s="1" t="str">
        <f t="shared" si="304"/>
        <v>2013</v>
      </c>
      <c r="F2125" s="26">
        <v>124.13500000000001</v>
      </c>
      <c r="G2125" s="2">
        <v>124.145</v>
      </c>
      <c r="H2125" s="2">
        <v>124.11499999999999</v>
      </c>
      <c r="I2125" s="26">
        <v>124.127</v>
      </c>
      <c r="J2125" s="3">
        <f t="shared" si="305"/>
        <v>13</v>
      </c>
      <c r="K2125" s="3" t="str">
        <f t="shared" si="306"/>
        <v>OIR</v>
      </c>
      <c r="L2125" s="3" t="str">
        <f t="shared" si="307"/>
        <v>OIRDnGapFill</v>
      </c>
      <c r="M2125" s="3" t="str">
        <f t="shared" si="308"/>
        <v>Filled</v>
      </c>
      <c r="N2125" s="3" t="str">
        <f t="shared" si="309"/>
        <v>DnGap</v>
      </c>
      <c r="O2125">
        <v>417320</v>
      </c>
    </row>
    <row r="2126" spans="1:15" x14ac:dyDescent="0.25">
      <c r="A2126" s="1">
        <v>41386</v>
      </c>
      <c r="B2126" s="1" t="str">
        <f t="shared" si="301"/>
        <v>Mon</v>
      </c>
      <c r="C2126" s="1" t="str">
        <f t="shared" si="302"/>
        <v>Apr</v>
      </c>
      <c r="D2126" s="1" t="str">
        <f t="shared" si="303"/>
        <v>2nd QTR</v>
      </c>
      <c r="E2126" s="1" t="str">
        <f t="shared" si="304"/>
        <v>2013</v>
      </c>
      <c r="F2126" s="26">
        <v>124.12</v>
      </c>
      <c r="G2126" s="2">
        <v>124.16500000000001</v>
      </c>
      <c r="H2126" s="2">
        <v>124.1</v>
      </c>
      <c r="I2126" s="26">
        <v>124.14700000000001</v>
      </c>
      <c r="J2126" s="3">
        <f t="shared" si="305"/>
        <v>27</v>
      </c>
      <c r="K2126" s="3" t="str">
        <f t="shared" si="306"/>
        <v>OIR</v>
      </c>
      <c r="L2126" s="3" t="str">
        <f t="shared" si="307"/>
        <v>OIRDnGapFill</v>
      </c>
      <c r="M2126" s="3" t="str">
        <f t="shared" si="308"/>
        <v>Filled</v>
      </c>
      <c r="N2126" s="3" t="str">
        <f t="shared" si="309"/>
        <v>DnGap</v>
      </c>
      <c r="O2126">
        <v>434093</v>
      </c>
    </row>
    <row r="2127" spans="1:15" x14ac:dyDescent="0.25">
      <c r="A2127" s="1">
        <v>41387</v>
      </c>
      <c r="B2127" s="1" t="str">
        <f t="shared" si="301"/>
        <v>Tue</v>
      </c>
      <c r="C2127" s="1" t="str">
        <f t="shared" si="302"/>
        <v>Apr</v>
      </c>
      <c r="D2127" s="1" t="str">
        <f t="shared" si="303"/>
        <v>2nd QTR</v>
      </c>
      <c r="E2127" s="1" t="str">
        <f t="shared" si="304"/>
        <v>2013</v>
      </c>
      <c r="F2127" s="26">
        <v>124.15</v>
      </c>
      <c r="G2127" s="2">
        <v>124.20699999999999</v>
      </c>
      <c r="H2127" s="2">
        <v>124.13200000000001</v>
      </c>
      <c r="I2127" s="26">
        <v>124.14</v>
      </c>
      <c r="J2127" s="3">
        <f t="shared" si="305"/>
        <v>30</v>
      </c>
      <c r="K2127" s="3" t="str">
        <f t="shared" si="306"/>
        <v>OIR</v>
      </c>
      <c r="L2127" s="3" t="str">
        <f t="shared" si="307"/>
        <v>OIRUpGapFill</v>
      </c>
      <c r="M2127" s="3" t="str">
        <f t="shared" si="308"/>
        <v>Filled</v>
      </c>
      <c r="N2127" s="3" t="str">
        <f t="shared" si="309"/>
        <v>UpGap</v>
      </c>
      <c r="O2127">
        <v>666649</v>
      </c>
    </row>
    <row r="2128" spans="1:15" x14ac:dyDescent="0.25">
      <c r="A2128" s="1">
        <v>41388</v>
      </c>
      <c r="B2128" s="1" t="str">
        <f t="shared" si="301"/>
        <v>Wed</v>
      </c>
      <c r="C2128" s="1" t="str">
        <f t="shared" si="302"/>
        <v>Apr</v>
      </c>
      <c r="D2128" s="1" t="str">
        <f t="shared" si="303"/>
        <v>2nd QTR</v>
      </c>
      <c r="E2128" s="1" t="str">
        <f t="shared" si="304"/>
        <v>2013</v>
      </c>
      <c r="F2128" s="26">
        <v>124.13500000000001</v>
      </c>
      <c r="G2128" s="2">
        <v>124.16500000000001</v>
      </c>
      <c r="H2128" s="2">
        <v>124.12</v>
      </c>
      <c r="I2128" s="26">
        <v>124.157</v>
      </c>
      <c r="J2128" s="3">
        <f t="shared" si="305"/>
        <v>19</v>
      </c>
      <c r="K2128" s="3" t="str">
        <f t="shared" si="306"/>
        <v>OIR</v>
      </c>
      <c r="L2128" s="3" t="str">
        <f t="shared" si="307"/>
        <v>OIRDnGapFill</v>
      </c>
      <c r="M2128" s="3" t="str">
        <f t="shared" si="308"/>
        <v>Filled</v>
      </c>
      <c r="N2128" s="3" t="str">
        <f t="shared" si="309"/>
        <v>DnGap</v>
      </c>
      <c r="O2128">
        <v>449338</v>
      </c>
    </row>
    <row r="2129" spans="1:15" x14ac:dyDescent="0.25">
      <c r="A2129" s="1">
        <v>41389</v>
      </c>
      <c r="B2129" s="1" t="str">
        <f t="shared" si="301"/>
        <v>Thu</v>
      </c>
      <c r="C2129" s="1" t="str">
        <f t="shared" si="302"/>
        <v>Apr</v>
      </c>
      <c r="D2129" s="1" t="str">
        <f t="shared" si="303"/>
        <v>2nd QTR</v>
      </c>
      <c r="E2129" s="1" t="str">
        <f t="shared" si="304"/>
        <v>2013</v>
      </c>
      <c r="F2129" s="26">
        <v>124.15</v>
      </c>
      <c r="G2129" s="2">
        <v>124.16</v>
      </c>
      <c r="H2129" s="2">
        <v>124.127</v>
      </c>
      <c r="I2129" s="26">
        <v>124.152</v>
      </c>
      <c r="J2129" s="3">
        <f t="shared" si="305"/>
        <v>14</v>
      </c>
      <c r="K2129" s="3" t="str">
        <f t="shared" si="306"/>
        <v>OIR</v>
      </c>
      <c r="L2129" s="3" t="str">
        <f t="shared" si="307"/>
        <v>OIRDnGapFill</v>
      </c>
      <c r="M2129" s="3" t="str">
        <f t="shared" si="308"/>
        <v>Filled</v>
      </c>
      <c r="N2129" s="3" t="str">
        <f t="shared" si="309"/>
        <v>DnGap</v>
      </c>
      <c r="O2129">
        <v>383291</v>
      </c>
    </row>
    <row r="2130" spans="1:15" x14ac:dyDescent="0.25">
      <c r="A2130" s="1">
        <v>41390</v>
      </c>
      <c r="B2130" s="1" t="str">
        <f t="shared" si="301"/>
        <v>Fri</v>
      </c>
      <c r="C2130" s="1" t="str">
        <f t="shared" si="302"/>
        <v>Apr</v>
      </c>
      <c r="D2130" s="1" t="str">
        <f t="shared" si="303"/>
        <v>2nd QTR</v>
      </c>
      <c r="E2130" s="1" t="str">
        <f t="shared" si="304"/>
        <v>2013</v>
      </c>
      <c r="F2130" s="26">
        <v>124.152</v>
      </c>
      <c r="G2130" s="2">
        <v>124.205</v>
      </c>
      <c r="H2130" s="2">
        <v>124.15</v>
      </c>
      <c r="I2130" s="26">
        <v>124.197</v>
      </c>
      <c r="J2130" s="3">
        <f t="shared" si="305"/>
        <v>22</v>
      </c>
      <c r="K2130" s="3" t="str">
        <f t="shared" si="306"/>
        <v>OIR</v>
      </c>
      <c r="L2130" s="3" t="str">
        <f t="shared" si="307"/>
        <v>NoGap</v>
      </c>
      <c r="M2130" s="3" t="str">
        <f t="shared" si="308"/>
        <v>NoGap</v>
      </c>
      <c r="N2130" s="3" t="str">
        <f t="shared" si="309"/>
        <v>NoGap</v>
      </c>
      <c r="O2130">
        <v>394734</v>
      </c>
    </row>
    <row r="2131" spans="1:15" x14ac:dyDescent="0.25">
      <c r="A2131" s="1">
        <v>41393</v>
      </c>
      <c r="B2131" s="1" t="str">
        <f t="shared" si="301"/>
        <v>Mon</v>
      </c>
      <c r="C2131" s="1" t="str">
        <f t="shared" si="302"/>
        <v>Apr</v>
      </c>
      <c r="D2131" s="1" t="str">
        <f t="shared" si="303"/>
        <v>2nd QTR</v>
      </c>
      <c r="E2131" s="1" t="str">
        <f t="shared" si="304"/>
        <v>2013</v>
      </c>
      <c r="F2131" s="26">
        <v>124.19199999999999</v>
      </c>
      <c r="G2131" s="2">
        <v>124.212</v>
      </c>
      <c r="H2131" s="2">
        <v>124.187</v>
      </c>
      <c r="I2131" s="26">
        <v>124.20699999999999</v>
      </c>
      <c r="J2131" s="3">
        <f t="shared" si="305"/>
        <v>11</v>
      </c>
      <c r="K2131" s="3" t="str">
        <f t="shared" si="306"/>
        <v>OIR</v>
      </c>
      <c r="L2131" s="3" t="str">
        <f t="shared" si="307"/>
        <v>OIRDnGapFill</v>
      </c>
      <c r="M2131" s="3" t="str">
        <f t="shared" si="308"/>
        <v>Filled</v>
      </c>
      <c r="N2131" s="3" t="str">
        <f t="shared" si="309"/>
        <v>DnGap</v>
      </c>
      <c r="O2131">
        <v>307708</v>
      </c>
    </row>
    <row r="2132" spans="1:15" x14ac:dyDescent="0.25">
      <c r="A2132" s="1">
        <v>41394</v>
      </c>
      <c r="B2132" s="1" t="str">
        <f t="shared" si="301"/>
        <v>Tue</v>
      </c>
      <c r="C2132" s="1" t="str">
        <f t="shared" si="302"/>
        <v>Apr</v>
      </c>
      <c r="D2132" s="1" t="str">
        <f t="shared" si="303"/>
        <v>2nd QTR</v>
      </c>
      <c r="E2132" s="1" t="str">
        <f t="shared" si="304"/>
        <v>2013</v>
      </c>
      <c r="F2132" s="26">
        <v>124.202</v>
      </c>
      <c r="G2132" s="2">
        <v>124.25</v>
      </c>
      <c r="H2132" s="2">
        <v>124.197</v>
      </c>
      <c r="I2132" s="26">
        <v>124.205</v>
      </c>
      <c r="J2132" s="3">
        <f t="shared" si="305"/>
        <v>22</v>
      </c>
      <c r="K2132" s="3" t="str">
        <f t="shared" si="306"/>
        <v>OIR</v>
      </c>
      <c r="L2132" s="3" t="str">
        <f t="shared" si="307"/>
        <v>OIRDnGapFill</v>
      </c>
      <c r="M2132" s="3" t="str">
        <f t="shared" si="308"/>
        <v>Filled</v>
      </c>
      <c r="N2132" s="3" t="str">
        <f t="shared" si="309"/>
        <v>DnGap</v>
      </c>
      <c r="O2132">
        <v>593180</v>
      </c>
    </row>
    <row r="2133" spans="1:15" x14ac:dyDescent="0.25">
      <c r="A2133" s="1">
        <v>41395</v>
      </c>
      <c r="B2133" s="1" t="str">
        <f t="shared" si="301"/>
        <v>Wed</v>
      </c>
      <c r="C2133" s="1" t="str">
        <f t="shared" si="302"/>
        <v>May</v>
      </c>
      <c r="D2133" s="1" t="str">
        <f t="shared" si="303"/>
        <v>2nd QTR</v>
      </c>
      <c r="E2133" s="1" t="str">
        <f t="shared" si="304"/>
        <v>2013</v>
      </c>
      <c r="F2133" s="26">
        <v>124.202</v>
      </c>
      <c r="G2133" s="2">
        <v>124.267</v>
      </c>
      <c r="H2133" s="2">
        <v>124.19</v>
      </c>
      <c r="I2133" s="26">
        <v>124.24</v>
      </c>
      <c r="J2133" s="3">
        <f t="shared" si="305"/>
        <v>31</v>
      </c>
      <c r="K2133" s="3" t="str">
        <f t="shared" si="306"/>
        <v>OIR</v>
      </c>
      <c r="L2133" s="3" t="str">
        <f t="shared" si="307"/>
        <v>OIRDnGapFill</v>
      </c>
      <c r="M2133" s="3" t="str">
        <f t="shared" si="308"/>
        <v>Filled</v>
      </c>
      <c r="N2133" s="3" t="str">
        <f t="shared" si="309"/>
        <v>DnGap</v>
      </c>
      <c r="O2133">
        <v>420109</v>
      </c>
    </row>
    <row r="2134" spans="1:15" x14ac:dyDescent="0.25">
      <c r="A2134" s="1">
        <v>41396</v>
      </c>
      <c r="B2134" s="1" t="str">
        <f t="shared" si="301"/>
        <v>Thu</v>
      </c>
      <c r="C2134" s="1" t="str">
        <f t="shared" si="302"/>
        <v>May</v>
      </c>
      <c r="D2134" s="1" t="str">
        <f t="shared" si="303"/>
        <v>2nd QTR</v>
      </c>
      <c r="E2134" s="1" t="str">
        <f t="shared" si="304"/>
        <v>2013</v>
      </c>
      <c r="F2134" s="26">
        <v>124.242</v>
      </c>
      <c r="G2134" s="2">
        <v>124.26</v>
      </c>
      <c r="H2134" s="2">
        <v>124.217</v>
      </c>
      <c r="I2134" s="26">
        <v>124.247</v>
      </c>
      <c r="J2134" s="3">
        <f t="shared" si="305"/>
        <v>18</v>
      </c>
      <c r="K2134" s="3" t="str">
        <f t="shared" si="306"/>
        <v>OIR</v>
      </c>
      <c r="L2134" s="3" t="str">
        <f t="shared" si="307"/>
        <v>OIRUpGapFill</v>
      </c>
      <c r="M2134" s="3" t="str">
        <f t="shared" si="308"/>
        <v>Filled</v>
      </c>
      <c r="N2134" s="3" t="str">
        <f t="shared" si="309"/>
        <v>UpGap</v>
      </c>
      <c r="O2134">
        <v>426133</v>
      </c>
    </row>
    <row r="2135" spans="1:15" x14ac:dyDescent="0.25">
      <c r="A2135" s="1">
        <v>41397</v>
      </c>
      <c r="B2135" s="1" t="str">
        <f t="shared" si="301"/>
        <v>Fri</v>
      </c>
      <c r="C2135" s="1" t="str">
        <f t="shared" si="302"/>
        <v>May</v>
      </c>
      <c r="D2135" s="1" t="str">
        <f t="shared" si="303"/>
        <v>2nd QTR</v>
      </c>
      <c r="E2135" s="1" t="str">
        <f t="shared" si="304"/>
        <v>2013</v>
      </c>
      <c r="F2135" s="26">
        <v>124.247</v>
      </c>
      <c r="G2135" s="2">
        <v>124.252</v>
      </c>
      <c r="H2135" s="2">
        <v>124.117</v>
      </c>
      <c r="I2135" s="26">
        <v>124.13200000000001</v>
      </c>
      <c r="J2135" s="3">
        <f t="shared" si="305"/>
        <v>54</v>
      </c>
      <c r="K2135" s="3" t="str">
        <f t="shared" si="306"/>
        <v>OIR</v>
      </c>
      <c r="L2135" s="3" t="str">
        <f t="shared" si="307"/>
        <v>NoGap</v>
      </c>
      <c r="M2135" s="3" t="str">
        <f t="shared" si="308"/>
        <v>NoGap</v>
      </c>
      <c r="N2135" s="3" t="str">
        <f t="shared" si="309"/>
        <v>NoGap</v>
      </c>
      <c r="O2135">
        <v>873893</v>
      </c>
    </row>
    <row r="2136" spans="1:15" x14ac:dyDescent="0.25">
      <c r="A2136" s="1">
        <v>41400</v>
      </c>
      <c r="B2136" s="1" t="str">
        <f t="shared" si="301"/>
        <v>Mon</v>
      </c>
      <c r="C2136" s="1" t="str">
        <f t="shared" si="302"/>
        <v>May</v>
      </c>
      <c r="D2136" s="1" t="str">
        <f t="shared" si="303"/>
        <v>2nd QTR</v>
      </c>
      <c r="E2136" s="1" t="str">
        <f t="shared" si="304"/>
        <v>2013</v>
      </c>
      <c r="F2136" s="26">
        <v>124.145</v>
      </c>
      <c r="G2136" s="2">
        <v>124.145</v>
      </c>
      <c r="H2136" s="2">
        <v>124.1</v>
      </c>
      <c r="I2136" s="26">
        <v>124.105</v>
      </c>
      <c r="J2136" s="3">
        <f t="shared" si="305"/>
        <v>19</v>
      </c>
      <c r="K2136" s="3" t="str">
        <f t="shared" si="306"/>
        <v>OIR</v>
      </c>
      <c r="L2136" s="3" t="str">
        <f t="shared" si="307"/>
        <v>OIRUpGapFill</v>
      </c>
      <c r="M2136" s="3" t="str">
        <f t="shared" si="308"/>
        <v>Filled</v>
      </c>
      <c r="N2136" s="3" t="str">
        <f t="shared" si="309"/>
        <v>UpGap</v>
      </c>
      <c r="O2136">
        <v>363691</v>
      </c>
    </row>
    <row r="2137" spans="1:15" x14ac:dyDescent="0.25">
      <c r="A2137" s="1">
        <v>41401</v>
      </c>
      <c r="B2137" s="1" t="str">
        <f t="shared" si="301"/>
        <v>Tue</v>
      </c>
      <c r="C2137" s="1" t="str">
        <f t="shared" si="302"/>
        <v>May</v>
      </c>
      <c r="D2137" s="1" t="str">
        <f t="shared" si="303"/>
        <v>2nd QTR</v>
      </c>
      <c r="E2137" s="1" t="str">
        <f t="shared" si="304"/>
        <v>2013</v>
      </c>
      <c r="F2137" s="26">
        <v>124.122</v>
      </c>
      <c r="G2137" s="2">
        <v>124.13200000000001</v>
      </c>
      <c r="H2137" s="2">
        <v>124.087</v>
      </c>
      <c r="I2137" s="26">
        <v>124.09699999999999</v>
      </c>
      <c r="J2137" s="3">
        <f t="shared" si="305"/>
        <v>19</v>
      </c>
      <c r="K2137" s="3" t="str">
        <f t="shared" si="306"/>
        <v>OIR</v>
      </c>
      <c r="L2137" s="3" t="str">
        <f t="shared" si="307"/>
        <v>OIRUpGapFill</v>
      </c>
      <c r="M2137" s="3" t="str">
        <f t="shared" si="308"/>
        <v>Filled</v>
      </c>
      <c r="N2137" s="3" t="str">
        <f t="shared" si="309"/>
        <v>UpGap</v>
      </c>
      <c r="O2137">
        <v>378407</v>
      </c>
    </row>
    <row r="2138" spans="1:15" x14ac:dyDescent="0.25">
      <c r="A2138" s="1">
        <v>41402</v>
      </c>
      <c r="B2138" s="1" t="str">
        <f t="shared" si="301"/>
        <v>Wed</v>
      </c>
      <c r="C2138" s="1" t="str">
        <f t="shared" si="302"/>
        <v>May</v>
      </c>
      <c r="D2138" s="1" t="str">
        <f t="shared" si="303"/>
        <v>2nd QTR</v>
      </c>
      <c r="E2138" s="1" t="str">
        <f t="shared" si="304"/>
        <v>2013</v>
      </c>
      <c r="F2138" s="26">
        <v>124.1</v>
      </c>
      <c r="G2138" s="2">
        <v>124.122</v>
      </c>
      <c r="H2138" s="2">
        <v>124.077</v>
      </c>
      <c r="I2138" s="26">
        <v>124.11</v>
      </c>
      <c r="J2138" s="3">
        <f t="shared" si="305"/>
        <v>19</v>
      </c>
      <c r="K2138" s="3" t="str">
        <f t="shared" si="306"/>
        <v>OIR</v>
      </c>
      <c r="L2138" s="3" t="str">
        <f t="shared" si="307"/>
        <v>OIRUpGapFill</v>
      </c>
      <c r="M2138" s="3" t="str">
        <f t="shared" si="308"/>
        <v>Filled</v>
      </c>
      <c r="N2138" s="3" t="str">
        <f t="shared" si="309"/>
        <v>UpGap</v>
      </c>
      <c r="O2138">
        <v>487469</v>
      </c>
    </row>
    <row r="2139" spans="1:15" x14ac:dyDescent="0.25">
      <c r="A2139" s="1">
        <v>41403</v>
      </c>
      <c r="B2139" s="1" t="str">
        <f t="shared" si="301"/>
        <v>Thu</v>
      </c>
      <c r="C2139" s="1" t="str">
        <f t="shared" si="302"/>
        <v>May</v>
      </c>
      <c r="D2139" s="1" t="str">
        <f t="shared" si="303"/>
        <v>2nd QTR</v>
      </c>
      <c r="E2139" s="1" t="str">
        <f t="shared" si="304"/>
        <v>2013</v>
      </c>
      <c r="F2139" s="26">
        <v>124.105</v>
      </c>
      <c r="G2139" s="2">
        <v>124.137</v>
      </c>
      <c r="H2139" s="2">
        <v>124.092</v>
      </c>
      <c r="I2139" s="26">
        <v>124.1</v>
      </c>
      <c r="J2139" s="3">
        <f t="shared" si="305"/>
        <v>19</v>
      </c>
      <c r="K2139" s="3" t="str">
        <f t="shared" si="306"/>
        <v>OIR</v>
      </c>
      <c r="L2139" s="3" t="str">
        <f t="shared" si="307"/>
        <v>OIRDnGapFill</v>
      </c>
      <c r="M2139" s="3" t="str">
        <f t="shared" si="308"/>
        <v>Filled</v>
      </c>
      <c r="N2139" s="3" t="str">
        <f t="shared" si="309"/>
        <v>DnGap</v>
      </c>
      <c r="O2139">
        <v>636980</v>
      </c>
    </row>
    <row r="2140" spans="1:15" x14ac:dyDescent="0.25">
      <c r="A2140" s="1">
        <v>41404</v>
      </c>
      <c r="B2140" s="1" t="str">
        <f t="shared" si="301"/>
        <v>Fri</v>
      </c>
      <c r="C2140" s="1" t="str">
        <f t="shared" si="302"/>
        <v>May</v>
      </c>
      <c r="D2140" s="1" t="str">
        <f t="shared" si="303"/>
        <v>2nd QTR</v>
      </c>
      <c r="E2140" s="1" t="str">
        <f t="shared" si="304"/>
        <v>2013</v>
      </c>
      <c r="F2140" s="26">
        <v>124.092</v>
      </c>
      <c r="G2140" s="2">
        <v>124.1</v>
      </c>
      <c r="H2140" s="2">
        <v>123.295</v>
      </c>
      <c r="I2140" s="26">
        <v>123.31699999999999</v>
      </c>
      <c r="J2140" s="3">
        <f t="shared" si="305"/>
        <v>49</v>
      </c>
      <c r="K2140" s="3" t="str">
        <f t="shared" si="306"/>
        <v>OIR</v>
      </c>
      <c r="L2140" s="3" t="str">
        <f t="shared" si="307"/>
        <v>OIRDnGapFill</v>
      </c>
      <c r="M2140" s="3" t="str">
        <f t="shared" si="308"/>
        <v>Filled</v>
      </c>
      <c r="N2140" s="3" t="str">
        <f t="shared" si="309"/>
        <v>DnGap</v>
      </c>
      <c r="O2140">
        <v>894712</v>
      </c>
    </row>
    <row r="2141" spans="1:15" x14ac:dyDescent="0.25">
      <c r="A2141" s="1">
        <v>41407</v>
      </c>
      <c r="B2141" s="1" t="str">
        <f t="shared" si="301"/>
        <v>Mon</v>
      </c>
      <c r="C2141" s="1" t="str">
        <f t="shared" si="302"/>
        <v>May</v>
      </c>
      <c r="D2141" s="1" t="str">
        <f t="shared" si="303"/>
        <v>2nd QTR</v>
      </c>
      <c r="E2141" s="1" t="str">
        <f t="shared" si="304"/>
        <v>2013</v>
      </c>
      <c r="F2141" s="26">
        <v>123.307</v>
      </c>
      <c r="G2141" s="2">
        <v>124.017</v>
      </c>
      <c r="H2141" s="2">
        <v>123.27500000000001</v>
      </c>
      <c r="I2141" s="26">
        <v>123.307</v>
      </c>
      <c r="J2141" s="3">
        <f t="shared" si="305"/>
        <v>24</v>
      </c>
      <c r="K2141" s="3" t="str">
        <f t="shared" si="306"/>
        <v>OIR</v>
      </c>
      <c r="L2141" s="3" t="str">
        <f t="shared" si="307"/>
        <v>OIRDnGapFill</v>
      </c>
      <c r="M2141" s="3" t="str">
        <f t="shared" si="308"/>
        <v>Filled</v>
      </c>
      <c r="N2141" s="3" t="str">
        <f t="shared" si="309"/>
        <v>DnGap</v>
      </c>
      <c r="O2141">
        <v>630928</v>
      </c>
    </row>
    <row r="2142" spans="1:15" x14ac:dyDescent="0.25">
      <c r="A2142" s="1">
        <v>41408</v>
      </c>
      <c r="B2142" s="1" t="str">
        <f t="shared" si="301"/>
        <v>Tue</v>
      </c>
      <c r="C2142" s="1" t="str">
        <f t="shared" si="302"/>
        <v>May</v>
      </c>
      <c r="D2142" s="1" t="str">
        <f t="shared" si="303"/>
        <v>2nd QTR</v>
      </c>
      <c r="E2142" s="1" t="str">
        <f t="shared" si="304"/>
        <v>2013</v>
      </c>
      <c r="F2142" s="26">
        <v>123.31</v>
      </c>
      <c r="G2142" s="2">
        <v>124.015</v>
      </c>
      <c r="H2142" s="2">
        <v>123.245</v>
      </c>
      <c r="I2142" s="26">
        <v>123.277</v>
      </c>
      <c r="J2142" s="3">
        <f t="shared" si="305"/>
        <v>36</v>
      </c>
      <c r="K2142" s="3" t="str">
        <f t="shared" si="306"/>
        <v>OIR</v>
      </c>
      <c r="L2142" s="3" t="str">
        <f t="shared" si="307"/>
        <v>OIRUpGapFill</v>
      </c>
      <c r="M2142" s="3" t="str">
        <f t="shared" si="308"/>
        <v>Filled</v>
      </c>
      <c r="N2142" s="3" t="str">
        <f t="shared" si="309"/>
        <v>UpGap</v>
      </c>
      <c r="O2142">
        <v>638850</v>
      </c>
    </row>
    <row r="2143" spans="1:15" x14ac:dyDescent="0.25">
      <c r="A2143" s="1">
        <v>41409</v>
      </c>
      <c r="B2143" s="1" t="str">
        <f t="shared" si="301"/>
        <v>Wed</v>
      </c>
      <c r="C2143" s="1" t="str">
        <f t="shared" si="302"/>
        <v>May</v>
      </c>
      <c r="D2143" s="1" t="str">
        <f t="shared" si="303"/>
        <v>2nd QTR</v>
      </c>
      <c r="E2143" s="1" t="str">
        <f t="shared" si="304"/>
        <v>2013</v>
      </c>
      <c r="F2143" s="26">
        <v>123.255</v>
      </c>
      <c r="G2143" s="2">
        <v>123.31699999999999</v>
      </c>
      <c r="H2143" s="2">
        <v>123.24</v>
      </c>
      <c r="I2143" s="26">
        <v>123.292</v>
      </c>
      <c r="J2143" s="3">
        <f t="shared" si="305"/>
        <v>31</v>
      </c>
      <c r="K2143" s="3" t="str">
        <f t="shared" si="306"/>
        <v>OIR</v>
      </c>
      <c r="L2143" s="3" t="str">
        <f t="shared" si="307"/>
        <v>OIRDnGapFill</v>
      </c>
      <c r="M2143" s="3" t="str">
        <f t="shared" si="308"/>
        <v>Filled</v>
      </c>
      <c r="N2143" s="3" t="str">
        <f t="shared" si="309"/>
        <v>DnGap</v>
      </c>
      <c r="O2143">
        <v>707519</v>
      </c>
    </row>
    <row r="2144" spans="1:15" x14ac:dyDescent="0.25">
      <c r="A2144" s="1">
        <v>41410</v>
      </c>
      <c r="B2144" s="1" t="str">
        <f t="shared" si="301"/>
        <v>Thu</v>
      </c>
      <c r="C2144" s="1" t="str">
        <f t="shared" si="302"/>
        <v>May</v>
      </c>
      <c r="D2144" s="1" t="str">
        <f t="shared" si="303"/>
        <v>2nd QTR</v>
      </c>
      <c r="E2144" s="1" t="str">
        <f t="shared" si="304"/>
        <v>2013</v>
      </c>
      <c r="F2144" s="26">
        <v>123.297</v>
      </c>
      <c r="G2144" s="2">
        <v>124.06699999999999</v>
      </c>
      <c r="H2144" s="2">
        <v>123.28</v>
      </c>
      <c r="I2144" s="26">
        <v>124.057</v>
      </c>
      <c r="J2144" s="3">
        <f t="shared" si="305"/>
        <v>43</v>
      </c>
      <c r="K2144" s="3" t="str">
        <f t="shared" si="306"/>
        <v>OIR</v>
      </c>
      <c r="L2144" s="3" t="str">
        <f t="shared" si="307"/>
        <v>OIRUpGapFill</v>
      </c>
      <c r="M2144" s="3" t="str">
        <f t="shared" si="308"/>
        <v>Filled</v>
      </c>
      <c r="N2144" s="3" t="str">
        <f t="shared" si="309"/>
        <v>UpGap</v>
      </c>
      <c r="O2144">
        <v>709320</v>
      </c>
    </row>
    <row r="2145" spans="1:15" x14ac:dyDescent="0.25">
      <c r="A2145" s="1">
        <v>41411</v>
      </c>
      <c r="B2145" s="1" t="str">
        <f t="shared" si="301"/>
        <v>Fri</v>
      </c>
      <c r="C2145" s="1" t="str">
        <f t="shared" si="302"/>
        <v>May</v>
      </c>
      <c r="D2145" s="1" t="str">
        <f t="shared" si="303"/>
        <v>2nd QTR</v>
      </c>
      <c r="E2145" s="1" t="str">
        <f t="shared" si="304"/>
        <v>2013</v>
      </c>
      <c r="F2145" s="26">
        <v>124.027</v>
      </c>
      <c r="G2145" s="2">
        <v>124.06</v>
      </c>
      <c r="H2145" s="2">
        <v>123.27500000000001</v>
      </c>
      <c r="I2145" s="26">
        <v>123.297</v>
      </c>
      <c r="J2145" s="3">
        <f t="shared" si="305"/>
        <v>42</v>
      </c>
      <c r="K2145" s="3" t="str">
        <f t="shared" si="306"/>
        <v>OIR</v>
      </c>
      <c r="L2145" s="3" t="str">
        <f t="shared" si="307"/>
        <v>OIRDnGapFill</v>
      </c>
      <c r="M2145" s="3" t="str">
        <f t="shared" si="308"/>
        <v>Filled</v>
      </c>
      <c r="N2145" s="3" t="str">
        <f t="shared" si="309"/>
        <v>DnGap</v>
      </c>
      <c r="O2145">
        <v>694960</v>
      </c>
    </row>
    <row r="2146" spans="1:15" x14ac:dyDescent="0.25">
      <c r="A2146" s="1">
        <v>41414</v>
      </c>
      <c r="B2146" s="1" t="str">
        <f t="shared" si="301"/>
        <v>Mon</v>
      </c>
      <c r="C2146" s="1" t="str">
        <f t="shared" si="302"/>
        <v>May</v>
      </c>
      <c r="D2146" s="1" t="str">
        <f t="shared" si="303"/>
        <v>2nd QTR</v>
      </c>
      <c r="E2146" s="1" t="str">
        <f t="shared" si="304"/>
        <v>2013</v>
      </c>
      <c r="F2146" s="26">
        <v>123.3</v>
      </c>
      <c r="G2146" s="2">
        <v>124.012</v>
      </c>
      <c r="H2146" s="2">
        <v>123.265</v>
      </c>
      <c r="I2146" s="26">
        <v>123.29</v>
      </c>
      <c r="J2146" s="3">
        <f t="shared" si="305"/>
        <v>27</v>
      </c>
      <c r="K2146" s="3" t="str">
        <f t="shared" si="306"/>
        <v>OIR</v>
      </c>
      <c r="L2146" s="3" t="str">
        <f t="shared" si="307"/>
        <v>OIRUpGapFill</v>
      </c>
      <c r="M2146" s="3" t="str">
        <f t="shared" si="308"/>
        <v>Filled</v>
      </c>
      <c r="N2146" s="3" t="str">
        <f t="shared" si="309"/>
        <v>UpGap</v>
      </c>
      <c r="O2146">
        <v>647000</v>
      </c>
    </row>
    <row r="2147" spans="1:15" x14ac:dyDescent="0.25">
      <c r="A2147" s="1">
        <v>41415</v>
      </c>
      <c r="B2147" s="1" t="str">
        <f t="shared" si="301"/>
        <v>Tue</v>
      </c>
      <c r="C2147" s="1" t="str">
        <f t="shared" si="302"/>
        <v>May</v>
      </c>
      <c r="D2147" s="1" t="str">
        <f t="shared" si="303"/>
        <v>2nd QTR</v>
      </c>
      <c r="E2147" s="1" t="str">
        <f t="shared" si="304"/>
        <v>2013</v>
      </c>
      <c r="F2147" s="26">
        <v>123.292</v>
      </c>
      <c r="G2147" s="2">
        <v>124.002</v>
      </c>
      <c r="H2147" s="2">
        <v>123.25</v>
      </c>
      <c r="I2147" s="26">
        <v>123.3</v>
      </c>
      <c r="J2147" s="3">
        <f t="shared" si="305"/>
        <v>29</v>
      </c>
      <c r="K2147" s="3" t="str">
        <f t="shared" si="306"/>
        <v>OIR</v>
      </c>
      <c r="L2147" s="3" t="str">
        <f t="shared" si="307"/>
        <v>OIRUpGapFill</v>
      </c>
      <c r="M2147" s="3" t="str">
        <f t="shared" si="308"/>
        <v>Filled</v>
      </c>
      <c r="N2147" s="3" t="str">
        <f t="shared" si="309"/>
        <v>UpGap</v>
      </c>
      <c r="O2147">
        <v>797665</v>
      </c>
    </row>
    <row r="2148" spans="1:15" x14ac:dyDescent="0.25">
      <c r="A2148" s="1">
        <v>41416</v>
      </c>
      <c r="B2148" s="1" t="str">
        <f t="shared" si="301"/>
        <v>Wed</v>
      </c>
      <c r="C2148" s="1" t="str">
        <f t="shared" si="302"/>
        <v>May</v>
      </c>
      <c r="D2148" s="1" t="str">
        <f t="shared" si="303"/>
        <v>2nd QTR</v>
      </c>
      <c r="E2148" s="1" t="str">
        <f t="shared" si="304"/>
        <v>2013</v>
      </c>
      <c r="F2148" s="26">
        <v>123.312</v>
      </c>
      <c r="G2148" s="2">
        <v>124.05500000000001</v>
      </c>
      <c r="H2148" s="2">
        <v>123.19</v>
      </c>
      <c r="I2148" s="26">
        <v>123.202</v>
      </c>
      <c r="J2148" s="3">
        <f t="shared" si="305"/>
        <v>75</v>
      </c>
      <c r="K2148" s="3" t="str">
        <f t="shared" si="306"/>
        <v>OIR</v>
      </c>
      <c r="L2148" s="3" t="str">
        <f t="shared" si="307"/>
        <v>OIRUpGapFill</v>
      </c>
      <c r="M2148" s="3" t="str">
        <f t="shared" si="308"/>
        <v>Filled</v>
      </c>
      <c r="N2148" s="3" t="str">
        <f t="shared" si="309"/>
        <v>UpGap</v>
      </c>
      <c r="O2148">
        <v>1478155</v>
      </c>
    </row>
    <row r="2149" spans="1:15" x14ac:dyDescent="0.25">
      <c r="A2149" s="1">
        <v>41417</v>
      </c>
      <c r="B2149" s="1" t="str">
        <f t="shared" si="301"/>
        <v>Thu</v>
      </c>
      <c r="C2149" s="1" t="str">
        <f t="shared" si="302"/>
        <v>May</v>
      </c>
      <c r="D2149" s="1" t="str">
        <f t="shared" si="303"/>
        <v>2nd QTR</v>
      </c>
      <c r="E2149" s="1" t="str">
        <f t="shared" si="304"/>
        <v>2013</v>
      </c>
      <c r="F2149" s="26">
        <v>123.19499999999999</v>
      </c>
      <c r="G2149" s="2">
        <v>123.267</v>
      </c>
      <c r="H2149" s="2">
        <v>123.14700000000001</v>
      </c>
      <c r="I2149" s="26">
        <v>123.2</v>
      </c>
      <c r="J2149" s="3">
        <f t="shared" si="305"/>
        <v>48</v>
      </c>
      <c r="K2149" s="3" t="str">
        <f t="shared" si="306"/>
        <v>OIR</v>
      </c>
      <c r="L2149" s="3" t="str">
        <f t="shared" si="307"/>
        <v>OIRDnGapFill</v>
      </c>
      <c r="M2149" s="3" t="str">
        <f t="shared" si="308"/>
        <v>Filled</v>
      </c>
      <c r="N2149" s="3" t="str">
        <f t="shared" si="309"/>
        <v>DnGap</v>
      </c>
      <c r="O2149">
        <v>1187088</v>
      </c>
    </row>
    <row r="2150" spans="1:15" x14ac:dyDescent="0.25">
      <c r="A2150" s="1">
        <v>41418</v>
      </c>
      <c r="B2150" s="1" t="str">
        <f t="shared" si="301"/>
        <v>Fri</v>
      </c>
      <c r="C2150" s="1" t="str">
        <f t="shared" si="302"/>
        <v>May</v>
      </c>
      <c r="D2150" s="1" t="str">
        <f t="shared" si="303"/>
        <v>2nd QTR</v>
      </c>
      <c r="E2150" s="1" t="str">
        <f t="shared" si="304"/>
        <v>2013</v>
      </c>
      <c r="F2150" s="26">
        <v>123.197</v>
      </c>
      <c r="G2150" s="2">
        <v>123.24</v>
      </c>
      <c r="H2150" s="2">
        <v>123.185</v>
      </c>
      <c r="I2150" s="26">
        <v>123.212</v>
      </c>
      <c r="J2150" s="3">
        <f t="shared" si="305"/>
        <v>22</v>
      </c>
      <c r="K2150" s="3" t="str">
        <f t="shared" si="306"/>
        <v>OIR</v>
      </c>
      <c r="L2150" s="3" t="str">
        <f t="shared" si="307"/>
        <v>OIRDnGapFill</v>
      </c>
      <c r="M2150" s="3" t="str">
        <f t="shared" si="308"/>
        <v>Filled</v>
      </c>
      <c r="N2150" s="3" t="str">
        <f t="shared" si="309"/>
        <v>DnGap</v>
      </c>
      <c r="O2150">
        <v>753027</v>
      </c>
    </row>
    <row r="2151" spans="1:15" x14ac:dyDescent="0.25">
      <c r="A2151" s="1">
        <v>41422</v>
      </c>
      <c r="B2151" s="1" t="str">
        <f t="shared" si="301"/>
        <v>Tue</v>
      </c>
      <c r="C2151" s="1" t="str">
        <f t="shared" si="302"/>
        <v>May</v>
      </c>
      <c r="D2151" s="1" t="str">
        <f t="shared" si="303"/>
        <v>2nd QTR</v>
      </c>
      <c r="E2151" s="1" t="str">
        <f t="shared" si="304"/>
        <v>2013</v>
      </c>
      <c r="F2151" s="26">
        <v>123.2</v>
      </c>
      <c r="G2151" s="2">
        <v>123.215</v>
      </c>
      <c r="H2151" s="2">
        <v>123.002</v>
      </c>
      <c r="I2151" s="26">
        <v>123.047</v>
      </c>
      <c r="J2151" s="3">
        <f t="shared" si="305"/>
        <v>86</v>
      </c>
      <c r="K2151" s="3" t="str">
        <f t="shared" si="306"/>
        <v>OIR</v>
      </c>
      <c r="L2151" s="3" t="str">
        <f t="shared" si="307"/>
        <v>OIRDnGapFill</v>
      </c>
      <c r="M2151" s="3" t="str">
        <f t="shared" si="308"/>
        <v>Filled</v>
      </c>
      <c r="N2151" s="3" t="str">
        <f t="shared" si="309"/>
        <v>DnGap</v>
      </c>
      <c r="O2151">
        <v>1877653</v>
      </c>
    </row>
    <row r="2152" spans="1:15" x14ac:dyDescent="0.25">
      <c r="A2152" s="1">
        <v>41423</v>
      </c>
      <c r="B2152" s="1" t="str">
        <f t="shared" si="301"/>
        <v>Wed</v>
      </c>
      <c r="C2152" s="1" t="str">
        <f t="shared" si="302"/>
        <v>May</v>
      </c>
      <c r="D2152" s="1" t="str">
        <f t="shared" si="303"/>
        <v>2nd QTR</v>
      </c>
      <c r="E2152" s="1" t="str">
        <f t="shared" si="304"/>
        <v>2013</v>
      </c>
      <c r="F2152" s="26">
        <v>123.015</v>
      </c>
      <c r="G2152" s="2">
        <v>123.05200000000001</v>
      </c>
      <c r="H2152" s="2">
        <v>122.22199999999999</v>
      </c>
      <c r="I2152" s="26">
        <v>123.035</v>
      </c>
      <c r="J2152" s="3">
        <f t="shared" si="305"/>
        <v>60</v>
      </c>
      <c r="K2152" s="3" t="str">
        <f t="shared" si="306"/>
        <v>OIR</v>
      </c>
      <c r="L2152" s="3" t="str">
        <f t="shared" si="307"/>
        <v>OIRDnGapFill</v>
      </c>
      <c r="M2152" s="3" t="str">
        <f t="shared" si="308"/>
        <v>Filled</v>
      </c>
      <c r="N2152" s="3" t="str">
        <f t="shared" si="309"/>
        <v>DnGap</v>
      </c>
      <c r="O2152">
        <v>2142097</v>
      </c>
    </row>
    <row r="2153" spans="1:15" x14ac:dyDescent="0.25">
      <c r="A2153" s="1">
        <v>41424</v>
      </c>
      <c r="B2153" s="1" t="str">
        <f t="shared" si="301"/>
        <v>Thu</v>
      </c>
      <c r="C2153" s="1" t="str">
        <f t="shared" si="302"/>
        <v>May</v>
      </c>
      <c r="D2153" s="1" t="str">
        <f t="shared" si="303"/>
        <v>2nd QTR</v>
      </c>
      <c r="E2153" s="1" t="str">
        <f t="shared" si="304"/>
        <v>2013</v>
      </c>
      <c r="F2153" s="26">
        <v>123.047</v>
      </c>
      <c r="G2153" s="2">
        <v>123.075</v>
      </c>
      <c r="H2153" s="2">
        <v>122.312</v>
      </c>
      <c r="I2153" s="26">
        <v>123.04</v>
      </c>
      <c r="J2153" s="3">
        <f t="shared" si="305"/>
        <v>34</v>
      </c>
      <c r="K2153" s="3" t="str">
        <f t="shared" si="306"/>
        <v>OIR</v>
      </c>
      <c r="L2153" s="3" t="str">
        <f t="shared" si="307"/>
        <v>OIRUpGapFill</v>
      </c>
      <c r="M2153" s="3" t="str">
        <f t="shared" si="308"/>
        <v>Filled</v>
      </c>
      <c r="N2153" s="3" t="str">
        <f t="shared" si="309"/>
        <v>UpGap</v>
      </c>
      <c r="O2153">
        <v>1272221</v>
      </c>
    </row>
    <row r="2154" spans="1:15" x14ac:dyDescent="0.25">
      <c r="A2154" s="1">
        <v>41425</v>
      </c>
      <c r="B2154" s="1" t="str">
        <f t="shared" si="301"/>
        <v>Fri</v>
      </c>
      <c r="C2154" s="1" t="str">
        <f t="shared" si="302"/>
        <v>May</v>
      </c>
      <c r="D2154" s="1" t="str">
        <f t="shared" si="303"/>
        <v>2nd QTR</v>
      </c>
      <c r="E2154" s="1" t="str">
        <f t="shared" si="304"/>
        <v>2013</v>
      </c>
      <c r="F2154" s="26">
        <v>122.197</v>
      </c>
      <c r="G2154" s="2">
        <v>122.265</v>
      </c>
      <c r="H2154" s="2">
        <v>122.06699999999999</v>
      </c>
      <c r="I2154" s="26">
        <v>122.13200000000001</v>
      </c>
      <c r="J2154" s="3">
        <f t="shared" si="305"/>
        <v>80</v>
      </c>
      <c r="K2154" s="3" t="str">
        <f t="shared" si="306"/>
        <v>OOR</v>
      </c>
      <c r="L2154" s="3" t="str">
        <f t="shared" si="307"/>
        <v>NotFilled</v>
      </c>
      <c r="M2154" s="3" t="str">
        <f t="shared" si="308"/>
        <v>NotFilled</v>
      </c>
      <c r="N2154" s="3" t="str">
        <f t="shared" si="309"/>
        <v>DnGap</v>
      </c>
      <c r="O2154">
        <v>1358782</v>
      </c>
    </row>
    <row r="2155" spans="1:15" x14ac:dyDescent="0.25">
      <c r="A2155" s="1">
        <v>41428</v>
      </c>
      <c r="B2155" s="1" t="str">
        <f t="shared" si="301"/>
        <v>Mon</v>
      </c>
      <c r="C2155" s="1" t="str">
        <f t="shared" si="302"/>
        <v>Jun</v>
      </c>
      <c r="D2155" s="1" t="str">
        <f t="shared" si="303"/>
        <v>2nd QTR</v>
      </c>
      <c r="E2155" s="1" t="str">
        <f t="shared" si="304"/>
        <v>2013</v>
      </c>
      <c r="F2155" s="26">
        <v>122.155</v>
      </c>
      <c r="G2155" s="2">
        <v>122.25</v>
      </c>
      <c r="H2155" s="2">
        <v>122.08199999999999</v>
      </c>
      <c r="I2155" s="26">
        <v>122.16500000000001</v>
      </c>
      <c r="J2155" s="3">
        <f t="shared" si="305"/>
        <v>68</v>
      </c>
      <c r="K2155" s="3" t="str">
        <f t="shared" si="306"/>
        <v>OIR</v>
      </c>
      <c r="L2155" s="3" t="str">
        <f t="shared" si="307"/>
        <v>OIRUpGapFill</v>
      </c>
      <c r="M2155" s="3" t="str">
        <f t="shared" si="308"/>
        <v>Filled</v>
      </c>
      <c r="N2155" s="3" t="str">
        <f t="shared" si="309"/>
        <v>UpGap</v>
      </c>
      <c r="O2155">
        <v>959036</v>
      </c>
    </row>
    <row r="2156" spans="1:15" x14ac:dyDescent="0.25">
      <c r="A2156" s="1">
        <v>41429</v>
      </c>
      <c r="B2156" s="1" t="str">
        <f t="shared" si="301"/>
        <v>Tue</v>
      </c>
      <c r="C2156" s="1" t="str">
        <f t="shared" si="302"/>
        <v>Jun</v>
      </c>
      <c r="D2156" s="1" t="str">
        <f t="shared" si="303"/>
        <v>2nd QTR</v>
      </c>
      <c r="E2156" s="1" t="str">
        <f t="shared" si="304"/>
        <v>2013</v>
      </c>
      <c r="F2156" s="26">
        <v>122.19</v>
      </c>
      <c r="G2156" s="2">
        <v>122.197</v>
      </c>
      <c r="H2156" s="2">
        <v>122.117</v>
      </c>
      <c r="I2156" s="26">
        <v>122.14</v>
      </c>
      <c r="J2156" s="3">
        <f t="shared" si="305"/>
        <v>32</v>
      </c>
      <c r="K2156" s="3" t="str">
        <f t="shared" si="306"/>
        <v>OIR</v>
      </c>
      <c r="L2156" s="3" t="str">
        <f t="shared" si="307"/>
        <v>OIRUpGapFill</v>
      </c>
      <c r="M2156" s="3" t="str">
        <f t="shared" si="308"/>
        <v>Filled</v>
      </c>
      <c r="N2156" s="3" t="str">
        <f t="shared" si="309"/>
        <v>UpGap</v>
      </c>
      <c r="O2156">
        <v>605766</v>
      </c>
    </row>
    <row r="2157" spans="1:15" x14ac:dyDescent="0.25">
      <c r="A2157" s="1">
        <v>41430</v>
      </c>
      <c r="B2157" s="1" t="str">
        <f t="shared" si="301"/>
        <v>Wed</v>
      </c>
      <c r="C2157" s="1" t="str">
        <f t="shared" si="302"/>
        <v>Jun</v>
      </c>
      <c r="D2157" s="1" t="str">
        <f t="shared" si="303"/>
        <v>2nd QTR</v>
      </c>
      <c r="E2157" s="1" t="str">
        <f t="shared" si="304"/>
        <v>2013</v>
      </c>
      <c r="F2157" s="26">
        <v>122.125</v>
      </c>
      <c r="G2157" s="2">
        <v>122.205</v>
      </c>
      <c r="H2157" s="2">
        <v>122.11499999999999</v>
      </c>
      <c r="I2157" s="26">
        <v>122.17</v>
      </c>
      <c r="J2157" s="3">
        <f t="shared" si="305"/>
        <v>37</v>
      </c>
      <c r="K2157" s="3" t="str">
        <f t="shared" si="306"/>
        <v>OIR</v>
      </c>
      <c r="L2157" s="3" t="str">
        <f t="shared" si="307"/>
        <v>OIRDnGapFill</v>
      </c>
      <c r="M2157" s="3" t="str">
        <f t="shared" si="308"/>
        <v>Filled</v>
      </c>
      <c r="N2157" s="3" t="str">
        <f t="shared" si="309"/>
        <v>DnGap</v>
      </c>
      <c r="O2157">
        <v>731825</v>
      </c>
    </row>
    <row r="2158" spans="1:15" x14ac:dyDescent="0.25">
      <c r="A2158" s="1">
        <v>41431</v>
      </c>
      <c r="B2158" s="1" t="str">
        <f t="shared" si="301"/>
        <v>Thu</v>
      </c>
      <c r="C2158" s="1" t="str">
        <f t="shared" si="302"/>
        <v>Jun</v>
      </c>
      <c r="D2158" s="1" t="str">
        <f t="shared" si="303"/>
        <v>2nd QTR</v>
      </c>
      <c r="E2158" s="1" t="str">
        <f t="shared" si="304"/>
        <v>2013</v>
      </c>
      <c r="F2158" s="26">
        <v>122.175</v>
      </c>
      <c r="G2158" s="2">
        <v>122.31</v>
      </c>
      <c r="H2158" s="2">
        <v>122.137</v>
      </c>
      <c r="I2158" s="26">
        <v>122.19499999999999</v>
      </c>
      <c r="J2158" s="3">
        <f t="shared" si="305"/>
        <v>70</v>
      </c>
      <c r="K2158" s="3" t="str">
        <f t="shared" si="306"/>
        <v>OIR</v>
      </c>
      <c r="L2158" s="3" t="str">
        <f t="shared" si="307"/>
        <v>OIRUpGapFill</v>
      </c>
      <c r="M2158" s="3" t="str">
        <f t="shared" si="308"/>
        <v>Filled</v>
      </c>
      <c r="N2158" s="3" t="str">
        <f t="shared" si="309"/>
        <v>UpGap</v>
      </c>
      <c r="O2158">
        <v>836852</v>
      </c>
    </row>
    <row r="2159" spans="1:15" x14ac:dyDescent="0.25">
      <c r="A2159" s="1">
        <v>41432</v>
      </c>
      <c r="B2159" s="1" t="str">
        <f t="shared" si="301"/>
        <v>Fri</v>
      </c>
      <c r="C2159" s="1" t="str">
        <f t="shared" si="302"/>
        <v>Jun</v>
      </c>
      <c r="D2159" s="1" t="str">
        <f t="shared" si="303"/>
        <v>2nd QTR</v>
      </c>
      <c r="E2159" s="1" t="str">
        <f t="shared" si="304"/>
        <v>2013</v>
      </c>
      <c r="F2159" s="26">
        <v>122.19</v>
      </c>
      <c r="G2159" s="2">
        <v>122.25</v>
      </c>
      <c r="H2159" s="2">
        <v>122.047</v>
      </c>
      <c r="I2159" s="26">
        <v>122.06699999999999</v>
      </c>
      <c r="J2159" s="3">
        <f t="shared" si="305"/>
        <v>82</v>
      </c>
      <c r="K2159" s="3" t="str">
        <f t="shared" si="306"/>
        <v>OIR</v>
      </c>
      <c r="L2159" s="3" t="str">
        <f t="shared" si="307"/>
        <v>OIRDnGapFill</v>
      </c>
      <c r="M2159" s="3" t="str">
        <f t="shared" si="308"/>
        <v>Filled</v>
      </c>
      <c r="N2159" s="3" t="str">
        <f t="shared" si="309"/>
        <v>DnGap</v>
      </c>
      <c r="O2159">
        <v>914590</v>
      </c>
    </row>
    <row r="2160" spans="1:15" x14ac:dyDescent="0.25">
      <c r="A2160" s="1">
        <v>41435</v>
      </c>
      <c r="B2160" s="1" t="str">
        <f t="shared" si="301"/>
        <v>Mon</v>
      </c>
      <c r="C2160" s="1" t="str">
        <f t="shared" si="302"/>
        <v>Jun</v>
      </c>
      <c r="D2160" s="1" t="str">
        <f t="shared" si="303"/>
        <v>2nd QTR</v>
      </c>
      <c r="E2160" s="1" t="str">
        <f t="shared" si="304"/>
        <v>2013</v>
      </c>
      <c r="F2160" s="26">
        <v>122.06699999999999</v>
      </c>
      <c r="G2160" s="2">
        <v>122.087</v>
      </c>
      <c r="H2160" s="2">
        <v>121.3</v>
      </c>
      <c r="I2160" s="26">
        <v>122.00700000000001</v>
      </c>
      <c r="J2160" s="3">
        <f t="shared" si="305"/>
        <v>43</v>
      </c>
      <c r="K2160" s="3" t="str">
        <f t="shared" si="306"/>
        <v>OIR</v>
      </c>
      <c r="L2160" s="3" t="str">
        <f t="shared" si="307"/>
        <v>NoGap</v>
      </c>
      <c r="M2160" s="3" t="str">
        <f t="shared" si="308"/>
        <v>NoGap</v>
      </c>
      <c r="N2160" s="3" t="str">
        <f t="shared" si="309"/>
        <v>NoGap</v>
      </c>
      <c r="O2160">
        <v>799085</v>
      </c>
    </row>
    <row r="2161" spans="1:15" x14ac:dyDescent="0.25">
      <c r="A2161" s="1">
        <v>41436</v>
      </c>
      <c r="B2161" s="1" t="str">
        <f t="shared" si="301"/>
        <v>Tue</v>
      </c>
      <c r="C2161" s="1" t="str">
        <f t="shared" si="302"/>
        <v>Jun</v>
      </c>
      <c r="D2161" s="1" t="str">
        <f t="shared" si="303"/>
        <v>2nd QTR</v>
      </c>
      <c r="E2161" s="1" t="str">
        <f t="shared" si="304"/>
        <v>2013</v>
      </c>
      <c r="F2161" s="26">
        <v>122.017</v>
      </c>
      <c r="G2161" s="2">
        <v>122.05200000000001</v>
      </c>
      <c r="H2161" s="2">
        <v>121.202</v>
      </c>
      <c r="I2161" s="26">
        <v>122.03</v>
      </c>
      <c r="J2161" s="3">
        <f t="shared" si="305"/>
        <v>68</v>
      </c>
      <c r="K2161" s="3" t="str">
        <f t="shared" si="306"/>
        <v>OIR</v>
      </c>
      <c r="L2161" s="3" t="str">
        <f t="shared" si="307"/>
        <v>OIRUpGapFill</v>
      </c>
      <c r="M2161" s="3" t="str">
        <f t="shared" si="308"/>
        <v>Filled</v>
      </c>
      <c r="N2161" s="3" t="str">
        <f t="shared" si="309"/>
        <v>UpGap</v>
      </c>
      <c r="O2161">
        <v>1127439</v>
      </c>
    </row>
    <row r="2162" spans="1:15" x14ac:dyDescent="0.25">
      <c r="A2162" s="1">
        <v>41437</v>
      </c>
      <c r="B2162" s="1" t="str">
        <f t="shared" si="301"/>
        <v>Wed</v>
      </c>
      <c r="C2162" s="1" t="str">
        <f t="shared" si="302"/>
        <v>Jun</v>
      </c>
      <c r="D2162" s="1" t="str">
        <f t="shared" si="303"/>
        <v>2nd QTR</v>
      </c>
      <c r="E2162" s="1" t="str">
        <f t="shared" si="304"/>
        <v>2013</v>
      </c>
      <c r="F2162" s="26">
        <v>122.04</v>
      </c>
      <c r="G2162" s="2">
        <v>122.062</v>
      </c>
      <c r="H2162" s="2">
        <v>121.28700000000001</v>
      </c>
      <c r="I2162" s="26">
        <v>121.30500000000001</v>
      </c>
      <c r="J2162" s="3">
        <f t="shared" si="305"/>
        <v>38</v>
      </c>
      <c r="K2162" s="3" t="str">
        <f t="shared" si="306"/>
        <v>OIR</v>
      </c>
      <c r="L2162" s="3" t="str">
        <f t="shared" si="307"/>
        <v>OIRUpGapFill</v>
      </c>
      <c r="M2162" s="3" t="str">
        <f t="shared" si="308"/>
        <v>Filled</v>
      </c>
      <c r="N2162" s="3" t="str">
        <f t="shared" si="309"/>
        <v>UpGap</v>
      </c>
      <c r="O2162">
        <v>691264</v>
      </c>
    </row>
    <row r="2163" spans="1:15" x14ac:dyDescent="0.25">
      <c r="A2163" s="1">
        <v>41438</v>
      </c>
      <c r="B2163" s="1" t="str">
        <f t="shared" si="301"/>
        <v>Thu</v>
      </c>
      <c r="C2163" s="1" t="str">
        <f t="shared" si="302"/>
        <v>Jun</v>
      </c>
      <c r="D2163" s="1" t="str">
        <f t="shared" si="303"/>
        <v>2nd QTR</v>
      </c>
      <c r="E2163" s="1" t="str">
        <f t="shared" si="304"/>
        <v>2013</v>
      </c>
      <c r="F2163" s="26">
        <v>121.3</v>
      </c>
      <c r="G2163" s="2">
        <v>122.142</v>
      </c>
      <c r="H2163" s="2">
        <v>121.28700000000001</v>
      </c>
      <c r="I2163" s="26">
        <v>122.06</v>
      </c>
      <c r="J2163" s="3">
        <f t="shared" si="305"/>
        <v>70</v>
      </c>
      <c r="K2163" s="3" t="str">
        <f t="shared" si="306"/>
        <v>OIR</v>
      </c>
      <c r="L2163" s="3" t="str">
        <f t="shared" si="307"/>
        <v>OIRDnGapFill</v>
      </c>
      <c r="M2163" s="3" t="str">
        <f t="shared" si="308"/>
        <v>Filled</v>
      </c>
      <c r="N2163" s="3" t="str">
        <f t="shared" si="309"/>
        <v>DnGap</v>
      </c>
      <c r="O2163">
        <v>816164</v>
      </c>
    </row>
    <row r="2164" spans="1:15" x14ac:dyDescent="0.25">
      <c r="A2164" s="1">
        <v>41439</v>
      </c>
      <c r="B2164" s="1" t="str">
        <f t="shared" si="301"/>
        <v>Fri</v>
      </c>
      <c r="C2164" s="1" t="str">
        <f t="shared" si="302"/>
        <v>Jun</v>
      </c>
      <c r="D2164" s="1" t="str">
        <f t="shared" si="303"/>
        <v>2nd QTR</v>
      </c>
      <c r="E2164" s="1" t="str">
        <f t="shared" si="304"/>
        <v>2013</v>
      </c>
      <c r="F2164" s="26">
        <v>122.122</v>
      </c>
      <c r="G2164" s="2">
        <v>122.22199999999999</v>
      </c>
      <c r="H2164" s="2">
        <v>122.122</v>
      </c>
      <c r="I2164" s="26">
        <v>122.19199999999999</v>
      </c>
      <c r="J2164" s="3">
        <f t="shared" si="305"/>
        <v>40</v>
      </c>
      <c r="K2164" s="3" t="str">
        <f t="shared" si="306"/>
        <v>OIR</v>
      </c>
      <c r="L2164" s="3" t="str">
        <f t="shared" si="307"/>
        <v>NotFilled</v>
      </c>
      <c r="M2164" s="3" t="str">
        <f t="shared" si="308"/>
        <v>NotFilled</v>
      </c>
      <c r="N2164" s="3" t="str">
        <f t="shared" si="309"/>
        <v>UpGap</v>
      </c>
      <c r="O2164">
        <v>701289</v>
      </c>
    </row>
    <row r="2165" spans="1:15" x14ac:dyDescent="0.25">
      <c r="A2165" s="1">
        <v>41442</v>
      </c>
      <c r="B2165" s="1" t="str">
        <f t="shared" si="301"/>
        <v>Mon</v>
      </c>
      <c r="C2165" s="1" t="str">
        <f t="shared" si="302"/>
        <v>Jun</v>
      </c>
      <c r="D2165" s="1" t="str">
        <f t="shared" si="303"/>
        <v>2nd QTR</v>
      </c>
      <c r="E2165" s="1" t="str">
        <f t="shared" si="304"/>
        <v>2013</v>
      </c>
      <c r="F2165" s="26">
        <v>122.175</v>
      </c>
      <c r="G2165" s="2">
        <v>122.22499999999999</v>
      </c>
      <c r="H2165" s="2">
        <v>122.137</v>
      </c>
      <c r="I2165" s="26">
        <v>122.16</v>
      </c>
      <c r="J2165" s="3">
        <f t="shared" si="305"/>
        <v>36</v>
      </c>
      <c r="K2165" s="3" t="str">
        <f t="shared" si="306"/>
        <v>OIR</v>
      </c>
      <c r="L2165" s="3" t="str">
        <f t="shared" si="307"/>
        <v>OIRDnGapFill</v>
      </c>
      <c r="M2165" s="3" t="str">
        <f t="shared" si="308"/>
        <v>Filled</v>
      </c>
      <c r="N2165" s="3" t="str">
        <f t="shared" si="309"/>
        <v>DnGap</v>
      </c>
      <c r="O2165">
        <v>496076</v>
      </c>
    </row>
    <row r="2166" spans="1:15" x14ac:dyDescent="0.25">
      <c r="A2166" s="1">
        <v>41443</v>
      </c>
      <c r="B2166" s="1" t="str">
        <f t="shared" si="301"/>
        <v>Tue</v>
      </c>
      <c r="C2166" s="1" t="str">
        <f t="shared" si="302"/>
        <v>Jun</v>
      </c>
      <c r="D2166" s="1" t="str">
        <f t="shared" si="303"/>
        <v>2nd QTR</v>
      </c>
      <c r="E2166" s="1" t="str">
        <f t="shared" si="304"/>
        <v>2013</v>
      </c>
      <c r="F2166" s="26">
        <v>122.14</v>
      </c>
      <c r="G2166" s="2">
        <v>122.172</v>
      </c>
      <c r="H2166" s="2">
        <v>122.1</v>
      </c>
      <c r="I2166" s="26">
        <v>122.155</v>
      </c>
      <c r="J2166" s="3">
        <f t="shared" si="305"/>
        <v>29</v>
      </c>
      <c r="K2166" s="3" t="str">
        <f t="shared" si="306"/>
        <v>OIR</v>
      </c>
      <c r="L2166" s="3" t="str">
        <f t="shared" si="307"/>
        <v>OIRDnGapFill</v>
      </c>
      <c r="M2166" s="3" t="str">
        <f t="shared" si="308"/>
        <v>Filled</v>
      </c>
      <c r="N2166" s="3" t="str">
        <f t="shared" si="309"/>
        <v>DnGap</v>
      </c>
      <c r="O2166">
        <v>557229</v>
      </c>
    </row>
    <row r="2167" spans="1:15" x14ac:dyDescent="0.25">
      <c r="A2167" s="1">
        <v>41444</v>
      </c>
      <c r="B2167" s="1" t="str">
        <f t="shared" si="301"/>
        <v>Wed</v>
      </c>
      <c r="C2167" s="1" t="str">
        <f t="shared" si="302"/>
        <v>Jun</v>
      </c>
      <c r="D2167" s="1" t="str">
        <f t="shared" si="303"/>
        <v>2nd QTR</v>
      </c>
      <c r="E2167" s="1" t="str">
        <f t="shared" si="304"/>
        <v>2013</v>
      </c>
      <c r="F2167" s="26">
        <v>122.145</v>
      </c>
      <c r="G2167" s="2">
        <v>122.182</v>
      </c>
      <c r="H2167" s="2">
        <v>121.117</v>
      </c>
      <c r="I2167" s="26">
        <v>121.2</v>
      </c>
      <c r="J2167" s="3">
        <f t="shared" si="305"/>
        <v>154</v>
      </c>
      <c r="K2167" s="3" t="str">
        <f t="shared" si="306"/>
        <v>OIR</v>
      </c>
      <c r="L2167" s="3" t="str">
        <f t="shared" si="307"/>
        <v>OIRDnGapFill</v>
      </c>
      <c r="M2167" s="3" t="str">
        <f t="shared" si="308"/>
        <v>Filled</v>
      </c>
      <c r="N2167" s="3" t="str">
        <f t="shared" si="309"/>
        <v>DnGap</v>
      </c>
      <c r="O2167">
        <v>966389</v>
      </c>
    </row>
    <row r="2168" spans="1:15" x14ac:dyDescent="0.25">
      <c r="A2168" s="1">
        <v>41445</v>
      </c>
      <c r="B2168" s="1" t="str">
        <f t="shared" si="301"/>
        <v>Thu</v>
      </c>
      <c r="C2168" s="1" t="str">
        <f t="shared" si="302"/>
        <v>Jun</v>
      </c>
      <c r="D2168" s="1" t="str">
        <f t="shared" si="303"/>
        <v>2nd QTR</v>
      </c>
      <c r="E2168" s="1" t="str">
        <f t="shared" si="304"/>
        <v>2013</v>
      </c>
      <c r="F2168" s="26">
        <v>121.175</v>
      </c>
      <c r="G2168" s="2">
        <v>121.182</v>
      </c>
      <c r="H2168" s="2">
        <v>121</v>
      </c>
      <c r="I2168" s="26">
        <v>121.06699999999999</v>
      </c>
      <c r="J2168" s="3">
        <f t="shared" si="305"/>
        <v>73</v>
      </c>
      <c r="K2168" s="3" t="str">
        <f t="shared" si="306"/>
        <v>OIR</v>
      </c>
      <c r="L2168" s="3" t="str">
        <f t="shared" si="307"/>
        <v>NotFilled</v>
      </c>
      <c r="M2168" s="3" t="str">
        <f t="shared" si="308"/>
        <v>NotFilled</v>
      </c>
      <c r="N2168" s="3" t="str">
        <f t="shared" si="309"/>
        <v>DnGap</v>
      </c>
      <c r="O2168">
        <v>1150641</v>
      </c>
    </row>
    <row r="2169" spans="1:15" x14ac:dyDescent="0.25">
      <c r="A2169" s="1">
        <v>41446</v>
      </c>
      <c r="B2169" s="1" t="str">
        <f t="shared" si="301"/>
        <v>Fri</v>
      </c>
      <c r="C2169" s="1" t="str">
        <f t="shared" si="302"/>
        <v>Jun</v>
      </c>
      <c r="D2169" s="1" t="str">
        <f t="shared" si="303"/>
        <v>2nd QTR</v>
      </c>
      <c r="E2169" s="1" t="str">
        <f t="shared" si="304"/>
        <v>2013</v>
      </c>
      <c r="F2169" s="26">
        <v>121.072</v>
      </c>
      <c r="G2169" s="2">
        <v>121.127</v>
      </c>
      <c r="H2169" s="2">
        <v>120.175</v>
      </c>
      <c r="I2169" s="26">
        <v>120.227</v>
      </c>
      <c r="J2169" s="3">
        <f t="shared" si="305"/>
        <v>109</v>
      </c>
      <c r="K2169" s="3" t="str">
        <f t="shared" si="306"/>
        <v>OIR</v>
      </c>
      <c r="L2169" s="3" t="str">
        <f t="shared" si="307"/>
        <v>OIRUpGapFill</v>
      </c>
      <c r="M2169" s="3" t="str">
        <f t="shared" si="308"/>
        <v>Filled</v>
      </c>
      <c r="N2169" s="3" t="str">
        <f t="shared" si="309"/>
        <v>UpGap</v>
      </c>
      <c r="O2169">
        <v>955839</v>
      </c>
    </row>
    <row r="2170" spans="1:15" x14ac:dyDescent="0.25">
      <c r="A2170" s="1">
        <v>41449</v>
      </c>
      <c r="B2170" s="1" t="str">
        <f t="shared" si="301"/>
        <v>Mon</v>
      </c>
      <c r="C2170" s="1" t="str">
        <f t="shared" si="302"/>
        <v>Jun</v>
      </c>
      <c r="D2170" s="1" t="str">
        <f t="shared" si="303"/>
        <v>2nd QTR</v>
      </c>
      <c r="E2170" s="1" t="str">
        <f t="shared" si="304"/>
        <v>2013</v>
      </c>
      <c r="F2170" s="26">
        <v>120.23699999999999</v>
      </c>
      <c r="G2170" s="2">
        <v>120.23699999999999</v>
      </c>
      <c r="H2170" s="2">
        <v>119.31699999999999</v>
      </c>
      <c r="I2170" s="26">
        <v>120.175</v>
      </c>
      <c r="J2170" s="3">
        <f t="shared" si="305"/>
        <v>96</v>
      </c>
      <c r="K2170" s="3" t="str">
        <f t="shared" si="306"/>
        <v>OIR</v>
      </c>
      <c r="L2170" s="3" t="str">
        <f t="shared" si="307"/>
        <v>OIRUpGapFill</v>
      </c>
      <c r="M2170" s="3" t="str">
        <f t="shared" si="308"/>
        <v>Filled</v>
      </c>
      <c r="N2170" s="3" t="str">
        <f t="shared" si="309"/>
        <v>UpGap</v>
      </c>
      <c r="O2170">
        <v>1014147</v>
      </c>
    </row>
    <row r="2171" spans="1:15" x14ac:dyDescent="0.25">
      <c r="A2171" s="1">
        <v>41450</v>
      </c>
      <c r="B2171" s="1" t="str">
        <f t="shared" si="301"/>
        <v>Tue</v>
      </c>
      <c r="C2171" s="1" t="str">
        <f t="shared" si="302"/>
        <v>Jun</v>
      </c>
      <c r="D2171" s="1" t="str">
        <f t="shared" si="303"/>
        <v>2nd QTR</v>
      </c>
      <c r="E2171" s="1" t="str">
        <f t="shared" si="304"/>
        <v>2013</v>
      </c>
      <c r="F2171" s="26">
        <v>120.18</v>
      </c>
      <c r="G2171" s="2">
        <v>120.282</v>
      </c>
      <c r="H2171" s="2">
        <v>120.102</v>
      </c>
      <c r="I2171" s="26">
        <v>120.142</v>
      </c>
      <c r="J2171" s="3">
        <f t="shared" si="305"/>
        <v>72</v>
      </c>
      <c r="K2171" s="3" t="str">
        <f t="shared" si="306"/>
        <v>OIR</v>
      </c>
      <c r="L2171" s="3" t="str">
        <f t="shared" si="307"/>
        <v>OIRUpGapFill</v>
      </c>
      <c r="M2171" s="3" t="str">
        <f t="shared" si="308"/>
        <v>Filled</v>
      </c>
      <c r="N2171" s="3" t="str">
        <f t="shared" si="309"/>
        <v>UpGap</v>
      </c>
      <c r="O2171">
        <v>888543</v>
      </c>
    </row>
    <row r="2172" spans="1:15" x14ac:dyDescent="0.25">
      <c r="A2172" s="1">
        <v>41451</v>
      </c>
      <c r="B2172" s="1" t="str">
        <f t="shared" si="301"/>
        <v>Wed</v>
      </c>
      <c r="C2172" s="1" t="str">
        <f t="shared" si="302"/>
        <v>Jun</v>
      </c>
      <c r="D2172" s="1" t="str">
        <f t="shared" si="303"/>
        <v>2nd QTR</v>
      </c>
      <c r="E2172" s="1" t="str">
        <f t="shared" si="304"/>
        <v>2013</v>
      </c>
      <c r="F2172" s="26">
        <v>120.12</v>
      </c>
      <c r="G2172" s="2">
        <v>120.28</v>
      </c>
      <c r="H2172" s="2">
        <v>120.075</v>
      </c>
      <c r="I2172" s="26">
        <v>120.22199999999999</v>
      </c>
      <c r="J2172" s="3">
        <f t="shared" si="305"/>
        <v>82</v>
      </c>
      <c r="K2172" s="3" t="str">
        <f t="shared" si="306"/>
        <v>OIR</v>
      </c>
      <c r="L2172" s="3" t="str">
        <f t="shared" si="307"/>
        <v>OIRDnGapFill</v>
      </c>
      <c r="M2172" s="3" t="str">
        <f t="shared" si="308"/>
        <v>Filled</v>
      </c>
      <c r="N2172" s="3" t="str">
        <f t="shared" si="309"/>
        <v>DnGap</v>
      </c>
      <c r="O2172">
        <v>852953</v>
      </c>
    </row>
    <row r="2173" spans="1:15" x14ac:dyDescent="0.25">
      <c r="A2173" s="1">
        <v>41452</v>
      </c>
      <c r="B2173" s="1" t="str">
        <f t="shared" si="301"/>
        <v>Thu</v>
      </c>
      <c r="C2173" s="1" t="str">
        <f t="shared" si="302"/>
        <v>Jun</v>
      </c>
      <c r="D2173" s="1" t="str">
        <f t="shared" si="303"/>
        <v>2nd QTR</v>
      </c>
      <c r="E2173" s="1" t="str">
        <f t="shared" si="304"/>
        <v>2013</v>
      </c>
      <c r="F2173" s="26">
        <v>120.23699999999999</v>
      </c>
      <c r="G2173" s="2">
        <v>121.03</v>
      </c>
      <c r="H2173" s="2">
        <v>120.21</v>
      </c>
      <c r="I2173" s="26">
        <v>121.00700000000001</v>
      </c>
      <c r="J2173" s="3">
        <f t="shared" si="305"/>
        <v>57</v>
      </c>
      <c r="K2173" s="3" t="str">
        <f t="shared" si="306"/>
        <v>OIR</v>
      </c>
      <c r="L2173" s="3" t="str">
        <f t="shared" si="307"/>
        <v>OIRUpGapFill</v>
      </c>
      <c r="M2173" s="3" t="str">
        <f t="shared" si="308"/>
        <v>Filled</v>
      </c>
      <c r="N2173" s="3" t="str">
        <f t="shared" si="309"/>
        <v>UpGap</v>
      </c>
      <c r="O2173">
        <v>744825</v>
      </c>
    </row>
    <row r="2174" spans="1:15" x14ac:dyDescent="0.25">
      <c r="A2174" s="1">
        <v>41453</v>
      </c>
      <c r="B2174" s="1" t="str">
        <f t="shared" si="301"/>
        <v>Fri</v>
      </c>
      <c r="C2174" s="1" t="str">
        <f t="shared" si="302"/>
        <v>Jun</v>
      </c>
      <c r="D2174" s="1" t="str">
        <f t="shared" si="303"/>
        <v>2nd QTR</v>
      </c>
      <c r="E2174" s="1" t="str">
        <f t="shared" si="304"/>
        <v>2013</v>
      </c>
      <c r="F2174" s="26">
        <v>121.015</v>
      </c>
      <c r="G2174" s="2">
        <v>121.077</v>
      </c>
      <c r="H2174" s="2">
        <v>120.217</v>
      </c>
      <c r="I2174" s="26">
        <v>121.015</v>
      </c>
      <c r="J2174" s="3">
        <f t="shared" si="305"/>
        <v>72</v>
      </c>
      <c r="K2174" s="3" t="str">
        <f t="shared" si="306"/>
        <v>OIR</v>
      </c>
      <c r="L2174" s="3" t="str">
        <f t="shared" si="307"/>
        <v>OIRUpGapFill</v>
      </c>
      <c r="M2174" s="3" t="str">
        <f t="shared" si="308"/>
        <v>Filled</v>
      </c>
      <c r="N2174" s="3" t="str">
        <f t="shared" si="309"/>
        <v>UpGap</v>
      </c>
      <c r="O2174">
        <v>795049</v>
      </c>
    </row>
    <row r="2175" spans="1:15" x14ac:dyDescent="0.25">
      <c r="A2175" s="1">
        <v>41456</v>
      </c>
      <c r="B2175" s="1" t="str">
        <f t="shared" si="301"/>
        <v>Mon</v>
      </c>
      <c r="C2175" s="1" t="str">
        <f t="shared" si="302"/>
        <v>Jul</v>
      </c>
      <c r="D2175" s="1" t="str">
        <f t="shared" si="303"/>
        <v>3rd QTR</v>
      </c>
      <c r="E2175" s="1" t="str">
        <f t="shared" si="304"/>
        <v>2013</v>
      </c>
      <c r="F2175" s="26">
        <v>120.3</v>
      </c>
      <c r="G2175" s="2">
        <v>121.035</v>
      </c>
      <c r="H2175" s="2">
        <v>120.227</v>
      </c>
      <c r="I2175" s="26">
        <v>121.002</v>
      </c>
      <c r="J2175" s="3">
        <f t="shared" si="305"/>
        <v>51</v>
      </c>
      <c r="K2175" s="3" t="str">
        <f t="shared" si="306"/>
        <v>OIR</v>
      </c>
      <c r="L2175" s="3" t="str">
        <f t="shared" si="307"/>
        <v>OIRDnGapFill</v>
      </c>
      <c r="M2175" s="3" t="str">
        <f t="shared" si="308"/>
        <v>Filled</v>
      </c>
      <c r="N2175" s="3" t="str">
        <f t="shared" si="309"/>
        <v>DnGap</v>
      </c>
      <c r="O2175">
        <v>460172</v>
      </c>
    </row>
    <row r="2176" spans="1:15" x14ac:dyDescent="0.25">
      <c r="A2176" s="1">
        <v>41457</v>
      </c>
      <c r="B2176" s="1" t="str">
        <f t="shared" si="301"/>
        <v>Tue</v>
      </c>
      <c r="C2176" s="1" t="str">
        <f t="shared" si="302"/>
        <v>Jul</v>
      </c>
      <c r="D2176" s="1" t="str">
        <f t="shared" si="303"/>
        <v>3rd QTR</v>
      </c>
      <c r="E2176" s="1" t="str">
        <f t="shared" si="304"/>
        <v>2013</v>
      </c>
      <c r="F2176" s="26">
        <v>121.017</v>
      </c>
      <c r="G2176" s="2">
        <v>121.05500000000001</v>
      </c>
      <c r="H2176" s="2">
        <v>120.30500000000001</v>
      </c>
      <c r="I2176" s="26">
        <v>121.02500000000001</v>
      </c>
      <c r="J2176" s="3">
        <f t="shared" si="305"/>
        <v>28</v>
      </c>
      <c r="K2176" s="3" t="str">
        <f t="shared" si="306"/>
        <v>OIR</v>
      </c>
      <c r="L2176" s="3" t="str">
        <f t="shared" si="307"/>
        <v>OIRUpGapFill</v>
      </c>
      <c r="M2176" s="3" t="str">
        <f t="shared" si="308"/>
        <v>Filled</v>
      </c>
      <c r="N2176" s="3" t="str">
        <f t="shared" si="309"/>
        <v>UpGap</v>
      </c>
      <c r="O2176">
        <v>435753</v>
      </c>
    </row>
    <row r="2177" spans="1:15" x14ac:dyDescent="0.25">
      <c r="A2177" s="1">
        <v>41458</v>
      </c>
      <c r="B2177" s="1" t="str">
        <f t="shared" si="301"/>
        <v>Wed</v>
      </c>
      <c r="C2177" s="1" t="str">
        <f t="shared" si="302"/>
        <v>Jul</v>
      </c>
      <c r="D2177" s="1" t="str">
        <f t="shared" si="303"/>
        <v>3rd QTR</v>
      </c>
      <c r="E2177" s="1" t="str">
        <f t="shared" si="304"/>
        <v>2013</v>
      </c>
      <c r="F2177" s="26">
        <v>121.02500000000001</v>
      </c>
      <c r="G2177" s="2">
        <v>121.11</v>
      </c>
      <c r="H2177" s="2">
        <v>120.245</v>
      </c>
      <c r="I2177" s="26">
        <v>120.29</v>
      </c>
      <c r="J2177" s="3">
        <f t="shared" si="305"/>
        <v>73</v>
      </c>
      <c r="K2177" s="3" t="str">
        <f t="shared" si="306"/>
        <v>OIR</v>
      </c>
      <c r="L2177" s="3" t="str">
        <f t="shared" si="307"/>
        <v>NoGap</v>
      </c>
      <c r="M2177" s="3" t="str">
        <f t="shared" si="308"/>
        <v>NoGap</v>
      </c>
      <c r="N2177" s="3" t="str">
        <f t="shared" si="309"/>
        <v>NoGap</v>
      </c>
      <c r="O2177">
        <v>431244</v>
      </c>
    </row>
    <row r="2178" spans="1:15" x14ac:dyDescent="0.25">
      <c r="A2178" s="1">
        <v>41460</v>
      </c>
      <c r="B2178" s="1" t="str">
        <f t="shared" si="301"/>
        <v>Fri</v>
      </c>
      <c r="C2178" s="1" t="str">
        <f t="shared" si="302"/>
        <v>Jul</v>
      </c>
      <c r="D2178" s="1" t="str">
        <f t="shared" si="303"/>
        <v>3rd QTR</v>
      </c>
      <c r="E2178" s="1" t="str">
        <f t="shared" si="304"/>
        <v>2013</v>
      </c>
      <c r="F2178" s="26">
        <v>120.25</v>
      </c>
      <c r="G2178" s="2">
        <v>121.04</v>
      </c>
      <c r="H2178" s="2">
        <v>119.30500000000001</v>
      </c>
      <c r="I2178" s="26">
        <v>120.01</v>
      </c>
      <c r="J2178" s="3">
        <f t="shared" si="305"/>
        <v>150</v>
      </c>
      <c r="K2178" s="3" t="str">
        <f t="shared" si="306"/>
        <v>OIR</v>
      </c>
      <c r="L2178" s="3" t="str">
        <f t="shared" si="307"/>
        <v>OIRDnGapFill</v>
      </c>
      <c r="M2178" s="3" t="str">
        <f t="shared" si="308"/>
        <v>Filled</v>
      </c>
      <c r="N2178" s="3" t="str">
        <f t="shared" si="309"/>
        <v>DnGap</v>
      </c>
      <c r="O2178">
        <v>924408</v>
      </c>
    </row>
    <row r="2179" spans="1:15" x14ac:dyDescent="0.25">
      <c r="A2179" s="1">
        <v>41463</v>
      </c>
      <c r="B2179" s="1" t="str">
        <f t="shared" si="301"/>
        <v>Mon</v>
      </c>
      <c r="C2179" s="1" t="str">
        <f t="shared" si="302"/>
        <v>Jul</v>
      </c>
      <c r="D2179" s="1" t="str">
        <f t="shared" si="303"/>
        <v>3rd QTR</v>
      </c>
      <c r="E2179" s="1" t="str">
        <f t="shared" si="304"/>
        <v>2013</v>
      </c>
      <c r="F2179" s="26">
        <v>120.005</v>
      </c>
      <c r="G2179" s="2">
        <v>120.172</v>
      </c>
      <c r="H2179" s="2">
        <v>119.27200000000001</v>
      </c>
      <c r="I2179" s="26">
        <v>120.157</v>
      </c>
      <c r="J2179" s="3">
        <f t="shared" si="305"/>
        <v>88</v>
      </c>
      <c r="K2179" s="3" t="str">
        <f t="shared" si="306"/>
        <v>OIR</v>
      </c>
      <c r="L2179" s="3" t="str">
        <f t="shared" si="307"/>
        <v>OIRDnGapFill</v>
      </c>
      <c r="M2179" s="3" t="str">
        <f t="shared" si="308"/>
        <v>Filled</v>
      </c>
      <c r="N2179" s="3" t="str">
        <f t="shared" si="309"/>
        <v>DnGap</v>
      </c>
      <c r="O2179">
        <v>524429</v>
      </c>
    </row>
    <row r="2180" spans="1:15" x14ac:dyDescent="0.25">
      <c r="A2180" s="1">
        <v>41464</v>
      </c>
      <c r="B2180" s="1" t="str">
        <f t="shared" si="301"/>
        <v>Tue</v>
      </c>
      <c r="C2180" s="1" t="str">
        <f t="shared" si="302"/>
        <v>Jul</v>
      </c>
      <c r="D2180" s="1" t="str">
        <f t="shared" si="303"/>
        <v>3rd QTR</v>
      </c>
      <c r="E2180" s="1" t="str">
        <f t="shared" si="304"/>
        <v>2013</v>
      </c>
      <c r="F2180" s="26">
        <v>120.16500000000001</v>
      </c>
      <c r="G2180" s="2">
        <v>120.21</v>
      </c>
      <c r="H2180" s="2">
        <v>120.127</v>
      </c>
      <c r="I2180" s="26">
        <v>120.19</v>
      </c>
      <c r="J2180" s="3">
        <f t="shared" si="305"/>
        <v>34</v>
      </c>
      <c r="K2180" s="3" t="str">
        <f t="shared" si="306"/>
        <v>OIR</v>
      </c>
      <c r="L2180" s="3" t="str">
        <f t="shared" si="307"/>
        <v>OIRUpGapFill</v>
      </c>
      <c r="M2180" s="3" t="str">
        <f t="shared" si="308"/>
        <v>Filled</v>
      </c>
      <c r="N2180" s="3" t="str">
        <f t="shared" si="309"/>
        <v>UpGap</v>
      </c>
      <c r="O2180">
        <v>460467</v>
      </c>
    </row>
    <row r="2181" spans="1:15" x14ac:dyDescent="0.25">
      <c r="A2181" s="1">
        <v>41465</v>
      </c>
      <c r="B2181" s="1" t="str">
        <f t="shared" si="301"/>
        <v>Wed</v>
      </c>
      <c r="C2181" s="1" t="str">
        <f t="shared" si="302"/>
        <v>Jul</v>
      </c>
      <c r="D2181" s="1" t="str">
        <f t="shared" si="303"/>
        <v>3rd QTR</v>
      </c>
      <c r="E2181" s="1" t="str">
        <f t="shared" si="304"/>
        <v>2013</v>
      </c>
      <c r="F2181" s="26">
        <v>120.182</v>
      </c>
      <c r="G2181" s="2">
        <v>120.25</v>
      </c>
      <c r="H2181" s="2">
        <v>120.127</v>
      </c>
      <c r="I2181" s="26">
        <v>120.155</v>
      </c>
      <c r="J2181" s="3">
        <f t="shared" si="305"/>
        <v>50</v>
      </c>
      <c r="K2181" s="3" t="str">
        <f t="shared" si="306"/>
        <v>OIR</v>
      </c>
      <c r="L2181" s="3" t="str">
        <f t="shared" si="307"/>
        <v>OIRDnGapFill</v>
      </c>
      <c r="M2181" s="3" t="str">
        <f t="shared" si="308"/>
        <v>Filled</v>
      </c>
      <c r="N2181" s="3" t="str">
        <f t="shared" si="309"/>
        <v>DnGap</v>
      </c>
      <c r="O2181">
        <v>622420</v>
      </c>
    </row>
    <row r="2182" spans="1:15" x14ac:dyDescent="0.25">
      <c r="A2182" s="1">
        <v>41466</v>
      </c>
      <c r="B2182" s="1" t="str">
        <f t="shared" si="301"/>
        <v>Thu</v>
      </c>
      <c r="C2182" s="1" t="str">
        <f t="shared" si="302"/>
        <v>Jul</v>
      </c>
      <c r="D2182" s="1" t="str">
        <f t="shared" si="303"/>
        <v>3rd QTR</v>
      </c>
      <c r="E2182" s="1" t="str">
        <f t="shared" si="304"/>
        <v>2013</v>
      </c>
      <c r="F2182" s="26">
        <v>120.292</v>
      </c>
      <c r="G2182" s="2">
        <v>121.05200000000001</v>
      </c>
      <c r="H2182" s="2">
        <v>120.28</v>
      </c>
      <c r="I2182" s="26">
        <v>121.027</v>
      </c>
      <c r="J2182" s="3">
        <f t="shared" si="305"/>
        <v>37</v>
      </c>
      <c r="K2182" s="3" t="str">
        <f t="shared" si="306"/>
        <v>OOR</v>
      </c>
      <c r="L2182" s="3" t="str">
        <f t="shared" si="307"/>
        <v>NotFilled</v>
      </c>
      <c r="M2182" s="3" t="str">
        <f t="shared" si="308"/>
        <v>NotFilled</v>
      </c>
      <c r="N2182" s="3" t="str">
        <f t="shared" si="309"/>
        <v>UpGap</v>
      </c>
      <c r="O2182">
        <v>756725</v>
      </c>
    </row>
    <row r="2183" spans="1:15" x14ac:dyDescent="0.25">
      <c r="A2183" s="1">
        <v>41467</v>
      </c>
      <c r="B2183" s="1" t="str">
        <f t="shared" si="301"/>
        <v>Fri</v>
      </c>
      <c r="C2183" s="1" t="str">
        <f t="shared" si="302"/>
        <v>Jul</v>
      </c>
      <c r="D2183" s="1" t="str">
        <f t="shared" si="303"/>
        <v>3rd QTR</v>
      </c>
      <c r="E2183" s="1" t="str">
        <f t="shared" si="304"/>
        <v>2013</v>
      </c>
      <c r="F2183" s="26">
        <v>121.02200000000001</v>
      </c>
      <c r="G2183" s="2">
        <v>121.105</v>
      </c>
      <c r="H2183" s="2">
        <v>120.28</v>
      </c>
      <c r="I2183" s="26">
        <v>120.285</v>
      </c>
      <c r="J2183" s="3">
        <f t="shared" si="305"/>
        <v>59</v>
      </c>
      <c r="K2183" s="3" t="str">
        <f t="shared" si="306"/>
        <v>OIR</v>
      </c>
      <c r="L2183" s="3" t="str">
        <f t="shared" si="307"/>
        <v>OIRDnGapFill</v>
      </c>
      <c r="M2183" s="3" t="str">
        <f t="shared" si="308"/>
        <v>Filled</v>
      </c>
      <c r="N2183" s="3" t="str">
        <f t="shared" si="309"/>
        <v>DnGap</v>
      </c>
      <c r="O2183">
        <v>517303</v>
      </c>
    </row>
    <row r="2184" spans="1:15" x14ac:dyDescent="0.25">
      <c r="A2184" s="1">
        <v>41470</v>
      </c>
      <c r="B2184" s="1" t="str">
        <f t="shared" si="301"/>
        <v>Mon</v>
      </c>
      <c r="C2184" s="1" t="str">
        <f t="shared" si="302"/>
        <v>Jul</v>
      </c>
      <c r="D2184" s="1" t="str">
        <f t="shared" si="303"/>
        <v>3rd QTR</v>
      </c>
      <c r="E2184" s="1" t="str">
        <f t="shared" si="304"/>
        <v>2013</v>
      </c>
      <c r="F2184" s="26">
        <v>120.295</v>
      </c>
      <c r="G2184" s="2">
        <v>121.057</v>
      </c>
      <c r="H2184" s="2">
        <v>120.245</v>
      </c>
      <c r="I2184" s="26">
        <v>121.03</v>
      </c>
      <c r="J2184" s="3">
        <f t="shared" si="305"/>
        <v>52</v>
      </c>
      <c r="K2184" s="3" t="str">
        <f t="shared" si="306"/>
        <v>OIR</v>
      </c>
      <c r="L2184" s="3" t="str">
        <f t="shared" si="307"/>
        <v>OIRUpGapFill</v>
      </c>
      <c r="M2184" s="3" t="str">
        <f t="shared" si="308"/>
        <v>Filled</v>
      </c>
      <c r="N2184" s="3" t="str">
        <f t="shared" si="309"/>
        <v>UpGap</v>
      </c>
      <c r="O2184">
        <v>387847</v>
      </c>
    </row>
    <row r="2185" spans="1:15" x14ac:dyDescent="0.25">
      <c r="A2185" s="1">
        <v>41471</v>
      </c>
      <c r="B2185" s="1" t="str">
        <f t="shared" si="301"/>
        <v>Tue</v>
      </c>
      <c r="C2185" s="1" t="str">
        <f t="shared" si="302"/>
        <v>Jul</v>
      </c>
      <c r="D2185" s="1" t="str">
        <f t="shared" si="303"/>
        <v>3rd QTR</v>
      </c>
      <c r="E2185" s="1" t="str">
        <f t="shared" si="304"/>
        <v>2013</v>
      </c>
      <c r="F2185" s="26">
        <v>121.05200000000001</v>
      </c>
      <c r="G2185" s="2">
        <v>121.09</v>
      </c>
      <c r="H2185" s="2">
        <v>121.02500000000001</v>
      </c>
      <c r="I2185" s="26">
        <v>121.06699999999999</v>
      </c>
      <c r="J2185" s="3">
        <f t="shared" si="305"/>
        <v>26</v>
      </c>
      <c r="K2185" s="3" t="str">
        <f t="shared" si="306"/>
        <v>OIR</v>
      </c>
      <c r="L2185" s="3" t="str">
        <f t="shared" si="307"/>
        <v>OIRUpGapFill</v>
      </c>
      <c r="M2185" s="3" t="str">
        <f t="shared" si="308"/>
        <v>Filled</v>
      </c>
      <c r="N2185" s="3" t="str">
        <f t="shared" si="309"/>
        <v>UpGap</v>
      </c>
      <c r="O2185">
        <v>478606</v>
      </c>
    </row>
    <row r="2186" spans="1:15" x14ac:dyDescent="0.25">
      <c r="A2186" s="1">
        <v>41472</v>
      </c>
      <c r="B2186" s="1" t="str">
        <f t="shared" ref="B2186:B2249" si="310">TEXT(A2186,"ddd")</f>
        <v>Wed</v>
      </c>
      <c r="C2186" s="1" t="str">
        <f t="shared" ref="C2186:C2249" si="311">TEXT(A2186,"mmm")</f>
        <v>Jul</v>
      </c>
      <c r="D2186" s="1" t="str">
        <f t="shared" ref="D2186:D2249" si="312">IF(OR(C2186="Jan",C2186="Feb",C2186="Mar"),"1ST QTR",IF(OR(C2186="Apr",C2186="May",C2186="Jun"),"2nd QTR",IF(OR(C2186="Jul",C2186="Aug",C2186="Sep"),"3rd QTR",IF(OR(C2186="Oct",C2186="Nov",C2186="Dec"),"4th QTR",""))))</f>
        <v>3rd QTR</v>
      </c>
      <c r="E2186" s="1" t="str">
        <f t="shared" ref="E2186:E2249" si="313">TEXT(A2186,"yyyy")</f>
        <v>2013</v>
      </c>
      <c r="F2186" s="26">
        <v>121.06</v>
      </c>
      <c r="G2186" s="2">
        <v>121.212</v>
      </c>
      <c r="H2186" s="2">
        <v>121.032</v>
      </c>
      <c r="I2186" s="26">
        <v>121.152</v>
      </c>
      <c r="J2186" s="3">
        <f t="shared" ref="J2186:J2249" si="314">IF(TRUNC(G2186)-TRUNC(H2186)=0,ROUNDUP((G2186-H2186)/0.25*100,0),IF(TRUNC(G2186)-TRUNC(H2186)=1,ROUNDUP(((G2186-TRUNC(G2186))*1000/320)*128,0)+128-ROUNDUP(((H2186-TRUNC(H2186))*1000/320)*128,0),IF(TRUNC(G2186)-TRUNC(H2186)=2,128+ROUNDUP(((G2186-TRUNC(G2186))*1000/320)*128,0)+128-ROUNDUP(((H2186-TRUNC(H2186))*1000/320)*128,0),IF(TRUNC(G2186)-TRUNC(H2186)=3,256+ROUNDUP(((G2186-TRUNC(G2186))*1000/320)*128,0)+128-ROUNDUP(((H2186-TRUNC(H2186))*1000/320)*128,0)))))</f>
        <v>73</v>
      </c>
      <c r="K2186" s="3" t="str">
        <f t="shared" ref="K2186:K2249" si="315">IF(AND(F2186&lt;=G2185,F2186&gt;=H2185),"OIR","OOR")</f>
        <v>OIR</v>
      </c>
      <c r="L2186" s="3" t="str">
        <f t="shared" ref="L2186:L2249" si="316">IF(F2186=I2185,"NoGap",IF(AND(K2186="OIR",F2186&gt;I2185,H2186&lt;=I2185),"OIRUpGapFill",IF(AND(K2186="OIR",F2186&lt;I2185,G2186&gt;=I2185),"OIRDnGapFill",IF(AND(K2186="OOR",F2186&gt;I2185,H2186&lt;=I2185),"OORUpGapFill",IF(AND(K2186="OOR",F2186&lt;I2185,G2186&gt;=I2185),"OORDnGapFill","NotFilled")))))</f>
        <v>OIRDnGapFill</v>
      </c>
      <c r="M2186" s="3" t="str">
        <f t="shared" ref="M2186:M2249" si="317">IF(OR(L2186="OIRUpGapFill",L2186="OIRDnGapFill",L2186="OORUpGapFill",L2186="OORDnGapFill"),"Filled",IF(L2186="NotFilled","NotFilled",IF(L2186="NoGap","NoGap")))</f>
        <v>Filled</v>
      </c>
      <c r="N2186" s="3" t="str">
        <f t="shared" ref="N2186:N2249" si="318">IF(F2186-I2185&lt;0,"DnGap",IF(F2186-I2185&gt;0,"UpGap",IF(M2186="NoGap","NoGap")))</f>
        <v>DnGap</v>
      </c>
      <c r="O2186">
        <v>628029</v>
      </c>
    </row>
    <row r="2187" spans="1:15" x14ac:dyDescent="0.25">
      <c r="A2187" s="1">
        <v>41473</v>
      </c>
      <c r="B2187" s="1" t="str">
        <f t="shared" si="310"/>
        <v>Thu</v>
      </c>
      <c r="C2187" s="1" t="str">
        <f t="shared" si="311"/>
        <v>Jul</v>
      </c>
      <c r="D2187" s="1" t="str">
        <f t="shared" si="312"/>
        <v>3rd QTR</v>
      </c>
      <c r="E2187" s="1" t="str">
        <f t="shared" si="313"/>
        <v>2013</v>
      </c>
      <c r="F2187" s="26">
        <v>121.15</v>
      </c>
      <c r="G2187" s="2">
        <v>121.20699999999999</v>
      </c>
      <c r="H2187" s="2">
        <v>121.11</v>
      </c>
      <c r="I2187" s="26">
        <v>121.13200000000001</v>
      </c>
      <c r="J2187" s="3">
        <f t="shared" si="314"/>
        <v>39</v>
      </c>
      <c r="K2187" s="3" t="str">
        <f t="shared" si="315"/>
        <v>OIR</v>
      </c>
      <c r="L2187" s="3" t="str">
        <f t="shared" si="316"/>
        <v>OIRDnGapFill</v>
      </c>
      <c r="M2187" s="3" t="str">
        <f t="shared" si="317"/>
        <v>Filled</v>
      </c>
      <c r="N2187" s="3" t="str">
        <f t="shared" si="318"/>
        <v>DnGap</v>
      </c>
      <c r="O2187">
        <v>595185</v>
      </c>
    </row>
    <row r="2188" spans="1:15" x14ac:dyDescent="0.25">
      <c r="A2188" s="1">
        <v>41474</v>
      </c>
      <c r="B2188" s="1" t="str">
        <f t="shared" si="310"/>
        <v>Fri</v>
      </c>
      <c r="C2188" s="1" t="str">
        <f t="shared" si="311"/>
        <v>Jul</v>
      </c>
      <c r="D2188" s="1" t="str">
        <f t="shared" si="312"/>
        <v>3rd QTR</v>
      </c>
      <c r="E2188" s="1" t="str">
        <f t="shared" si="313"/>
        <v>2013</v>
      </c>
      <c r="F2188" s="26">
        <v>121.14700000000001</v>
      </c>
      <c r="G2188" s="2">
        <v>121.19499999999999</v>
      </c>
      <c r="H2188" s="2">
        <v>121.11499999999999</v>
      </c>
      <c r="I2188" s="26">
        <v>121.185</v>
      </c>
      <c r="J2188" s="3">
        <f t="shared" si="314"/>
        <v>32</v>
      </c>
      <c r="K2188" s="3" t="str">
        <f t="shared" si="315"/>
        <v>OIR</v>
      </c>
      <c r="L2188" s="3" t="str">
        <f t="shared" si="316"/>
        <v>OIRUpGapFill</v>
      </c>
      <c r="M2188" s="3" t="str">
        <f t="shared" si="317"/>
        <v>Filled</v>
      </c>
      <c r="N2188" s="3" t="str">
        <f t="shared" si="318"/>
        <v>UpGap</v>
      </c>
      <c r="O2188">
        <v>329774</v>
      </c>
    </row>
    <row r="2189" spans="1:15" x14ac:dyDescent="0.25">
      <c r="A2189" s="1">
        <v>41477</v>
      </c>
      <c r="B2189" s="1" t="str">
        <f t="shared" si="310"/>
        <v>Mon</v>
      </c>
      <c r="C2189" s="1" t="str">
        <f t="shared" si="311"/>
        <v>Jul</v>
      </c>
      <c r="D2189" s="1" t="str">
        <f t="shared" si="312"/>
        <v>3rd QTR</v>
      </c>
      <c r="E2189" s="1" t="str">
        <f t="shared" si="313"/>
        <v>2013</v>
      </c>
      <c r="F2189" s="26">
        <v>121.185</v>
      </c>
      <c r="G2189" s="2">
        <v>121.22499999999999</v>
      </c>
      <c r="H2189" s="2">
        <v>121.157</v>
      </c>
      <c r="I2189" s="26">
        <v>121.175</v>
      </c>
      <c r="J2189" s="3">
        <f t="shared" si="314"/>
        <v>28</v>
      </c>
      <c r="K2189" s="3" t="str">
        <f t="shared" si="315"/>
        <v>OIR</v>
      </c>
      <c r="L2189" s="3" t="str">
        <f t="shared" si="316"/>
        <v>NoGap</v>
      </c>
      <c r="M2189" s="3" t="str">
        <f t="shared" si="317"/>
        <v>NoGap</v>
      </c>
      <c r="N2189" s="3" t="str">
        <f t="shared" si="318"/>
        <v>NoGap</v>
      </c>
      <c r="O2189">
        <v>421671</v>
      </c>
    </row>
    <row r="2190" spans="1:15" x14ac:dyDescent="0.25">
      <c r="A2190" s="1">
        <v>41478</v>
      </c>
      <c r="B2190" s="1" t="str">
        <f t="shared" si="310"/>
        <v>Tue</v>
      </c>
      <c r="C2190" s="1" t="str">
        <f t="shared" si="311"/>
        <v>Jul</v>
      </c>
      <c r="D2190" s="1" t="str">
        <f t="shared" si="312"/>
        <v>3rd QTR</v>
      </c>
      <c r="E2190" s="1" t="str">
        <f t="shared" si="313"/>
        <v>2013</v>
      </c>
      <c r="F2190" s="26">
        <v>121.19</v>
      </c>
      <c r="G2190" s="2">
        <v>121.19199999999999</v>
      </c>
      <c r="H2190" s="2">
        <v>121.122</v>
      </c>
      <c r="I2190" s="26">
        <v>121.16200000000001</v>
      </c>
      <c r="J2190" s="3">
        <f t="shared" si="314"/>
        <v>28</v>
      </c>
      <c r="K2190" s="3" t="str">
        <f t="shared" si="315"/>
        <v>OIR</v>
      </c>
      <c r="L2190" s="3" t="str">
        <f t="shared" si="316"/>
        <v>OIRUpGapFill</v>
      </c>
      <c r="M2190" s="3" t="str">
        <f t="shared" si="317"/>
        <v>Filled</v>
      </c>
      <c r="N2190" s="3" t="str">
        <f t="shared" si="318"/>
        <v>UpGap</v>
      </c>
      <c r="O2190">
        <v>453583</v>
      </c>
    </row>
    <row r="2191" spans="1:15" x14ac:dyDescent="0.25">
      <c r="A2191" s="1">
        <v>41479</v>
      </c>
      <c r="B2191" s="1" t="str">
        <f t="shared" si="310"/>
        <v>Wed</v>
      </c>
      <c r="C2191" s="1" t="str">
        <f t="shared" si="311"/>
        <v>Jul</v>
      </c>
      <c r="D2191" s="1" t="str">
        <f t="shared" si="312"/>
        <v>3rd QTR</v>
      </c>
      <c r="E2191" s="1" t="str">
        <f t="shared" si="313"/>
        <v>2013</v>
      </c>
      <c r="F2191" s="26">
        <v>121.172</v>
      </c>
      <c r="G2191" s="2">
        <v>121.172</v>
      </c>
      <c r="H2191" s="2">
        <v>121.03700000000001</v>
      </c>
      <c r="I2191" s="26">
        <v>121.08</v>
      </c>
      <c r="J2191" s="3">
        <f t="shared" si="314"/>
        <v>54</v>
      </c>
      <c r="K2191" s="3" t="str">
        <f t="shared" si="315"/>
        <v>OIR</v>
      </c>
      <c r="L2191" s="3" t="str">
        <f t="shared" si="316"/>
        <v>OIRUpGapFill</v>
      </c>
      <c r="M2191" s="3" t="str">
        <f t="shared" si="317"/>
        <v>Filled</v>
      </c>
      <c r="N2191" s="3" t="str">
        <f t="shared" si="318"/>
        <v>UpGap</v>
      </c>
      <c r="O2191">
        <v>745614</v>
      </c>
    </row>
    <row r="2192" spans="1:15" x14ac:dyDescent="0.25">
      <c r="A2192" s="1">
        <v>41480</v>
      </c>
      <c r="B2192" s="1" t="str">
        <f t="shared" si="310"/>
        <v>Thu</v>
      </c>
      <c r="C2192" s="1" t="str">
        <f t="shared" si="311"/>
        <v>Jul</v>
      </c>
      <c r="D2192" s="1" t="str">
        <f t="shared" si="312"/>
        <v>3rd QTR</v>
      </c>
      <c r="E2192" s="1" t="str">
        <f t="shared" si="313"/>
        <v>2013</v>
      </c>
      <c r="F2192" s="26">
        <v>121.077</v>
      </c>
      <c r="G2192" s="2">
        <v>121.145</v>
      </c>
      <c r="H2192" s="2">
        <v>121.027</v>
      </c>
      <c r="I2192" s="26">
        <v>121.065</v>
      </c>
      <c r="J2192" s="3">
        <f t="shared" si="314"/>
        <v>48</v>
      </c>
      <c r="K2192" s="3" t="str">
        <f t="shared" si="315"/>
        <v>OIR</v>
      </c>
      <c r="L2192" s="3" t="str">
        <f t="shared" si="316"/>
        <v>OIRDnGapFill</v>
      </c>
      <c r="M2192" s="3" t="str">
        <f t="shared" si="317"/>
        <v>Filled</v>
      </c>
      <c r="N2192" s="3" t="str">
        <f t="shared" si="318"/>
        <v>DnGap</v>
      </c>
      <c r="O2192">
        <v>596662</v>
      </c>
    </row>
    <row r="2193" spans="1:15" x14ac:dyDescent="0.25">
      <c r="A2193" s="1">
        <v>41481</v>
      </c>
      <c r="B2193" s="1" t="str">
        <f t="shared" si="310"/>
        <v>Fri</v>
      </c>
      <c r="C2193" s="1" t="str">
        <f t="shared" si="311"/>
        <v>Jul</v>
      </c>
      <c r="D2193" s="1" t="str">
        <f t="shared" si="312"/>
        <v>3rd QTR</v>
      </c>
      <c r="E2193" s="1" t="str">
        <f t="shared" si="313"/>
        <v>2013</v>
      </c>
      <c r="F2193" s="26">
        <v>121.13</v>
      </c>
      <c r="G2193" s="2">
        <v>121.16500000000001</v>
      </c>
      <c r="H2193" s="2">
        <v>121.105</v>
      </c>
      <c r="I2193" s="26">
        <v>121.16</v>
      </c>
      <c r="J2193" s="3">
        <f t="shared" si="314"/>
        <v>25</v>
      </c>
      <c r="K2193" s="3" t="str">
        <f t="shared" si="315"/>
        <v>OIR</v>
      </c>
      <c r="L2193" s="3" t="str">
        <f t="shared" si="316"/>
        <v>NotFilled</v>
      </c>
      <c r="M2193" s="3" t="str">
        <f t="shared" si="317"/>
        <v>NotFilled</v>
      </c>
      <c r="N2193" s="3" t="str">
        <f t="shared" si="318"/>
        <v>UpGap</v>
      </c>
      <c r="O2193">
        <v>406084</v>
      </c>
    </row>
    <row r="2194" spans="1:15" x14ac:dyDescent="0.25">
      <c r="A2194" s="1">
        <v>41484</v>
      </c>
      <c r="B2194" s="1" t="str">
        <f t="shared" si="310"/>
        <v>Mon</v>
      </c>
      <c r="C2194" s="1" t="str">
        <f t="shared" si="311"/>
        <v>Jul</v>
      </c>
      <c r="D2194" s="1" t="str">
        <f t="shared" si="312"/>
        <v>3rd QTR</v>
      </c>
      <c r="E2194" s="1" t="str">
        <f t="shared" si="313"/>
        <v>2013</v>
      </c>
      <c r="F2194" s="26">
        <v>121.145</v>
      </c>
      <c r="G2194" s="2">
        <v>121.17700000000001</v>
      </c>
      <c r="H2194" s="2">
        <v>121.107</v>
      </c>
      <c r="I2194" s="26">
        <v>121.13500000000001</v>
      </c>
      <c r="J2194" s="3">
        <f t="shared" si="314"/>
        <v>29</v>
      </c>
      <c r="K2194" s="3" t="str">
        <f t="shared" si="315"/>
        <v>OIR</v>
      </c>
      <c r="L2194" s="3" t="str">
        <f t="shared" si="316"/>
        <v>OIRDnGapFill</v>
      </c>
      <c r="M2194" s="3" t="str">
        <f t="shared" si="317"/>
        <v>Filled</v>
      </c>
      <c r="N2194" s="3" t="str">
        <f t="shared" si="318"/>
        <v>DnGap</v>
      </c>
      <c r="O2194">
        <v>361564</v>
      </c>
    </row>
    <row r="2195" spans="1:15" x14ac:dyDescent="0.25">
      <c r="A2195" s="1">
        <v>41485</v>
      </c>
      <c r="B2195" s="1" t="str">
        <f t="shared" si="310"/>
        <v>Tue</v>
      </c>
      <c r="C2195" s="1" t="str">
        <f t="shared" si="311"/>
        <v>Jul</v>
      </c>
      <c r="D2195" s="1" t="str">
        <f t="shared" si="312"/>
        <v>3rd QTR</v>
      </c>
      <c r="E2195" s="1" t="str">
        <f t="shared" si="313"/>
        <v>2013</v>
      </c>
      <c r="F2195" s="26">
        <v>121.117</v>
      </c>
      <c r="G2195" s="2">
        <v>121.155</v>
      </c>
      <c r="H2195" s="2">
        <v>121.102</v>
      </c>
      <c r="I2195" s="26">
        <v>121.11199999999999</v>
      </c>
      <c r="J2195" s="3">
        <f t="shared" si="314"/>
        <v>22</v>
      </c>
      <c r="K2195" s="3" t="str">
        <f t="shared" si="315"/>
        <v>OIR</v>
      </c>
      <c r="L2195" s="3" t="str">
        <f t="shared" si="316"/>
        <v>OIRDnGapFill</v>
      </c>
      <c r="M2195" s="3" t="str">
        <f t="shared" si="317"/>
        <v>Filled</v>
      </c>
      <c r="N2195" s="3" t="str">
        <f t="shared" si="318"/>
        <v>DnGap</v>
      </c>
      <c r="O2195">
        <v>386085</v>
      </c>
    </row>
    <row r="2196" spans="1:15" x14ac:dyDescent="0.25">
      <c r="A2196" s="1">
        <v>41486</v>
      </c>
      <c r="B2196" s="1" t="str">
        <f t="shared" si="310"/>
        <v>Wed</v>
      </c>
      <c r="C2196" s="1" t="str">
        <f t="shared" si="311"/>
        <v>Jul</v>
      </c>
      <c r="D2196" s="1" t="str">
        <f t="shared" si="312"/>
        <v>3rd QTR</v>
      </c>
      <c r="E2196" s="1" t="str">
        <f t="shared" si="313"/>
        <v>2013</v>
      </c>
      <c r="F2196" s="26">
        <v>121.11499999999999</v>
      </c>
      <c r="G2196" s="2">
        <v>121.142</v>
      </c>
      <c r="H2196" s="2">
        <v>120.282</v>
      </c>
      <c r="I2196" s="26">
        <v>121.117</v>
      </c>
      <c r="J2196" s="3">
        <f t="shared" si="314"/>
        <v>72</v>
      </c>
      <c r="K2196" s="3" t="str">
        <f t="shared" si="315"/>
        <v>OIR</v>
      </c>
      <c r="L2196" s="3" t="str">
        <f t="shared" si="316"/>
        <v>OIRUpGapFill</v>
      </c>
      <c r="M2196" s="3" t="str">
        <f t="shared" si="317"/>
        <v>Filled</v>
      </c>
      <c r="N2196" s="3" t="str">
        <f t="shared" si="318"/>
        <v>UpGap</v>
      </c>
      <c r="O2196">
        <v>821532</v>
      </c>
    </row>
    <row r="2197" spans="1:15" x14ac:dyDescent="0.25">
      <c r="A2197" s="1">
        <v>41487</v>
      </c>
      <c r="B2197" s="1" t="str">
        <f t="shared" si="310"/>
        <v>Thu</v>
      </c>
      <c r="C2197" s="1" t="str">
        <f t="shared" si="311"/>
        <v>Aug</v>
      </c>
      <c r="D2197" s="1" t="str">
        <f t="shared" si="312"/>
        <v>3rd QTR</v>
      </c>
      <c r="E2197" s="1" t="str">
        <f t="shared" si="313"/>
        <v>2013</v>
      </c>
      <c r="F2197" s="26">
        <v>121.125</v>
      </c>
      <c r="G2197" s="2">
        <v>121.13500000000001</v>
      </c>
      <c r="H2197" s="2">
        <v>120.27</v>
      </c>
      <c r="I2197" s="26">
        <v>120.27</v>
      </c>
      <c r="J2197" s="3">
        <f t="shared" si="314"/>
        <v>75</v>
      </c>
      <c r="K2197" s="3" t="str">
        <f t="shared" si="315"/>
        <v>OIR</v>
      </c>
      <c r="L2197" s="3" t="str">
        <f t="shared" si="316"/>
        <v>OIRUpGapFill</v>
      </c>
      <c r="M2197" s="3" t="str">
        <f t="shared" si="317"/>
        <v>Filled</v>
      </c>
      <c r="N2197" s="3" t="str">
        <f t="shared" si="318"/>
        <v>UpGap</v>
      </c>
      <c r="O2197">
        <v>701472</v>
      </c>
    </row>
    <row r="2198" spans="1:15" x14ac:dyDescent="0.25">
      <c r="A2198" s="1">
        <v>41488</v>
      </c>
      <c r="B2198" s="1" t="str">
        <f t="shared" si="310"/>
        <v>Fri</v>
      </c>
      <c r="C2198" s="1" t="str">
        <f t="shared" si="311"/>
        <v>Aug</v>
      </c>
      <c r="D2198" s="1" t="str">
        <f t="shared" si="312"/>
        <v>3rd QTR</v>
      </c>
      <c r="E2198" s="1" t="str">
        <f t="shared" si="313"/>
        <v>2013</v>
      </c>
      <c r="F2198" s="26">
        <v>120.295</v>
      </c>
      <c r="G2198" s="2">
        <v>121.18</v>
      </c>
      <c r="H2198" s="2">
        <v>120.232</v>
      </c>
      <c r="I2198" s="26">
        <v>121.175</v>
      </c>
      <c r="J2198" s="3">
        <f t="shared" si="314"/>
        <v>108</v>
      </c>
      <c r="K2198" s="3" t="str">
        <f t="shared" si="315"/>
        <v>OIR</v>
      </c>
      <c r="L2198" s="3" t="str">
        <f t="shared" si="316"/>
        <v>OIRUpGapFill</v>
      </c>
      <c r="M2198" s="3" t="str">
        <f t="shared" si="317"/>
        <v>Filled</v>
      </c>
      <c r="N2198" s="3" t="str">
        <f t="shared" si="318"/>
        <v>UpGap</v>
      </c>
      <c r="O2198">
        <v>801764</v>
      </c>
    </row>
    <row r="2199" spans="1:15" x14ac:dyDescent="0.25">
      <c r="A2199" s="1">
        <v>41491</v>
      </c>
      <c r="B2199" s="1" t="str">
        <f t="shared" si="310"/>
        <v>Mon</v>
      </c>
      <c r="C2199" s="1" t="str">
        <f t="shared" si="311"/>
        <v>Aug</v>
      </c>
      <c r="D2199" s="1" t="str">
        <f t="shared" si="312"/>
        <v>3rd QTR</v>
      </c>
      <c r="E2199" s="1" t="str">
        <f t="shared" si="313"/>
        <v>2013</v>
      </c>
      <c r="F2199" s="26">
        <v>121.167</v>
      </c>
      <c r="G2199" s="2">
        <v>121.17700000000001</v>
      </c>
      <c r="H2199" s="2">
        <v>121.09699999999999</v>
      </c>
      <c r="I2199" s="26">
        <v>121.122</v>
      </c>
      <c r="J2199" s="3">
        <f t="shared" si="314"/>
        <v>33</v>
      </c>
      <c r="K2199" s="3" t="str">
        <f t="shared" si="315"/>
        <v>OIR</v>
      </c>
      <c r="L2199" s="3" t="str">
        <f t="shared" si="316"/>
        <v>OIRDnGapFill</v>
      </c>
      <c r="M2199" s="3" t="str">
        <f t="shared" si="317"/>
        <v>Filled</v>
      </c>
      <c r="N2199" s="3" t="str">
        <f t="shared" si="318"/>
        <v>DnGap</v>
      </c>
      <c r="O2199">
        <v>405129</v>
      </c>
    </row>
    <row r="2200" spans="1:15" x14ac:dyDescent="0.25">
      <c r="A2200" s="1">
        <v>41492</v>
      </c>
      <c r="B2200" s="1" t="str">
        <f t="shared" si="310"/>
        <v>Tue</v>
      </c>
      <c r="C2200" s="1" t="str">
        <f t="shared" si="311"/>
        <v>Aug</v>
      </c>
      <c r="D2200" s="1" t="str">
        <f t="shared" si="312"/>
        <v>3rd QTR</v>
      </c>
      <c r="E2200" s="1" t="str">
        <f t="shared" si="313"/>
        <v>2013</v>
      </c>
      <c r="F2200" s="26">
        <v>121.13200000000001</v>
      </c>
      <c r="G2200" s="2">
        <v>121.15</v>
      </c>
      <c r="H2200" s="2">
        <v>121.09699999999999</v>
      </c>
      <c r="I2200" s="26">
        <v>121.125</v>
      </c>
      <c r="J2200" s="3">
        <f t="shared" si="314"/>
        <v>22</v>
      </c>
      <c r="K2200" s="3" t="str">
        <f t="shared" si="315"/>
        <v>OIR</v>
      </c>
      <c r="L2200" s="3" t="str">
        <f t="shared" si="316"/>
        <v>OIRUpGapFill</v>
      </c>
      <c r="M2200" s="3" t="str">
        <f t="shared" si="317"/>
        <v>Filled</v>
      </c>
      <c r="N2200" s="3" t="str">
        <f t="shared" si="318"/>
        <v>UpGap</v>
      </c>
      <c r="O2200">
        <v>419382</v>
      </c>
    </row>
    <row r="2201" spans="1:15" x14ac:dyDescent="0.25">
      <c r="A2201" s="1">
        <v>41493</v>
      </c>
      <c r="B2201" s="1" t="str">
        <f t="shared" si="310"/>
        <v>Wed</v>
      </c>
      <c r="C2201" s="1" t="str">
        <f t="shared" si="311"/>
        <v>Aug</v>
      </c>
      <c r="D2201" s="1" t="str">
        <f t="shared" si="312"/>
        <v>3rd QTR</v>
      </c>
      <c r="E2201" s="1" t="str">
        <f t="shared" si="313"/>
        <v>2013</v>
      </c>
      <c r="F2201" s="26">
        <v>121.12</v>
      </c>
      <c r="G2201" s="2">
        <v>121.175</v>
      </c>
      <c r="H2201" s="2">
        <v>121.117</v>
      </c>
      <c r="I2201" s="26">
        <v>121.152</v>
      </c>
      <c r="J2201" s="3">
        <f t="shared" si="314"/>
        <v>24</v>
      </c>
      <c r="K2201" s="3" t="str">
        <f t="shared" si="315"/>
        <v>OIR</v>
      </c>
      <c r="L2201" s="3" t="str">
        <f t="shared" si="316"/>
        <v>OIRDnGapFill</v>
      </c>
      <c r="M2201" s="3" t="str">
        <f t="shared" si="317"/>
        <v>Filled</v>
      </c>
      <c r="N2201" s="3" t="str">
        <f t="shared" si="318"/>
        <v>DnGap</v>
      </c>
      <c r="O2201">
        <v>402601</v>
      </c>
    </row>
    <row r="2202" spans="1:15" x14ac:dyDescent="0.25">
      <c r="A2202" s="1">
        <v>41494</v>
      </c>
      <c r="B2202" s="1" t="str">
        <f t="shared" si="310"/>
        <v>Thu</v>
      </c>
      <c r="C2202" s="1" t="str">
        <f t="shared" si="311"/>
        <v>Aug</v>
      </c>
      <c r="D2202" s="1" t="str">
        <f t="shared" si="312"/>
        <v>3rd QTR</v>
      </c>
      <c r="E2202" s="1" t="str">
        <f t="shared" si="313"/>
        <v>2013</v>
      </c>
      <c r="F2202" s="26">
        <v>121.14700000000001</v>
      </c>
      <c r="G2202" s="2">
        <v>121.19199999999999</v>
      </c>
      <c r="H2202" s="2">
        <v>121.14</v>
      </c>
      <c r="I2202" s="26">
        <v>121.17</v>
      </c>
      <c r="J2202" s="3">
        <f t="shared" si="314"/>
        <v>21</v>
      </c>
      <c r="K2202" s="3" t="str">
        <f t="shared" si="315"/>
        <v>OIR</v>
      </c>
      <c r="L2202" s="3" t="str">
        <f t="shared" si="316"/>
        <v>OIRDnGapFill</v>
      </c>
      <c r="M2202" s="3" t="str">
        <f t="shared" si="317"/>
        <v>Filled</v>
      </c>
      <c r="N2202" s="3" t="str">
        <f t="shared" si="318"/>
        <v>DnGap</v>
      </c>
      <c r="O2202">
        <v>471362</v>
      </c>
    </row>
    <row r="2203" spans="1:15" x14ac:dyDescent="0.25">
      <c r="A2203" s="1">
        <v>41495</v>
      </c>
      <c r="B2203" s="1" t="str">
        <f t="shared" si="310"/>
        <v>Fri</v>
      </c>
      <c r="C2203" s="1" t="str">
        <f t="shared" si="311"/>
        <v>Aug</v>
      </c>
      <c r="D2203" s="1" t="str">
        <f t="shared" si="312"/>
        <v>3rd QTR</v>
      </c>
      <c r="E2203" s="1" t="str">
        <f t="shared" si="313"/>
        <v>2013</v>
      </c>
      <c r="F2203" s="26">
        <v>121.16500000000001</v>
      </c>
      <c r="G2203" s="2">
        <v>121.185</v>
      </c>
      <c r="H2203" s="2">
        <v>121.14</v>
      </c>
      <c r="I2203" s="26">
        <v>121.17</v>
      </c>
      <c r="J2203" s="3">
        <f t="shared" si="314"/>
        <v>19</v>
      </c>
      <c r="K2203" s="3" t="str">
        <f t="shared" si="315"/>
        <v>OIR</v>
      </c>
      <c r="L2203" s="3" t="str">
        <f t="shared" si="316"/>
        <v>OIRDnGapFill</v>
      </c>
      <c r="M2203" s="3" t="str">
        <f t="shared" si="317"/>
        <v>Filled</v>
      </c>
      <c r="N2203" s="3" t="str">
        <f t="shared" si="318"/>
        <v>DnGap</v>
      </c>
      <c r="O2203">
        <v>335285</v>
      </c>
    </row>
    <row r="2204" spans="1:15" x14ac:dyDescent="0.25">
      <c r="A2204" s="1">
        <v>41498</v>
      </c>
      <c r="B2204" s="1" t="str">
        <f t="shared" si="310"/>
        <v>Mon</v>
      </c>
      <c r="C2204" s="1" t="str">
        <f t="shared" si="311"/>
        <v>Aug</v>
      </c>
      <c r="D2204" s="1" t="str">
        <f t="shared" si="312"/>
        <v>3rd QTR</v>
      </c>
      <c r="E2204" s="1" t="str">
        <f t="shared" si="313"/>
        <v>2013</v>
      </c>
      <c r="F2204" s="26">
        <v>121.167</v>
      </c>
      <c r="G2204" s="2">
        <v>121.20699999999999</v>
      </c>
      <c r="H2204" s="2">
        <v>121.127</v>
      </c>
      <c r="I2204" s="26">
        <v>121.14700000000001</v>
      </c>
      <c r="J2204" s="3">
        <f t="shared" si="314"/>
        <v>32</v>
      </c>
      <c r="K2204" s="3" t="str">
        <f t="shared" si="315"/>
        <v>OIR</v>
      </c>
      <c r="L2204" s="3" t="str">
        <f t="shared" si="316"/>
        <v>OIRDnGapFill</v>
      </c>
      <c r="M2204" s="3" t="str">
        <f t="shared" si="317"/>
        <v>Filled</v>
      </c>
      <c r="N2204" s="3" t="str">
        <f t="shared" si="318"/>
        <v>DnGap</v>
      </c>
      <c r="O2204">
        <v>361936</v>
      </c>
    </row>
    <row r="2205" spans="1:15" x14ac:dyDescent="0.25">
      <c r="A2205" s="1">
        <v>41499</v>
      </c>
      <c r="B2205" s="1" t="str">
        <f t="shared" si="310"/>
        <v>Tue</v>
      </c>
      <c r="C2205" s="1" t="str">
        <f t="shared" si="311"/>
        <v>Aug</v>
      </c>
      <c r="D2205" s="1" t="str">
        <f t="shared" si="312"/>
        <v>3rd QTR</v>
      </c>
      <c r="E2205" s="1" t="str">
        <f t="shared" si="313"/>
        <v>2013</v>
      </c>
      <c r="F2205" s="26">
        <v>121.13</v>
      </c>
      <c r="G2205" s="2">
        <v>121.13200000000001</v>
      </c>
      <c r="H2205" s="2">
        <v>120.297</v>
      </c>
      <c r="I2205" s="26">
        <v>121</v>
      </c>
      <c r="J2205" s="3">
        <f t="shared" si="314"/>
        <v>62</v>
      </c>
      <c r="K2205" s="3" t="str">
        <f t="shared" si="315"/>
        <v>OIR</v>
      </c>
      <c r="L2205" s="3" t="str">
        <f t="shared" si="316"/>
        <v>NotFilled</v>
      </c>
      <c r="M2205" s="3" t="str">
        <f t="shared" si="317"/>
        <v>NotFilled</v>
      </c>
      <c r="N2205" s="3" t="str">
        <f t="shared" si="318"/>
        <v>DnGap</v>
      </c>
      <c r="O2205">
        <v>606518</v>
      </c>
    </row>
    <row r="2206" spans="1:15" x14ac:dyDescent="0.25">
      <c r="A2206" s="1">
        <v>41500</v>
      </c>
      <c r="B2206" s="1" t="str">
        <f t="shared" si="310"/>
        <v>Wed</v>
      </c>
      <c r="C2206" s="1" t="str">
        <f t="shared" si="311"/>
        <v>Aug</v>
      </c>
      <c r="D2206" s="1" t="str">
        <f t="shared" si="312"/>
        <v>3rd QTR</v>
      </c>
      <c r="E2206" s="1" t="str">
        <f t="shared" si="313"/>
        <v>2013</v>
      </c>
      <c r="F2206" s="26">
        <v>121</v>
      </c>
      <c r="G2206" s="2">
        <v>121.042</v>
      </c>
      <c r="H2206" s="2">
        <v>120.30200000000001</v>
      </c>
      <c r="I2206" s="26">
        <v>121.012</v>
      </c>
      <c r="J2206" s="3">
        <f t="shared" si="314"/>
        <v>24</v>
      </c>
      <c r="K2206" s="3" t="str">
        <f t="shared" si="315"/>
        <v>OIR</v>
      </c>
      <c r="L2206" s="3" t="str">
        <f t="shared" si="316"/>
        <v>NoGap</v>
      </c>
      <c r="M2206" s="3" t="str">
        <f t="shared" si="317"/>
        <v>NoGap</v>
      </c>
      <c r="N2206" s="3" t="str">
        <f t="shared" si="318"/>
        <v>NoGap</v>
      </c>
      <c r="O2206">
        <v>385502</v>
      </c>
    </row>
    <row r="2207" spans="1:15" x14ac:dyDescent="0.25">
      <c r="A2207" s="1">
        <v>41501</v>
      </c>
      <c r="B2207" s="1" t="str">
        <f t="shared" si="310"/>
        <v>Thu</v>
      </c>
      <c r="C2207" s="1" t="str">
        <f t="shared" si="311"/>
        <v>Aug</v>
      </c>
      <c r="D2207" s="1" t="str">
        <f t="shared" si="312"/>
        <v>3rd QTR</v>
      </c>
      <c r="E2207" s="1" t="str">
        <f t="shared" si="313"/>
        <v>2013</v>
      </c>
      <c r="F2207" s="26">
        <v>121.01</v>
      </c>
      <c r="G2207" s="2">
        <v>121.027</v>
      </c>
      <c r="H2207" s="2">
        <v>120.16200000000001</v>
      </c>
      <c r="I2207" s="26">
        <v>120.26</v>
      </c>
      <c r="J2207" s="3">
        <f t="shared" si="314"/>
        <v>74</v>
      </c>
      <c r="K2207" s="3" t="str">
        <f t="shared" si="315"/>
        <v>OIR</v>
      </c>
      <c r="L2207" s="3" t="str">
        <f t="shared" si="316"/>
        <v>OIRDnGapFill</v>
      </c>
      <c r="M2207" s="3" t="str">
        <f t="shared" si="317"/>
        <v>Filled</v>
      </c>
      <c r="N2207" s="3" t="str">
        <f t="shared" si="318"/>
        <v>DnGap</v>
      </c>
      <c r="O2207">
        <v>805302</v>
      </c>
    </row>
    <row r="2208" spans="1:15" x14ac:dyDescent="0.25">
      <c r="A2208" s="1">
        <v>41502</v>
      </c>
      <c r="B2208" s="1" t="str">
        <f t="shared" si="310"/>
        <v>Fri</v>
      </c>
      <c r="C2208" s="1" t="str">
        <f t="shared" si="311"/>
        <v>Aug</v>
      </c>
      <c r="D2208" s="1" t="str">
        <f t="shared" si="312"/>
        <v>3rd QTR</v>
      </c>
      <c r="E2208" s="1" t="str">
        <f t="shared" si="313"/>
        <v>2013</v>
      </c>
      <c r="F2208" s="26">
        <v>120.255</v>
      </c>
      <c r="G2208" s="2">
        <v>120.267</v>
      </c>
      <c r="H2208" s="2">
        <v>120.125</v>
      </c>
      <c r="I2208" s="26">
        <v>120.19199999999999</v>
      </c>
      <c r="J2208" s="3">
        <f t="shared" si="314"/>
        <v>57</v>
      </c>
      <c r="K2208" s="3" t="str">
        <f t="shared" si="315"/>
        <v>OIR</v>
      </c>
      <c r="L2208" s="3" t="str">
        <f t="shared" si="316"/>
        <v>OIRDnGapFill</v>
      </c>
      <c r="M2208" s="3" t="str">
        <f t="shared" si="317"/>
        <v>Filled</v>
      </c>
      <c r="N2208" s="3" t="str">
        <f t="shared" si="318"/>
        <v>DnGap</v>
      </c>
      <c r="O2208">
        <v>587898</v>
      </c>
    </row>
    <row r="2209" spans="1:15" x14ac:dyDescent="0.25">
      <c r="A2209" s="1">
        <v>41505</v>
      </c>
      <c r="B2209" s="1" t="str">
        <f t="shared" si="310"/>
        <v>Mon</v>
      </c>
      <c r="C2209" s="1" t="str">
        <f t="shared" si="311"/>
        <v>Aug</v>
      </c>
      <c r="D2209" s="1" t="str">
        <f t="shared" si="312"/>
        <v>3rd QTR</v>
      </c>
      <c r="E2209" s="1" t="str">
        <f t="shared" si="313"/>
        <v>2013</v>
      </c>
      <c r="F2209" s="26">
        <v>120.20699999999999</v>
      </c>
      <c r="G2209" s="2">
        <v>120.20699999999999</v>
      </c>
      <c r="H2209" s="2">
        <v>120.11199999999999</v>
      </c>
      <c r="I2209" s="26">
        <v>120.13500000000001</v>
      </c>
      <c r="J2209" s="3">
        <f t="shared" si="314"/>
        <v>38</v>
      </c>
      <c r="K2209" s="3" t="str">
        <f t="shared" si="315"/>
        <v>OIR</v>
      </c>
      <c r="L2209" s="3" t="str">
        <f t="shared" si="316"/>
        <v>OIRUpGapFill</v>
      </c>
      <c r="M2209" s="3" t="str">
        <f t="shared" si="317"/>
        <v>Filled</v>
      </c>
      <c r="N2209" s="3" t="str">
        <f t="shared" si="318"/>
        <v>UpGap</v>
      </c>
      <c r="O2209">
        <v>531079</v>
      </c>
    </row>
    <row r="2210" spans="1:15" x14ac:dyDescent="0.25">
      <c r="A2210" s="1">
        <v>41506</v>
      </c>
      <c r="B2210" s="1" t="str">
        <f t="shared" si="310"/>
        <v>Tue</v>
      </c>
      <c r="C2210" s="1" t="str">
        <f t="shared" si="311"/>
        <v>Aug</v>
      </c>
      <c r="D2210" s="1" t="str">
        <f t="shared" si="312"/>
        <v>3rd QTR</v>
      </c>
      <c r="E2210" s="1" t="str">
        <f t="shared" si="313"/>
        <v>2013</v>
      </c>
      <c r="F2210" s="26">
        <v>120.14</v>
      </c>
      <c r="G2210" s="2">
        <v>120.242</v>
      </c>
      <c r="H2210" s="2">
        <v>120.14</v>
      </c>
      <c r="I2210" s="26">
        <v>120.227</v>
      </c>
      <c r="J2210" s="3">
        <f t="shared" si="314"/>
        <v>41</v>
      </c>
      <c r="K2210" s="3" t="str">
        <f t="shared" si="315"/>
        <v>OIR</v>
      </c>
      <c r="L2210" s="3" t="str">
        <f t="shared" si="316"/>
        <v>NotFilled</v>
      </c>
      <c r="M2210" s="3" t="str">
        <f t="shared" si="317"/>
        <v>NotFilled</v>
      </c>
      <c r="N2210" s="3" t="str">
        <f t="shared" si="318"/>
        <v>UpGap</v>
      </c>
      <c r="O2210">
        <v>564248</v>
      </c>
    </row>
    <row r="2211" spans="1:15" x14ac:dyDescent="0.25">
      <c r="A2211" s="1">
        <v>41507</v>
      </c>
      <c r="B2211" s="1" t="str">
        <f t="shared" si="310"/>
        <v>Wed</v>
      </c>
      <c r="C2211" s="1" t="str">
        <f t="shared" si="311"/>
        <v>Aug</v>
      </c>
      <c r="D2211" s="1" t="str">
        <f t="shared" si="312"/>
        <v>3rd QTR</v>
      </c>
      <c r="E2211" s="1" t="str">
        <f t="shared" si="313"/>
        <v>2013</v>
      </c>
      <c r="F2211" s="26">
        <v>120.22</v>
      </c>
      <c r="G2211" s="2">
        <v>120.23699999999999</v>
      </c>
      <c r="H2211" s="2">
        <v>120.075</v>
      </c>
      <c r="I2211" s="26">
        <v>120.13</v>
      </c>
      <c r="J2211" s="3">
        <f t="shared" si="314"/>
        <v>65</v>
      </c>
      <c r="K2211" s="3" t="str">
        <f t="shared" si="315"/>
        <v>OIR</v>
      </c>
      <c r="L2211" s="3" t="str">
        <f t="shared" si="316"/>
        <v>OIRDnGapFill</v>
      </c>
      <c r="M2211" s="3" t="str">
        <f t="shared" si="317"/>
        <v>Filled</v>
      </c>
      <c r="N2211" s="3" t="str">
        <f t="shared" si="318"/>
        <v>DnGap</v>
      </c>
      <c r="O2211">
        <v>714824</v>
      </c>
    </row>
    <row r="2212" spans="1:15" x14ac:dyDescent="0.25">
      <c r="A2212" s="1">
        <v>41508</v>
      </c>
      <c r="B2212" s="1" t="str">
        <f t="shared" si="310"/>
        <v>Thu</v>
      </c>
      <c r="C2212" s="1" t="str">
        <f t="shared" si="311"/>
        <v>Aug</v>
      </c>
      <c r="D2212" s="1" t="str">
        <f t="shared" si="312"/>
        <v>3rd QTR</v>
      </c>
      <c r="E2212" s="1" t="str">
        <f t="shared" si="313"/>
        <v>2013</v>
      </c>
      <c r="F2212" s="26">
        <v>120.09</v>
      </c>
      <c r="G2212" s="2">
        <v>120.092</v>
      </c>
      <c r="H2212" s="2">
        <v>119.3</v>
      </c>
      <c r="I2212" s="26">
        <v>120.005</v>
      </c>
      <c r="J2212" s="3">
        <f t="shared" si="314"/>
        <v>45</v>
      </c>
      <c r="K2212" s="3" t="str">
        <f t="shared" si="315"/>
        <v>OIR</v>
      </c>
      <c r="L2212" s="3" t="str">
        <f t="shared" si="316"/>
        <v>NotFilled</v>
      </c>
      <c r="M2212" s="3" t="str">
        <f t="shared" si="317"/>
        <v>NotFilled</v>
      </c>
      <c r="N2212" s="3" t="str">
        <f t="shared" si="318"/>
        <v>DnGap</v>
      </c>
      <c r="O2212">
        <v>786345</v>
      </c>
    </row>
    <row r="2213" spans="1:15" x14ac:dyDescent="0.25">
      <c r="A2213" s="1">
        <v>41509</v>
      </c>
      <c r="B2213" s="1" t="str">
        <f t="shared" si="310"/>
        <v>Fri</v>
      </c>
      <c r="C2213" s="1" t="str">
        <f t="shared" si="311"/>
        <v>Aug</v>
      </c>
      <c r="D2213" s="1" t="str">
        <f t="shared" si="312"/>
        <v>3rd QTR</v>
      </c>
      <c r="E2213" s="1" t="str">
        <f t="shared" si="313"/>
        <v>2013</v>
      </c>
      <c r="F2213" s="26">
        <v>120.02</v>
      </c>
      <c r="G2213" s="2">
        <v>120.122</v>
      </c>
      <c r="H2213" s="2">
        <v>119.262</v>
      </c>
      <c r="I2213" s="26">
        <v>120.08</v>
      </c>
      <c r="J2213" s="3">
        <f t="shared" si="314"/>
        <v>72</v>
      </c>
      <c r="K2213" s="3" t="str">
        <f t="shared" si="315"/>
        <v>OIR</v>
      </c>
      <c r="L2213" s="3" t="str">
        <f t="shared" si="316"/>
        <v>OIRUpGapFill</v>
      </c>
      <c r="M2213" s="3" t="str">
        <f t="shared" si="317"/>
        <v>Filled</v>
      </c>
      <c r="N2213" s="3" t="str">
        <f t="shared" si="318"/>
        <v>UpGap</v>
      </c>
      <c r="O2213">
        <v>1025695</v>
      </c>
    </row>
    <row r="2214" spans="1:15" x14ac:dyDescent="0.25">
      <c r="A2214" s="1">
        <v>41512</v>
      </c>
      <c r="B2214" s="1" t="str">
        <f t="shared" si="310"/>
        <v>Mon</v>
      </c>
      <c r="C2214" s="1" t="str">
        <f t="shared" si="311"/>
        <v>Aug</v>
      </c>
      <c r="D2214" s="1" t="str">
        <f t="shared" si="312"/>
        <v>3rd QTR</v>
      </c>
      <c r="E2214" s="1" t="str">
        <f t="shared" si="313"/>
        <v>2013</v>
      </c>
      <c r="F2214" s="26">
        <v>120.095</v>
      </c>
      <c r="G2214" s="2">
        <v>120.16</v>
      </c>
      <c r="H2214" s="2">
        <v>120.06699999999999</v>
      </c>
      <c r="I2214" s="26">
        <v>120.125</v>
      </c>
      <c r="J2214" s="3">
        <f t="shared" si="314"/>
        <v>38</v>
      </c>
      <c r="K2214" s="3" t="str">
        <f t="shared" si="315"/>
        <v>OIR</v>
      </c>
      <c r="L2214" s="3" t="str">
        <f t="shared" si="316"/>
        <v>OIRUpGapFill</v>
      </c>
      <c r="M2214" s="3" t="str">
        <f t="shared" si="317"/>
        <v>Filled</v>
      </c>
      <c r="N2214" s="3" t="str">
        <f t="shared" si="318"/>
        <v>UpGap</v>
      </c>
      <c r="O2214">
        <v>890589</v>
      </c>
    </row>
    <row r="2215" spans="1:15" x14ac:dyDescent="0.25">
      <c r="A2215" s="1">
        <v>41513</v>
      </c>
      <c r="B2215" s="1" t="str">
        <f t="shared" si="310"/>
        <v>Tue</v>
      </c>
      <c r="C2215" s="1" t="str">
        <f t="shared" si="311"/>
        <v>Aug</v>
      </c>
      <c r="D2215" s="1" t="str">
        <f t="shared" si="312"/>
        <v>3rd QTR</v>
      </c>
      <c r="E2215" s="1" t="str">
        <f t="shared" si="313"/>
        <v>2013</v>
      </c>
      <c r="F2215" s="26">
        <v>120.145</v>
      </c>
      <c r="G2215" s="2">
        <v>120.26</v>
      </c>
      <c r="H2215" s="2">
        <v>120.117</v>
      </c>
      <c r="I2215" s="26">
        <v>120.23</v>
      </c>
      <c r="J2215" s="3">
        <f t="shared" si="314"/>
        <v>58</v>
      </c>
      <c r="K2215" s="3" t="str">
        <f t="shared" si="315"/>
        <v>OIR</v>
      </c>
      <c r="L2215" s="3" t="str">
        <f t="shared" si="316"/>
        <v>OIRUpGapFill</v>
      </c>
      <c r="M2215" s="3" t="str">
        <f t="shared" si="317"/>
        <v>Filled</v>
      </c>
      <c r="N2215" s="3" t="str">
        <f t="shared" si="318"/>
        <v>UpGap</v>
      </c>
      <c r="O2215">
        <v>1119225</v>
      </c>
    </row>
    <row r="2216" spans="1:15" x14ac:dyDescent="0.25">
      <c r="A2216" s="1">
        <v>41514</v>
      </c>
      <c r="B2216" s="1" t="str">
        <f t="shared" si="310"/>
        <v>Wed</v>
      </c>
      <c r="C2216" s="1" t="str">
        <f t="shared" si="311"/>
        <v>Aug</v>
      </c>
      <c r="D2216" s="1" t="str">
        <f t="shared" si="312"/>
        <v>3rd QTR</v>
      </c>
      <c r="E2216" s="1" t="str">
        <f t="shared" si="313"/>
        <v>2013</v>
      </c>
      <c r="F2216" s="26">
        <v>120.232</v>
      </c>
      <c r="G2216" s="2">
        <v>120.245</v>
      </c>
      <c r="H2216" s="2">
        <v>120.13200000000001</v>
      </c>
      <c r="I2216" s="26">
        <v>120.155</v>
      </c>
      <c r="J2216" s="3">
        <f t="shared" si="314"/>
        <v>46</v>
      </c>
      <c r="K2216" s="3" t="str">
        <f t="shared" si="315"/>
        <v>OIR</v>
      </c>
      <c r="L2216" s="3" t="str">
        <f t="shared" si="316"/>
        <v>OIRUpGapFill</v>
      </c>
      <c r="M2216" s="3" t="str">
        <f t="shared" si="317"/>
        <v>Filled</v>
      </c>
      <c r="N2216" s="3" t="str">
        <f t="shared" si="318"/>
        <v>UpGap</v>
      </c>
      <c r="O2216">
        <v>1249511</v>
      </c>
    </row>
    <row r="2217" spans="1:15" x14ac:dyDescent="0.25">
      <c r="A2217" s="1">
        <v>41515</v>
      </c>
      <c r="B2217" s="1" t="str">
        <f t="shared" si="310"/>
        <v>Thu</v>
      </c>
      <c r="C2217" s="1" t="str">
        <f t="shared" si="311"/>
        <v>Aug</v>
      </c>
      <c r="D2217" s="1" t="str">
        <f t="shared" si="312"/>
        <v>3rd QTR</v>
      </c>
      <c r="E2217" s="1" t="str">
        <f t="shared" si="313"/>
        <v>2013</v>
      </c>
      <c r="F2217" s="26">
        <v>120.175</v>
      </c>
      <c r="G2217" s="2">
        <v>120.205</v>
      </c>
      <c r="H2217" s="2">
        <v>120.08</v>
      </c>
      <c r="I2217" s="26">
        <v>120.19199999999999</v>
      </c>
      <c r="J2217" s="3">
        <f t="shared" si="314"/>
        <v>50</v>
      </c>
      <c r="K2217" s="3" t="str">
        <f t="shared" si="315"/>
        <v>OIR</v>
      </c>
      <c r="L2217" s="3" t="str">
        <f t="shared" si="316"/>
        <v>OIRUpGapFill</v>
      </c>
      <c r="M2217" s="3" t="str">
        <f t="shared" si="317"/>
        <v>Filled</v>
      </c>
      <c r="N2217" s="3" t="str">
        <f t="shared" si="318"/>
        <v>UpGap</v>
      </c>
      <c r="O2217">
        <v>890080</v>
      </c>
    </row>
    <row r="2218" spans="1:15" x14ac:dyDescent="0.25">
      <c r="A2218" s="1">
        <v>41516</v>
      </c>
      <c r="B2218" s="1" t="str">
        <f t="shared" si="310"/>
        <v>Fri</v>
      </c>
      <c r="C2218" s="1" t="str">
        <f t="shared" si="311"/>
        <v>Aug</v>
      </c>
      <c r="D2218" s="1" t="str">
        <f t="shared" si="312"/>
        <v>3rd QTR</v>
      </c>
      <c r="E2218" s="1" t="str">
        <f t="shared" si="313"/>
        <v>2013</v>
      </c>
      <c r="F2218" s="26">
        <v>119.202</v>
      </c>
      <c r="G2218" s="2">
        <v>119.24</v>
      </c>
      <c r="H2218" s="2">
        <v>119.16</v>
      </c>
      <c r="I2218" s="26">
        <v>119.217</v>
      </c>
      <c r="J2218" s="3">
        <f t="shared" si="314"/>
        <v>32</v>
      </c>
      <c r="K2218" s="3" t="str">
        <f t="shared" si="315"/>
        <v>OOR</v>
      </c>
      <c r="L2218" s="3" t="str">
        <f t="shared" si="316"/>
        <v>NotFilled</v>
      </c>
      <c r="M2218" s="3" t="str">
        <f t="shared" si="317"/>
        <v>NotFilled</v>
      </c>
      <c r="N2218" s="3" t="str">
        <f t="shared" si="318"/>
        <v>DnGap</v>
      </c>
      <c r="O2218">
        <v>669190</v>
      </c>
    </row>
    <row r="2219" spans="1:15" x14ac:dyDescent="0.25">
      <c r="A2219" s="1">
        <v>41520</v>
      </c>
      <c r="B2219" s="1" t="str">
        <f t="shared" si="310"/>
        <v>Tue</v>
      </c>
      <c r="C2219" s="1" t="str">
        <f t="shared" si="311"/>
        <v>Sep</v>
      </c>
      <c r="D2219" s="1" t="str">
        <f t="shared" si="312"/>
        <v>3rd QTR</v>
      </c>
      <c r="E2219" s="1" t="str">
        <f t="shared" si="313"/>
        <v>2013</v>
      </c>
      <c r="F2219" s="26">
        <v>119.145</v>
      </c>
      <c r="G2219" s="2">
        <v>119.15</v>
      </c>
      <c r="H2219" s="2">
        <v>119</v>
      </c>
      <c r="I2219" s="26">
        <v>119.107</v>
      </c>
      <c r="J2219" s="3">
        <f t="shared" si="314"/>
        <v>61</v>
      </c>
      <c r="K2219" s="3" t="str">
        <f t="shared" si="315"/>
        <v>OOR</v>
      </c>
      <c r="L2219" s="3" t="str">
        <f t="shared" si="316"/>
        <v>NotFilled</v>
      </c>
      <c r="M2219" s="3" t="str">
        <f t="shared" si="317"/>
        <v>NotFilled</v>
      </c>
      <c r="N2219" s="3" t="str">
        <f t="shared" si="318"/>
        <v>DnGap</v>
      </c>
      <c r="O2219">
        <v>944262</v>
      </c>
    </row>
    <row r="2220" spans="1:15" x14ac:dyDescent="0.25">
      <c r="A2220" s="1">
        <v>41521</v>
      </c>
      <c r="B2220" s="1" t="str">
        <f t="shared" si="310"/>
        <v>Wed</v>
      </c>
      <c r="C2220" s="1" t="str">
        <f t="shared" si="311"/>
        <v>Sep</v>
      </c>
      <c r="D2220" s="1" t="str">
        <f t="shared" si="312"/>
        <v>3rd QTR</v>
      </c>
      <c r="E2220" s="1" t="str">
        <f t="shared" si="313"/>
        <v>2013</v>
      </c>
      <c r="F2220" s="26">
        <v>119.102</v>
      </c>
      <c r="G2220" s="2">
        <v>119.11499999999999</v>
      </c>
      <c r="H2220" s="2">
        <v>118.28700000000001</v>
      </c>
      <c r="I2220" s="26">
        <v>118.307</v>
      </c>
      <c r="J2220" s="3">
        <f t="shared" si="314"/>
        <v>59</v>
      </c>
      <c r="K2220" s="3" t="str">
        <f t="shared" si="315"/>
        <v>OIR</v>
      </c>
      <c r="L2220" s="3" t="str">
        <f t="shared" si="316"/>
        <v>OIRDnGapFill</v>
      </c>
      <c r="M2220" s="3" t="str">
        <f t="shared" si="317"/>
        <v>Filled</v>
      </c>
      <c r="N2220" s="3" t="str">
        <f t="shared" si="318"/>
        <v>DnGap</v>
      </c>
      <c r="O2220">
        <v>636265</v>
      </c>
    </row>
    <row r="2221" spans="1:15" x14ac:dyDescent="0.25">
      <c r="A2221" s="1">
        <v>41522</v>
      </c>
      <c r="B2221" s="1" t="str">
        <f t="shared" si="310"/>
        <v>Thu</v>
      </c>
      <c r="C2221" s="1" t="str">
        <f t="shared" si="311"/>
        <v>Sep</v>
      </c>
      <c r="D2221" s="1" t="str">
        <f t="shared" si="312"/>
        <v>3rd QTR</v>
      </c>
      <c r="E2221" s="1" t="str">
        <f t="shared" si="313"/>
        <v>2013</v>
      </c>
      <c r="F2221" s="26">
        <v>118.30500000000001</v>
      </c>
      <c r="G2221" s="2">
        <v>118.307</v>
      </c>
      <c r="H2221" s="2">
        <v>118.11499999999999</v>
      </c>
      <c r="I2221" s="26">
        <v>118.14700000000001</v>
      </c>
      <c r="J2221" s="3">
        <f t="shared" si="314"/>
        <v>77</v>
      </c>
      <c r="K2221" s="3" t="str">
        <f t="shared" si="315"/>
        <v>OIR</v>
      </c>
      <c r="L2221" s="3" t="str">
        <f t="shared" si="316"/>
        <v>OIRDnGapFill</v>
      </c>
      <c r="M2221" s="3" t="str">
        <f t="shared" si="317"/>
        <v>Filled</v>
      </c>
      <c r="N2221" s="3" t="str">
        <f t="shared" si="318"/>
        <v>DnGap</v>
      </c>
      <c r="O2221">
        <v>907544</v>
      </c>
    </row>
    <row r="2222" spans="1:15" x14ac:dyDescent="0.25">
      <c r="A2222" s="1">
        <v>41523</v>
      </c>
      <c r="B2222" s="1" t="str">
        <f t="shared" si="310"/>
        <v>Fri</v>
      </c>
      <c r="C2222" s="1" t="str">
        <f t="shared" si="311"/>
        <v>Sep</v>
      </c>
      <c r="D2222" s="1" t="str">
        <f t="shared" si="312"/>
        <v>3rd QTR</v>
      </c>
      <c r="E2222" s="1" t="str">
        <f t="shared" si="313"/>
        <v>2013</v>
      </c>
      <c r="F2222" s="26">
        <v>118.117</v>
      </c>
      <c r="G2222" s="2">
        <v>119.08</v>
      </c>
      <c r="H2222" s="2">
        <v>118.1</v>
      </c>
      <c r="I2222" s="26">
        <v>118.265</v>
      </c>
      <c r="J2222" s="3">
        <f t="shared" si="314"/>
        <v>120</v>
      </c>
      <c r="K2222" s="3" t="str">
        <f t="shared" si="315"/>
        <v>OIR</v>
      </c>
      <c r="L2222" s="3" t="str">
        <f t="shared" si="316"/>
        <v>OIRDnGapFill</v>
      </c>
      <c r="M2222" s="3" t="str">
        <f t="shared" si="317"/>
        <v>Filled</v>
      </c>
      <c r="N2222" s="3" t="str">
        <f t="shared" si="318"/>
        <v>DnGap</v>
      </c>
      <c r="O2222">
        <v>891848</v>
      </c>
    </row>
    <row r="2223" spans="1:15" x14ac:dyDescent="0.25">
      <c r="A2223" s="1">
        <v>41526</v>
      </c>
      <c r="B2223" s="1" t="str">
        <f t="shared" si="310"/>
        <v>Mon</v>
      </c>
      <c r="C2223" s="1" t="str">
        <f t="shared" si="311"/>
        <v>Sep</v>
      </c>
      <c r="D2223" s="1" t="str">
        <f t="shared" si="312"/>
        <v>3rd QTR</v>
      </c>
      <c r="E2223" s="1" t="str">
        <f t="shared" si="313"/>
        <v>2013</v>
      </c>
      <c r="F2223" s="26">
        <v>118.28</v>
      </c>
      <c r="G2223" s="2">
        <v>119.075</v>
      </c>
      <c r="H2223" s="2">
        <v>118.265</v>
      </c>
      <c r="I2223" s="26">
        <v>119.06</v>
      </c>
      <c r="J2223" s="3">
        <f t="shared" si="314"/>
        <v>53</v>
      </c>
      <c r="K2223" s="3" t="str">
        <f t="shared" si="315"/>
        <v>OIR</v>
      </c>
      <c r="L2223" s="3" t="str">
        <f t="shared" si="316"/>
        <v>OIRUpGapFill</v>
      </c>
      <c r="M2223" s="3" t="str">
        <f t="shared" si="317"/>
        <v>Filled</v>
      </c>
      <c r="N2223" s="3" t="str">
        <f t="shared" si="318"/>
        <v>UpGap</v>
      </c>
      <c r="O2223">
        <v>560082</v>
      </c>
    </row>
    <row r="2224" spans="1:15" x14ac:dyDescent="0.25">
      <c r="A2224" s="1">
        <v>41527</v>
      </c>
      <c r="B2224" s="1" t="str">
        <f t="shared" si="310"/>
        <v>Tue</v>
      </c>
      <c r="C2224" s="1" t="str">
        <f t="shared" si="311"/>
        <v>Sep</v>
      </c>
      <c r="D2224" s="1" t="str">
        <f t="shared" si="312"/>
        <v>3rd QTR</v>
      </c>
      <c r="E2224" s="1" t="str">
        <f t="shared" si="313"/>
        <v>2013</v>
      </c>
      <c r="F2224" s="26">
        <v>119.02500000000001</v>
      </c>
      <c r="G2224" s="2">
        <v>119.03700000000001</v>
      </c>
      <c r="H2224" s="2">
        <v>118.262</v>
      </c>
      <c r="I2224" s="26">
        <v>118.28700000000001</v>
      </c>
      <c r="J2224" s="3">
        <f t="shared" si="314"/>
        <v>38</v>
      </c>
      <c r="K2224" s="3" t="str">
        <f t="shared" si="315"/>
        <v>OIR</v>
      </c>
      <c r="L2224" s="3" t="str">
        <f t="shared" si="316"/>
        <v>NotFilled</v>
      </c>
      <c r="M2224" s="3" t="str">
        <f t="shared" si="317"/>
        <v>NotFilled</v>
      </c>
      <c r="N2224" s="3" t="str">
        <f t="shared" si="318"/>
        <v>DnGap</v>
      </c>
      <c r="O2224">
        <v>562155</v>
      </c>
    </row>
    <row r="2225" spans="1:15" x14ac:dyDescent="0.25">
      <c r="A2225" s="1">
        <v>41528</v>
      </c>
      <c r="B2225" s="1" t="str">
        <f t="shared" si="310"/>
        <v>Wed</v>
      </c>
      <c r="C2225" s="1" t="str">
        <f t="shared" si="311"/>
        <v>Sep</v>
      </c>
      <c r="D2225" s="1" t="str">
        <f t="shared" si="312"/>
        <v>3rd QTR</v>
      </c>
      <c r="E2225" s="1" t="str">
        <f t="shared" si="313"/>
        <v>2013</v>
      </c>
      <c r="F2225" s="26">
        <v>118.27</v>
      </c>
      <c r="G2225" s="2">
        <v>119.075</v>
      </c>
      <c r="H2225" s="2">
        <v>118.262</v>
      </c>
      <c r="I2225" s="26">
        <v>119.065</v>
      </c>
      <c r="J2225" s="3">
        <f t="shared" si="314"/>
        <v>54</v>
      </c>
      <c r="K2225" s="3" t="str">
        <f t="shared" si="315"/>
        <v>OIR</v>
      </c>
      <c r="L2225" s="3" t="str">
        <f t="shared" si="316"/>
        <v>OIRDnGapFill</v>
      </c>
      <c r="M2225" s="3" t="str">
        <f t="shared" si="317"/>
        <v>Filled</v>
      </c>
      <c r="N2225" s="3" t="str">
        <f t="shared" si="318"/>
        <v>DnGap</v>
      </c>
      <c r="O2225">
        <v>818351</v>
      </c>
    </row>
    <row r="2226" spans="1:15" x14ac:dyDescent="0.25">
      <c r="A2226" s="1">
        <v>41529</v>
      </c>
      <c r="B2226" s="1" t="str">
        <f t="shared" si="310"/>
        <v>Thu</v>
      </c>
      <c r="C2226" s="1" t="str">
        <f t="shared" si="311"/>
        <v>Sep</v>
      </c>
      <c r="D2226" s="1" t="str">
        <f t="shared" si="312"/>
        <v>3rd QTR</v>
      </c>
      <c r="E2226" s="1" t="str">
        <f t="shared" si="313"/>
        <v>2013</v>
      </c>
      <c r="F2226" s="26">
        <v>119.062</v>
      </c>
      <c r="G2226" s="2">
        <v>119.14</v>
      </c>
      <c r="H2226" s="2">
        <v>119.047</v>
      </c>
      <c r="I2226" s="26">
        <v>119.065</v>
      </c>
      <c r="J2226" s="3">
        <f t="shared" si="314"/>
        <v>38</v>
      </c>
      <c r="K2226" s="3" t="str">
        <f t="shared" si="315"/>
        <v>OIR</v>
      </c>
      <c r="L2226" s="3" t="str">
        <f t="shared" si="316"/>
        <v>OIRDnGapFill</v>
      </c>
      <c r="M2226" s="3" t="str">
        <f t="shared" si="317"/>
        <v>Filled</v>
      </c>
      <c r="N2226" s="3" t="str">
        <f t="shared" si="318"/>
        <v>DnGap</v>
      </c>
      <c r="O2226">
        <v>521930</v>
      </c>
    </row>
    <row r="2227" spans="1:15" x14ac:dyDescent="0.25">
      <c r="A2227" s="1">
        <v>41530</v>
      </c>
      <c r="B2227" s="1" t="str">
        <f t="shared" si="310"/>
        <v>Fri</v>
      </c>
      <c r="C2227" s="1" t="str">
        <f t="shared" si="311"/>
        <v>Sep</v>
      </c>
      <c r="D2227" s="1" t="str">
        <f t="shared" si="312"/>
        <v>3rd QTR</v>
      </c>
      <c r="E2227" s="1" t="str">
        <f t="shared" si="313"/>
        <v>2013</v>
      </c>
      <c r="F2227" s="26">
        <v>119.045</v>
      </c>
      <c r="G2227" s="2">
        <v>119.09699999999999</v>
      </c>
      <c r="H2227" s="2">
        <v>118.28</v>
      </c>
      <c r="I2227" s="26">
        <v>119.065</v>
      </c>
      <c r="J2227" s="3">
        <f t="shared" si="314"/>
        <v>55</v>
      </c>
      <c r="K2227" s="3" t="str">
        <f t="shared" si="315"/>
        <v>OOR</v>
      </c>
      <c r="L2227" s="3" t="str">
        <f t="shared" si="316"/>
        <v>OORDnGapFill</v>
      </c>
      <c r="M2227" s="3" t="str">
        <f t="shared" si="317"/>
        <v>Filled</v>
      </c>
      <c r="N2227" s="3" t="str">
        <f t="shared" si="318"/>
        <v>DnGap</v>
      </c>
      <c r="O2227">
        <v>537896</v>
      </c>
    </row>
    <row r="2228" spans="1:15" x14ac:dyDescent="0.25">
      <c r="A2228" s="1">
        <v>41533</v>
      </c>
      <c r="B2228" s="1" t="str">
        <f t="shared" si="310"/>
        <v>Mon</v>
      </c>
      <c r="C2228" s="1" t="str">
        <f t="shared" si="311"/>
        <v>Sep</v>
      </c>
      <c r="D2228" s="1" t="str">
        <f t="shared" si="312"/>
        <v>3rd QTR</v>
      </c>
      <c r="E2228" s="1" t="str">
        <f t="shared" si="313"/>
        <v>2013</v>
      </c>
      <c r="F2228" s="26">
        <v>119.182</v>
      </c>
      <c r="G2228" s="2">
        <v>120.05</v>
      </c>
      <c r="H2228" s="2">
        <v>119.182</v>
      </c>
      <c r="I2228" s="26">
        <v>119.19</v>
      </c>
      <c r="J2228" s="3">
        <f t="shared" si="314"/>
        <v>75</v>
      </c>
      <c r="K2228" s="3" t="str">
        <f t="shared" si="315"/>
        <v>OOR</v>
      </c>
      <c r="L2228" s="3" t="str">
        <f t="shared" si="316"/>
        <v>NotFilled</v>
      </c>
      <c r="M2228" s="3" t="str">
        <f t="shared" si="317"/>
        <v>NotFilled</v>
      </c>
      <c r="N2228" s="3" t="str">
        <f t="shared" si="318"/>
        <v>UpGap</v>
      </c>
      <c r="O2228">
        <v>810789</v>
      </c>
    </row>
    <row r="2229" spans="1:15" x14ac:dyDescent="0.25">
      <c r="A2229" s="1">
        <v>41534</v>
      </c>
      <c r="B2229" s="1" t="str">
        <f t="shared" si="310"/>
        <v>Tue</v>
      </c>
      <c r="C2229" s="1" t="str">
        <f t="shared" si="311"/>
        <v>Sep</v>
      </c>
      <c r="D2229" s="1" t="str">
        <f t="shared" si="312"/>
        <v>3rd QTR</v>
      </c>
      <c r="E2229" s="1" t="str">
        <f t="shared" si="313"/>
        <v>2013</v>
      </c>
      <c r="F2229" s="26">
        <v>119.205</v>
      </c>
      <c r="G2229" s="2">
        <v>119.265</v>
      </c>
      <c r="H2229" s="2">
        <v>119.19499999999999</v>
      </c>
      <c r="I2229" s="26">
        <v>119.22499999999999</v>
      </c>
      <c r="J2229" s="3">
        <f t="shared" si="314"/>
        <v>29</v>
      </c>
      <c r="K2229" s="3" t="str">
        <f t="shared" si="315"/>
        <v>OIR</v>
      </c>
      <c r="L2229" s="3" t="str">
        <f t="shared" si="316"/>
        <v>NotFilled</v>
      </c>
      <c r="M2229" s="3" t="str">
        <f t="shared" si="317"/>
        <v>NotFilled</v>
      </c>
      <c r="N2229" s="3" t="str">
        <f t="shared" si="318"/>
        <v>UpGap</v>
      </c>
      <c r="O2229">
        <v>554051</v>
      </c>
    </row>
    <row r="2230" spans="1:15" x14ac:dyDescent="0.25">
      <c r="A2230" s="1">
        <v>41535</v>
      </c>
      <c r="B2230" s="1" t="str">
        <f t="shared" si="310"/>
        <v>Wed</v>
      </c>
      <c r="C2230" s="1" t="str">
        <f t="shared" si="311"/>
        <v>Sep</v>
      </c>
      <c r="D2230" s="1" t="str">
        <f t="shared" si="312"/>
        <v>3rd QTR</v>
      </c>
      <c r="E2230" s="1" t="str">
        <f t="shared" si="313"/>
        <v>2013</v>
      </c>
      <c r="F2230" s="26">
        <v>119.22499999999999</v>
      </c>
      <c r="G2230" s="2">
        <v>120.24</v>
      </c>
      <c r="H2230" s="2">
        <v>119.14</v>
      </c>
      <c r="I2230" s="26">
        <v>120.19199999999999</v>
      </c>
      <c r="J2230" s="3">
        <f t="shared" si="314"/>
        <v>167</v>
      </c>
      <c r="K2230" s="3" t="str">
        <f t="shared" si="315"/>
        <v>OIR</v>
      </c>
      <c r="L2230" s="3" t="str">
        <f t="shared" si="316"/>
        <v>NoGap</v>
      </c>
      <c r="M2230" s="3" t="str">
        <f t="shared" si="317"/>
        <v>NoGap</v>
      </c>
      <c r="N2230" s="3" t="str">
        <f t="shared" si="318"/>
        <v>NoGap</v>
      </c>
      <c r="O2230">
        <v>1081184</v>
      </c>
    </row>
    <row r="2231" spans="1:15" x14ac:dyDescent="0.25">
      <c r="A2231" s="1">
        <v>41536</v>
      </c>
      <c r="B2231" s="1" t="str">
        <f t="shared" si="310"/>
        <v>Thu</v>
      </c>
      <c r="C2231" s="1" t="str">
        <f t="shared" si="311"/>
        <v>Sep</v>
      </c>
      <c r="D2231" s="1" t="str">
        <f t="shared" si="312"/>
        <v>3rd QTR</v>
      </c>
      <c r="E2231" s="1" t="str">
        <f t="shared" si="313"/>
        <v>2013</v>
      </c>
      <c r="F2231" s="26">
        <v>120.187</v>
      </c>
      <c r="G2231" s="2">
        <v>120.27200000000001</v>
      </c>
      <c r="H2231" s="2">
        <v>120.09699999999999</v>
      </c>
      <c r="I2231" s="26">
        <v>120.13</v>
      </c>
      <c r="J2231" s="3">
        <f t="shared" si="314"/>
        <v>71</v>
      </c>
      <c r="K2231" s="3" t="str">
        <f t="shared" si="315"/>
        <v>OIR</v>
      </c>
      <c r="L2231" s="3" t="str">
        <f t="shared" si="316"/>
        <v>OIRDnGapFill</v>
      </c>
      <c r="M2231" s="3" t="str">
        <f t="shared" si="317"/>
        <v>Filled</v>
      </c>
      <c r="N2231" s="3" t="str">
        <f t="shared" si="318"/>
        <v>DnGap</v>
      </c>
      <c r="O2231">
        <v>756875</v>
      </c>
    </row>
    <row r="2232" spans="1:15" x14ac:dyDescent="0.25">
      <c r="A2232" s="1">
        <v>41537</v>
      </c>
      <c r="B2232" s="1" t="str">
        <f t="shared" si="310"/>
        <v>Fri</v>
      </c>
      <c r="C2232" s="1" t="str">
        <f t="shared" si="311"/>
        <v>Sep</v>
      </c>
      <c r="D2232" s="1" t="str">
        <f t="shared" si="312"/>
        <v>3rd QTR</v>
      </c>
      <c r="E2232" s="1" t="str">
        <f t="shared" si="313"/>
        <v>2013</v>
      </c>
      <c r="F2232" s="26">
        <v>120.095</v>
      </c>
      <c r="G2232" s="2">
        <v>120.167</v>
      </c>
      <c r="H2232" s="2">
        <v>120.07</v>
      </c>
      <c r="I2232" s="26">
        <v>120.13</v>
      </c>
      <c r="J2232" s="3">
        <f t="shared" si="314"/>
        <v>39</v>
      </c>
      <c r="K2232" s="3" t="str">
        <f t="shared" si="315"/>
        <v>OOR</v>
      </c>
      <c r="L2232" s="3" t="str">
        <f t="shared" si="316"/>
        <v>OORDnGapFill</v>
      </c>
      <c r="M2232" s="3" t="str">
        <f t="shared" si="317"/>
        <v>Filled</v>
      </c>
      <c r="N2232" s="3" t="str">
        <f t="shared" si="318"/>
        <v>DnGap</v>
      </c>
      <c r="O2232">
        <v>505108</v>
      </c>
    </row>
    <row r="2233" spans="1:15" x14ac:dyDescent="0.25">
      <c r="A2233" s="1">
        <v>41540</v>
      </c>
      <c r="B2233" s="1" t="str">
        <f t="shared" si="310"/>
        <v>Mon</v>
      </c>
      <c r="C2233" s="1" t="str">
        <f t="shared" si="311"/>
        <v>Sep</v>
      </c>
      <c r="D2233" s="1" t="str">
        <f t="shared" si="312"/>
        <v>3rd QTR</v>
      </c>
      <c r="E2233" s="1" t="str">
        <f t="shared" si="313"/>
        <v>2013</v>
      </c>
      <c r="F2233" s="26">
        <v>120.122</v>
      </c>
      <c r="G2233" s="2">
        <v>120.185</v>
      </c>
      <c r="H2233" s="2">
        <v>120.08199999999999</v>
      </c>
      <c r="I2233" s="26">
        <v>120.152</v>
      </c>
      <c r="J2233" s="3">
        <f t="shared" si="314"/>
        <v>42</v>
      </c>
      <c r="K2233" s="3" t="str">
        <f t="shared" si="315"/>
        <v>OIR</v>
      </c>
      <c r="L2233" s="3" t="str">
        <f t="shared" si="316"/>
        <v>OIRDnGapFill</v>
      </c>
      <c r="M2233" s="3" t="str">
        <f t="shared" si="317"/>
        <v>Filled</v>
      </c>
      <c r="N2233" s="3" t="str">
        <f t="shared" si="318"/>
        <v>DnGap</v>
      </c>
      <c r="O2233">
        <v>360289</v>
      </c>
    </row>
    <row r="2234" spans="1:15" x14ac:dyDescent="0.25">
      <c r="A2234" s="1">
        <v>41541</v>
      </c>
      <c r="B2234" s="1" t="str">
        <f t="shared" si="310"/>
        <v>Tue</v>
      </c>
      <c r="C2234" s="1" t="str">
        <f t="shared" si="311"/>
        <v>Sep</v>
      </c>
      <c r="D2234" s="1" t="str">
        <f t="shared" si="312"/>
        <v>3rd QTR</v>
      </c>
      <c r="E2234" s="1" t="str">
        <f t="shared" si="313"/>
        <v>2013</v>
      </c>
      <c r="F2234" s="26">
        <v>120.17</v>
      </c>
      <c r="G2234" s="2">
        <v>120.25</v>
      </c>
      <c r="H2234" s="2">
        <v>120.16500000000001</v>
      </c>
      <c r="I2234" s="26">
        <v>120.22199999999999</v>
      </c>
      <c r="J2234" s="3">
        <f t="shared" si="314"/>
        <v>34</v>
      </c>
      <c r="K2234" s="3" t="str">
        <f t="shared" si="315"/>
        <v>OIR</v>
      </c>
      <c r="L2234" s="3" t="str">
        <f t="shared" si="316"/>
        <v>NotFilled</v>
      </c>
      <c r="M2234" s="3" t="str">
        <f t="shared" si="317"/>
        <v>NotFilled</v>
      </c>
      <c r="N2234" s="3" t="str">
        <f t="shared" si="318"/>
        <v>UpGap</v>
      </c>
      <c r="O2234">
        <v>518028</v>
      </c>
    </row>
    <row r="2235" spans="1:15" x14ac:dyDescent="0.25">
      <c r="A2235" s="1">
        <v>41542</v>
      </c>
      <c r="B2235" s="1" t="str">
        <f t="shared" si="310"/>
        <v>Wed</v>
      </c>
      <c r="C2235" s="1" t="str">
        <f t="shared" si="311"/>
        <v>Sep</v>
      </c>
      <c r="D2235" s="1" t="str">
        <f t="shared" si="312"/>
        <v>3rd QTR</v>
      </c>
      <c r="E2235" s="1" t="str">
        <f t="shared" si="313"/>
        <v>2013</v>
      </c>
      <c r="F2235" s="26">
        <v>120.2</v>
      </c>
      <c r="G2235" s="2">
        <v>120.28700000000001</v>
      </c>
      <c r="H2235" s="2">
        <v>120.19499999999999</v>
      </c>
      <c r="I2235" s="26">
        <v>120.282</v>
      </c>
      <c r="J2235" s="3">
        <f t="shared" si="314"/>
        <v>37</v>
      </c>
      <c r="K2235" s="3" t="str">
        <f t="shared" si="315"/>
        <v>OIR</v>
      </c>
      <c r="L2235" s="3" t="str">
        <f t="shared" si="316"/>
        <v>OIRDnGapFill</v>
      </c>
      <c r="M2235" s="3" t="str">
        <f t="shared" si="317"/>
        <v>Filled</v>
      </c>
      <c r="N2235" s="3" t="str">
        <f t="shared" si="318"/>
        <v>DnGap</v>
      </c>
      <c r="O2235">
        <v>506601</v>
      </c>
    </row>
    <row r="2236" spans="1:15" x14ac:dyDescent="0.25">
      <c r="A2236" s="1">
        <v>41543</v>
      </c>
      <c r="B2236" s="1" t="str">
        <f t="shared" si="310"/>
        <v>Thu</v>
      </c>
      <c r="C2236" s="1" t="str">
        <f t="shared" si="311"/>
        <v>Sep</v>
      </c>
      <c r="D2236" s="1" t="str">
        <f t="shared" si="312"/>
        <v>3rd QTR</v>
      </c>
      <c r="E2236" s="1" t="str">
        <f t="shared" si="313"/>
        <v>2013</v>
      </c>
      <c r="F2236" s="26">
        <v>120.25700000000001</v>
      </c>
      <c r="G2236" s="2">
        <v>120.28</v>
      </c>
      <c r="H2236" s="2">
        <v>120.22199999999999</v>
      </c>
      <c r="I2236" s="26">
        <v>120.26</v>
      </c>
      <c r="J2236" s="3">
        <f t="shared" si="314"/>
        <v>24</v>
      </c>
      <c r="K2236" s="3" t="str">
        <f t="shared" si="315"/>
        <v>OIR</v>
      </c>
      <c r="L2236" s="3" t="str">
        <f t="shared" si="316"/>
        <v>NotFilled</v>
      </c>
      <c r="M2236" s="3" t="str">
        <f t="shared" si="317"/>
        <v>NotFilled</v>
      </c>
      <c r="N2236" s="3" t="str">
        <f t="shared" si="318"/>
        <v>DnGap</v>
      </c>
      <c r="O2236">
        <v>470745</v>
      </c>
    </row>
    <row r="2237" spans="1:15" x14ac:dyDescent="0.25">
      <c r="A2237" s="1">
        <v>41544</v>
      </c>
      <c r="B2237" s="1" t="str">
        <f t="shared" si="310"/>
        <v>Fri</v>
      </c>
      <c r="C2237" s="1" t="str">
        <f t="shared" si="311"/>
        <v>Sep</v>
      </c>
      <c r="D2237" s="1" t="str">
        <f t="shared" si="312"/>
        <v>3rd QTR</v>
      </c>
      <c r="E2237" s="1" t="str">
        <f t="shared" si="313"/>
        <v>2013</v>
      </c>
      <c r="F2237" s="26">
        <v>120.247</v>
      </c>
      <c r="G2237" s="2">
        <v>121.017</v>
      </c>
      <c r="H2237" s="2">
        <v>120.22199999999999</v>
      </c>
      <c r="I2237" s="26">
        <v>120.312</v>
      </c>
      <c r="J2237" s="3">
        <f t="shared" si="314"/>
        <v>46</v>
      </c>
      <c r="K2237" s="3" t="str">
        <f t="shared" si="315"/>
        <v>OIR</v>
      </c>
      <c r="L2237" s="3" t="str">
        <f t="shared" si="316"/>
        <v>OIRDnGapFill</v>
      </c>
      <c r="M2237" s="3" t="str">
        <f t="shared" si="317"/>
        <v>Filled</v>
      </c>
      <c r="N2237" s="3" t="str">
        <f t="shared" si="318"/>
        <v>DnGap</v>
      </c>
      <c r="O2237">
        <v>457102</v>
      </c>
    </row>
    <row r="2238" spans="1:15" x14ac:dyDescent="0.25">
      <c r="A2238" s="1">
        <v>41547</v>
      </c>
      <c r="B2238" s="1" t="str">
        <f t="shared" si="310"/>
        <v>Mon</v>
      </c>
      <c r="C2238" s="1" t="str">
        <f t="shared" si="311"/>
        <v>Sep</v>
      </c>
      <c r="D2238" s="1" t="str">
        <f t="shared" si="312"/>
        <v>3rd QTR</v>
      </c>
      <c r="E2238" s="1" t="str">
        <f t="shared" si="313"/>
        <v>2013</v>
      </c>
      <c r="F2238" s="26">
        <v>121.017</v>
      </c>
      <c r="G2238" s="2">
        <v>121.057</v>
      </c>
      <c r="H2238" s="2">
        <v>120.27500000000001</v>
      </c>
      <c r="I2238" s="26">
        <v>121.015</v>
      </c>
      <c r="J2238" s="3">
        <f t="shared" si="314"/>
        <v>40</v>
      </c>
      <c r="K2238" s="3" t="str">
        <f t="shared" si="315"/>
        <v>OIR</v>
      </c>
      <c r="L2238" s="3" t="str">
        <f t="shared" si="316"/>
        <v>OIRUpGapFill</v>
      </c>
      <c r="M2238" s="3" t="str">
        <f t="shared" si="317"/>
        <v>Filled</v>
      </c>
      <c r="N2238" s="3" t="str">
        <f t="shared" si="318"/>
        <v>UpGap</v>
      </c>
      <c r="O2238">
        <v>592719</v>
      </c>
    </row>
    <row r="2239" spans="1:15" x14ac:dyDescent="0.25">
      <c r="A2239" s="1">
        <v>41548</v>
      </c>
      <c r="B2239" s="1" t="str">
        <f t="shared" si="310"/>
        <v>Tue</v>
      </c>
      <c r="C2239" s="1" t="str">
        <f t="shared" si="311"/>
        <v>Oct</v>
      </c>
      <c r="D2239" s="1" t="str">
        <f t="shared" si="312"/>
        <v>4th QTR</v>
      </c>
      <c r="E2239" s="1" t="str">
        <f t="shared" si="313"/>
        <v>2013</v>
      </c>
      <c r="F2239" s="26">
        <v>121.02</v>
      </c>
      <c r="G2239" s="2">
        <v>121.027</v>
      </c>
      <c r="H2239" s="2">
        <v>120.267</v>
      </c>
      <c r="I2239" s="26">
        <v>120.28</v>
      </c>
      <c r="J2239" s="3">
        <f t="shared" si="314"/>
        <v>32</v>
      </c>
      <c r="K2239" s="3" t="str">
        <f t="shared" si="315"/>
        <v>OIR</v>
      </c>
      <c r="L2239" s="3" t="str">
        <f t="shared" si="316"/>
        <v>OIRUpGapFill</v>
      </c>
      <c r="M2239" s="3" t="str">
        <f t="shared" si="317"/>
        <v>Filled</v>
      </c>
      <c r="N2239" s="3" t="str">
        <f t="shared" si="318"/>
        <v>UpGap</v>
      </c>
      <c r="O2239">
        <v>564353</v>
      </c>
    </row>
    <row r="2240" spans="1:15" x14ac:dyDescent="0.25">
      <c r="A2240" s="1">
        <v>41549</v>
      </c>
      <c r="B2240" s="1" t="str">
        <f t="shared" si="310"/>
        <v>Wed</v>
      </c>
      <c r="C2240" s="1" t="str">
        <f t="shared" si="311"/>
        <v>Oct</v>
      </c>
      <c r="D2240" s="1" t="str">
        <f t="shared" si="312"/>
        <v>4th QTR</v>
      </c>
      <c r="E2240" s="1" t="str">
        <f t="shared" si="313"/>
        <v>2013</v>
      </c>
      <c r="F2240" s="26">
        <v>120.262</v>
      </c>
      <c r="G2240" s="2">
        <v>121.057</v>
      </c>
      <c r="H2240" s="2">
        <v>120.252</v>
      </c>
      <c r="I2240" s="26">
        <v>121.02</v>
      </c>
      <c r="J2240" s="3">
        <f t="shared" si="314"/>
        <v>50</v>
      </c>
      <c r="K2240" s="3" t="str">
        <f t="shared" si="315"/>
        <v>OOR</v>
      </c>
      <c r="L2240" s="3" t="str">
        <f t="shared" si="316"/>
        <v>OORDnGapFill</v>
      </c>
      <c r="M2240" s="3" t="str">
        <f t="shared" si="317"/>
        <v>Filled</v>
      </c>
      <c r="N2240" s="3" t="str">
        <f t="shared" si="318"/>
        <v>DnGap</v>
      </c>
      <c r="O2240">
        <v>527634</v>
      </c>
    </row>
    <row r="2241" spans="1:15" x14ac:dyDescent="0.25">
      <c r="A2241" s="1">
        <v>41550</v>
      </c>
      <c r="B2241" s="1" t="str">
        <f t="shared" si="310"/>
        <v>Thu</v>
      </c>
      <c r="C2241" s="1" t="str">
        <f t="shared" si="311"/>
        <v>Oct</v>
      </c>
      <c r="D2241" s="1" t="str">
        <f t="shared" si="312"/>
        <v>4th QTR</v>
      </c>
      <c r="E2241" s="1" t="str">
        <f t="shared" si="313"/>
        <v>2013</v>
      </c>
      <c r="F2241" s="26">
        <v>121.03</v>
      </c>
      <c r="G2241" s="2">
        <v>121.09699999999999</v>
      </c>
      <c r="H2241" s="2">
        <v>120.3</v>
      </c>
      <c r="I2241" s="26">
        <v>121.05500000000001</v>
      </c>
      <c r="J2241" s="3">
        <f t="shared" si="314"/>
        <v>47</v>
      </c>
      <c r="K2241" s="3" t="str">
        <f t="shared" si="315"/>
        <v>OIR</v>
      </c>
      <c r="L2241" s="3" t="str">
        <f t="shared" si="316"/>
        <v>OIRUpGapFill</v>
      </c>
      <c r="M2241" s="3" t="str">
        <f t="shared" si="317"/>
        <v>Filled</v>
      </c>
      <c r="N2241" s="3" t="str">
        <f t="shared" si="318"/>
        <v>UpGap</v>
      </c>
      <c r="O2241">
        <v>492891</v>
      </c>
    </row>
    <row r="2242" spans="1:15" x14ac:dyDescent="0.25">
      <c r="A2242" s="1">
        <v>41551</v>
      </c>
      <c r="B2242" s="1" t="str">
        <f t="shared" si="310"/>
        <v>Fri</v>
      </c>
      <c r="C2242" s="1" t="str">
        <f t="shared" si="311"/>
        <v>Oct</v>
      </c>
      <c r="D2242" s="1" t="str">
        <f t="shared" si="312"/>
        <v>4th QTR</v>
      </c>
      <c r="E2242" s="1" t="str">
        <f t="shared" si="313"/>
        <v>2013</v>
      </c>
      <c r="F2242" s="26">
        <v>121.07</v>
      </c>
      <c r="G2242" s="2">
        <v>121.072</v>
      </c>
      <c r="H2242" s="2">
        <v>120.29</v>
      </c>
      <c r="I2242" s="26">
        <v>120.307</v>
      </c>
      <c r="J2242" s="3">
        <f t="shared" si="314"/>
        <v>40</v>
      </c>
      <c r="K2242" s="3" t="str">
        <f t="shared" si="315"/>
        <v>OIR</v>
      </c>
      <c r="L2242" s="3" t="str">
        <f t="shared" si="316"/>
        <v>OIRUpGapFill</v>
      </c>
      <c r="M2242" s="3" t="str">
        <f t="shared" si="317"/>
        <v>Filled</v>
      </c>
      <c r="N2242" s="3" t="str">
        <f t="shared" si="318"/>
        <v>UpGap</v>
      </c>
      <c r="O2242">
        <v>370634</v>
      </c>
    </row>
    <row r="2243" spans="1:15" x14ac:dyDescent="0.25">
      <c r="A2243" s="1">
        <v>41554</v>
      </c>
      <c r="B2243" s="1" t="str">
        <f t="shared" si="310"/>
        <v>Mon</v>
      </c>
      <c r="C2243" s="1" t="str">
        <f t="shared" si="311"/>
        <v>Oct</v>
      </c>
      <c r="D2243" s="1" t="str">
        <f t="shared" si="312"/>
        <v>4th QTR</v>
      </c>
      <c r="E2243" s="1" t="str">
        <f t="shared" si="313"/>
        <v>2013</v>
      </c>
      <c r="F2243" s="26">
        <v>121.002</v>
      </c>
      <c r="G2243" s="2">
        <v>121.05200000000001</v>
      </c>
      <c r="H2243" s="2">
        <v>120.30200000000001</v>
      </c>
      <c r="I2243" s="26">
        <v>120.307</v>
      </c>
      <c r="J2243" s="3">
        <f t="shared" si="314"/>
        <v>28</v>
      </c>
      <c r="K2243" s="3" t="str">
        <f t="shared" si="315"/>
        <v>OIR</v>
      </c>
      <c r="L2243" s="3" t="str">
        <f t="shared" si="316"/>
        <v>OIRUpGapFill</v>
      </c>
      <c r="M2243" s="3" t="str">
        <f t="shared" si="317"/>
        <v>Filled</v>
      </c>
      <c r="N2243" s="3" t="str">
        <f t="shared" si="318"/>
        <v>UpGap</v>
      </c>
      <c r="O2243">
        <v>290008</v>
      </c>
    </row>
    <row r="2244" spans="1:15" x14ac:dyDescent="0.25">
      <c r="A2244" s="1">
        <v>41555</v>
      </c>
      <c r="B2244" s="1" t="str">
        <f t="shared" si="310"/>
        <v>Tue</v>
      </c>
      <c r="C2244" s="1" t="str">
        <f t="shared" si="311"/>
        <v>Oct</v>
      </c>
      <c r="D2244" s="1" t="str">
        <f t="shared" si="312"/>
        <v>4th QTR</v>
      </c>
      <c r="E2244" s="1" t="str">
        <f t="shared" si="313"/>
        <v>2013</v>
      </c>
      <c r="F2244" s="26">
        <v>120.31</v>
      </c>
      <c r="G2244" s="2">
        <v>121.02500000000001</v>
      </c>
      <c r="H2244" s="2">
        <v>120.255</v>
      </c>
      <c r="I2244" s="26">
        <v>120.277</v>
      </c>
      <c r="J2244" s="3">
        <f t="shared" si="314"/>
        <v>37</v>
      </c>
      <c r="K2244" s="3" t="str">
        <f t="shared" si="315"/>
        <v>OIR</v>
      </c>
      <c r="L2244" s="3" t="str">
        <f t="shared" si="316"/>
        <v>OIRUpGapFill</v>
      </c>
      <c r="M2244" s="3" t="str">
        <f t="shared" si="317"/>
        <v>Filled</v>
      </c>
      <c r="N2244" s="3" t="str">
        <f t="shared" si="318"/>
        <v>UpGap</v>
      </c>
      <c r="O2244">
        <v>455542</v>
      </c>
    </row>
    <row r="2245" spans="1:15" x14ac:dyDescent="0.25">
      <c r="A2245" s="1">
        <v>41556</v>
      </c>
      <c r="B2245" s="1" t="str">
        <f t="shared" si="310"/>
        <v>Wed</v>
      </c>
      <c r="C2245" s="1" t="str">
        <f t="shared" si="311"/>
        <v>Oct</v>
      </c>
      <c r="D2245" s="1" t="str">
        <f t="shared" si="312"/>
        <v>4th QTR</v>
      </c>
      <c r="E2245" s="1" t="str">
        <f t="shared" si="313"/>
        <v>2013</v>
      </c>
      <c r="F2245" s="26">
        <v>120.27</v>
      </c>
      <c r="G2245" s="2">
        <v>121.02</v>
      </c>
      <c r="H2245" s="2">
        <v>120.247</v>
      </c>
      <c r="I2245" s="26">
        <v>120.3</v>
      </c>
      <c r="J2245" s="3">
        <f t="shared" si="314"/>
        <v>37</v>
      </c>
      <c r="K2245" s="3" t="str">
        <f t="shared" si="315"/>
        <v>OIR</v>
      </c>
      <c r="L2245" s="3" t="str">
        <f t="shared" si="316"/>
        <v>OIRDnGapFill</v>
      </c>
      <c r="M2245" s="3" t="str">
        <f t="shared" si="317"/>
        <v>Filled</v>
      </c>
      <c r="N2245" s="3" t="str">
        <f t="shared" si="318"/>
        <v>DnGap</v>
      </c>
      <c r="O2245">
        <v>491481</v>
      </c>
    </row>
    <row r="2246" spans="1:15" x14ac:dyDescent="0.25">
      <c r="A2246" s="1">
        <v>41557</v>
      </c>
      <c r="B2246" s="1" t="str">
        <f t="shared" si="310"/>
        <v>Thu</v>
      </c>
      <c r="C2246" s="1" t="str">
        <f t="shared" si="311"/>
        <v>Oct</v>
      </c>
      <c r="D2246" s="1" t="str">
        <f t="shared" si="312"/>
        <v>4th QTR</v>
      </c>
      <c r="E2246" s="1" t="str">
        <f t="shared" si="313"/>
        <v>2013</v>
      </c>
      <c r="F2246" s="26">
        <v>120.277</v>
      </c>
      <c r="G2246" s="2">
        <v>120.3</v>
      </c>
      <c r="H2246" s="2">
        <v>120.21</v>
      </c>
      <c r="I2246" s="26">
        <v>120.282</v>
      </c>
      <c r="J2246" s="3">
        <f t="shared" si="314"/>
        <v>37</v>
      </c>
      <c r="K2246" s="3" t="str">
        <f t="shared" si="315"/>
        <v>OIR</v>
      </c>
      <c r="L2246" s="3" t="str">
        <f t="shared" si="316"/>
        <v>OIRDnGapFill</v>
      </c>
      <c r="M2246" s="3" t="str">
        <f t="shared" si="317"/>
        <v>Filled</v>
      </c>
      <c r="N2246" s="3" t="str">
        <f t="shared" si="318"/>
        <v>DnGap</v>
      </c>
      <c r="O2246">
        <v>648961</v>
      </c>
    </row>
    <row r="2247" spans="1:15" x14ac:dyDescent="0.25">
      <c r="A2247" s="1">
        <v>41558</v>
      </c>
      <c r="B2247" s="1" t="str">
        <f t="shared" si="310"/>
        <v>Fri</v>
      </c>
      <c r="C2247" s="1" t="str">
        <f t="shared" si="311"/>
        <v>Oct</v>
      </c>
      <c r="D2247" s="1" t="str">
        <f t="shared" si="312"/>
        <v>4th QTR</v>
      </c>
      <c r="E2247" s="1" t="str">
        <f t="shared" si="313"/>
        <v>2013</v>
      </c>
      <c r="F2247" s="26">
        <v>120.295</v>
      </c>
      <c r="G2247" s="2">
        <v>121.035</v>
      </c>
      <c r="H2247" s="2">
        <v>120.277</v>
      </c>
      <c r="I2247" s="26">
        <v>121.002</v>
      </c>
      <c r="J2247" s="3">
        <f t="shared" si="314"/>
        <v>31</v>
      </c>
      <c r="K2247" s="3" t="str">
        <f t="shared" si="315"/>
        <v>OIR</v>
      </c>
      <c r="L2247" s="3" t="str">
        <f t="shared" si="316"/>
        <v>OIRUpGapFill</v>
      </c>
      <c r="M2247" s="3" t="str">
        <f t="shared" si="317"/>
        <v>Filled</v>
      </c>
      <c r="N2247" s="3" t="str">
        <f t="shared" si="318"/>
        <v>UpGap</v>
      </c>
      <c r="O2247">
        <v>383767</v>
      </c>
    </row>
    <row r="2248" spans="1:15" x14ac:dyDescent="0.25">
      <c r="A2248" s="1">
        <v>41561</v>
      </c>
      <c r="B2248" s="1" t="str">
        <f t="shared" si="310"/>
        <v>Mon</v>
      </c>
      <c r="C2248" s="1" t="str">
        <f t="shared" si="311"/>
        <v>Oct</v>
      </c>
      <c r="D2248" s="1" t="str">
        <f t="shared" si="312"/>
        <v>4th QTR</v>
      </c>
      <c r="E2248" s="1" t="str">
        <f t="shared" si="313"/>
        <v>2013</v>
      </c>
      <c r="F2248" s="26">
        <v>121.04</v>
      </c>
      <c r="G2248" s="2">
        <v>121.04</v>
      </c>
      <c r="H2248" s="2">
        <v>120.242</v>
      </c>
      <c r="I2248" s="26">
        <v>120.27</v>
      </c>
      <c r="J2248" s="3">
        <f t="shared" si="314"/>
        <v>48</v>
      </c>
      <c r="K2248" s="3" t="str">
        <f t="shared" si="315"/>
        <v>OOR</v>
      </c>
      <c r="L2248" s="3" t="str">
        <f t="shared" si="316"/>
        <v>OORUpGapFill</v>
      </c>
      <c r="M2248" s="3" t="str">
        <f t="shared" si="317"/>
        <v>Filled</v>
      </c>
      <c r="N2248" s="3" t="str">
        <f t="shared" si="318"/>
        <v>UpGap</v>
      </c>
      <c r="O2248">
        <v>76186</v>
      </c>
    </row>
    <row r="2249" spans="1:15" x14ac:dyDescent="0.25">
      <c r="A2249" s="1">
        <v>41562</v>
      </c>
      <c r="B2249" s="1" t="str">
        <f t="shared" si="310"/>
        <v>Tue</v>
      </c>
      <c r="C2249" s="1" t="str">
        <f t="shared" si="311"/>
        <v>Oct</v>
      </c>
      <c r="D2249" s="1" t="str">
        <f t="shared" si="312"/>
        <v>4th QTR</v>
      </c>
      <c r="E2249" s="1" t="str">
        <f t="shared" si="313"/>
        <v>2013</v>
      </c>
      <c r="F2249" s="26">
        <v>120.255</v>
      </c>
      <c r="G2249" s="2">
        <v>121</v>
      </c>
      <c r="H2249" s="2">
        <v>120.245</v>
      </c>
      <c r="I2249" s="26">
        <v>120.295</v>
      </c>
      <c r="J2249" s="3">
        <f t="shared" si="314"/>
        <v>29</v>
      </c>
      <c r="K2249" s="3" t="str">
        <f t="shared" si="315"/>
        <v>OIR</v>
      </c>
      <c r="L2249" s="3" t="str">
        <f t="shared" si="316"/>
        <v>OIRDnGapFill</v>
      </c>
      <c r="M2249" s="3" t="str">
        <f t="shared" si="317"/>
        <v>Filled</v>
      </c>
      <c r="N2249" s="3" t="str">
        <f t="shared" si="318"/>
        <v>DnGap</v>
      </c>
      <c r="O2249">
        <v>431929</v>
      </c>
    </row>
    <row r="2250" spans="1:15" x14ac:dyDescent="0.25">
      <c r="A2250" s="1">
        <v>41563</v>
      </c>
      <c r="B2250" s="1" t="str">
        <f t="shared" ref="B2250:B2313" si="319">TEXT(A2250,"ddd")</f>
        <v>Wed</v>
      </c>
      <c r="C2250" s="1" t="str">
        <f t="shared" ref="C2250:C2313" si="320">TEXT(A2250,"mmm")</f>
        <v>Oct</v>
      </c>
      <c r="D2250" s="1" t="str">
        <f t="shared" ref="D2250:D2313" si="321">IF(OR(C2250="Jan",C2250="Feb",C2250="Mar"),"1ST QTR",IF(OR(C2250="Apr",C2250="May",C2250="Jun"),"2nd QTR",IF(OR(C2250="Jul",C2250="Aug",C2250="Sep"),"3rd QTR",IF(OR(C2250="Oct",C2250="Nov",C2250="Dec"),"4th QTR",""))))</f>
        <v>4th QTR</v>
      </c>
      <c r="E2250" s="1" t="str">
        <f t="shared" ref="E2250:E2313" si="322">TEXT(A2250,"yyyy")</f>
        <v>2013</v>
      </c>
      <c r="F2250" s="26">
        <v>120.292</v>
      </c>
      <c r="G2250" s="2">
        <v>121.042</v>
      </c>
      <c r="H2250" s="2">
        <v>120.22499999999999</v>
      </c>
      <c r="I2250" s="26">
        <v>121.035</v>
      </c>
      <c r="J2250" s="3">
        <f t="shared" ref="J2250:J2313" si="323">IF(TRUNC(G2250)-TRUNC(H2250)=0,ROUNDUP((G2250-H2250)/0.25*100,0),IF(TRUNC(G2250)-TRUNC(H2250)=1,ROUNDUP(((G2250-TRUNC(G2250))*1000/320)*128,0)+128-ROUNDUP(((H2250-TRUNC(H2250))*1000/320)*128,0),IF(TRUNC(G2250)-TRUNC(H2250)=2,128+ROUNDUP(((G2250-TRUNC(G2250))*1000/320)*128,0)+128-ROUNDUP(((H2250-TRUNC(H2250))*1000/320)*128,0),IF(TRUNC(G2250)-TRUNC(H2250)=3,256+ROUNDUP(((G2250-TRUNC(G2250))*1000/320)*128,0)+128-ROUNDUP(((H2250-TRUNC(H2250))*1000/320)*128,0)))))</f>
        <v>55</v>
      </c>
      <c r="K2250" s="3" t="str">
        <f t="shared" ref="K2250:K2313" si="324">IF(AND(F2250&lt;=G2249,F2250&gt;=H2249),"OIR","OOR")</f>
        <v>OIR</v>
      </c>
      <c r="L2250" s="3" t="str">
        <f t="shared" ref="L2250:L2313" si="325">IF(F2250=I2249,"NoGap",IF(AND(K2250="OIR",F2250&gt;I2249,H2250&lt;=I2249),"OIRUpGapFill",IF(AND(K2250="OIR",F2250&lt;I2249,G2250&gt;=I2249),"OIRDnGapFill",IF(AND(K2250="OOR",F2250&gt;I2249,H2250&lt;=I2249),"OORUpGapFill",IF(AND(K2250="OOR",F2250&lt;I2249,G2250&gt;=I2249),"OORDnGapFill","NotFilled")))))</f>
        <v>OIRDnGapFill</v>
      </c>
      <c r="M2250" s="3" t="str">
        <f t="shared" ref="M2250:M2313" si="326">IF(OR(L2250="OIRUpGapFill",L2250="OIRDnGapFill",L2250="OORUpGapFill",L2250="OORDnGapFill"),"Filled",IF(L2250="NotFilled","NotFilled",IF(L2250="NoGap","NoGap")))</f>
        <v>Filled</v>
      </c>
      <c r="N2250" s="3" t="str">
        <f t="shared" ref="N2250:N2313" si="327">IF(F2250-I2249&lt;0,"DnGap",IF(F2250-I2249&gt;0,"UpGap",IF(M2250="NoGap","NoGap")))</f>
        <v>DnGap</v>
      </c>
      <c r="O2250">
        <v>551949</v>
      </c>
    </row>
    <row r="2251" spans="1:15" x14ac:dyDescent="0.25">
      <c r="A2251" s="1">
        <v>41564</v>
      </c>
      <c r="B2251" s="1" t="str">
        <f t="shared" si="319"/>
        <v>Thu</v>
      </c>
      <c r="C2251" s="1" t="str">
        <f t="shared" si="320"/>
        <v>Oct</v>
      </c>
      <c r="D2251" s="1" t="str">
        <f t="shared" si="321"/>
        <v>4th QTR</v>
      </c>
      <c r="E2251" s="1" t="str">
        <f t="shared" si="322"/>
        <v>2013</v>
      </c>
      <c r="F2251" s="26">
        <v>121.03700000000001</v>
      </c>
      <c r="G2251" s="2">
        <v>121.155</v>
      </c>
      <c r="H2251" s="2">
        <v>121.035</v>
      </c>
      <c r="I2251" s="26">
        <v>121.142</v>
      </c>
      <c r="J2251" s="3">
        <f t="shared" si="323"/>
        <v>49</v>
      </c>
      <c r="K2251" s="3" t="str">
        <f t="shared" si="324"/>
        <v>OIR</v>
      </c>
      <c r="L2251" s="3" t="str">
        <f t="shared" si="325"/>
        <v>OIRUpGapFill</v>
      </c>
      <c r="M2251" s="3" t="str">
        <f t="shared" si="326"/>
        <v>Filled</v>
      </c>
      <c r="N2251" s="3" t="str">
        <f t="shared" si="327"/>
        <v>UpGap</v>
      </c>
      <c r="O2251">
        <v>539160</v>
      </c>
    </row>
    <row r="2252" spans="1:15" x14ac:dyDescent="0.25">
      <c r="A2252" s="1">
        <v>41565</v>
      </c>
      <c r="B2252" s="1" t="str">
        <f t="shared" si="319"/>
        <v>Fri</v>
      </c>
      <c r="C2252" s="1" t="str">
        <f t="shared" si="320"/>
        <v>Oct</v>
      </c>
      <c r="D2252" s="1" t="str">
        <f t="shared" si="321"/>
        <v>4th QTR</v>
      </c>
      <c r="E2252" s="1" t="str">
        <f t="shared" si="322"/>
        <v>2013</v>
      </c>
      <c r="F2252" s="26">
        <v>121.117</v>
      </c>
      <c r="G2252" s="2">
        <v>121.187</v>
      </c>
      <c r="H2252" s="2">
        <v>121.11199999999999</v>
      </c>
      <c r="I2252" s="26">
        <v>121.12</v>
      </c>
      <c r="J2252" s="3">
        <f t="shared" si="323"/>
        <v>31</v>
      </c>
      <c r="K2252" s="3" t="str">
        <f t="shared" si="324"/>
        <v>OIR</v>
      </c>
      <c r="L2252" s="3" t="str">
        <f t="shared" si="325"/>
        <v>OIRDnGapFill</v>
      </c>
      <c r="M2252" s="3" t="str">
        <f t="shared" si="326"/>
        <v>Filled</v>
      </c>
      <c r="N2252" s="3" t="str">
        <f t="shared" si="327"/>
        <v>DnGap</v>
      </c>
      <c r="O2252">
        <v>470229</v>
      </c>
    </row>
    <row r="2253" spans="1:15" x14ac:dyDescent="0.25">
      <c r="A2253" s="1">
        <v>41568</v>
      </c>
      <c r="B2253" s="1" t="str">
        <f t="shared" si="319"/>
        <v>Mon</v>
      </c>
      <c r="C2253" s="1" t="str">
        <f t="shared" si="320"/>
        <v>Oct</v>
      </c>
      <c r="D2253" s="1" t="str">
        <f t="shared" si="321"/>
        <v>4th QTR</v>
      </c>
      <c r="E2253" s="1" t="str">
        <f t="shared" si="322"/>
        <v>2013</v>
      </c>
      <c r="F2253" s="26">
        <v>121.11499999999999</v>
      </c>
      <c r="G2253" s="2">
        <v>121.137</v>
      </c>
      <c r="H2253" s="2">
        <v>121.075</v>
      </c>
      <c r="I2253" s="26">
        <v>121.095</v>
      </c>
      <c r="J2253" s="3">
        <f t="shared" si="323"/>
        <v>25</v>
      </c>
      <c r="K2253" s="3" t="str">
        <f t="shared" si="324"/>
        <v>OIR</v>
      </c>
      <c r="L2253" s="3" t="str">
        <f t="shared" si="325"/>
        <v>OIRDnGapFill</v>
      </c>
      <c r="M2253" s="3" t="str">
        <f t="shared" si="326"/>
        <v>Filled</v>
      </c>
      <c r="N2253" s="3" t="str">
        <f t="shared" si="327"/>
        <v>DnGap</v>
      </c>
      <c r="O2253">
        <v>289461</v>
      </c>
    </row>
    <row r="2254" spans="1:15" x14ac:dyDescent="0.25">
      <c r="A2254" s="1">
        <v>41569</v>
      </c>
      <c r="B2254" s="1" t="str">
        <f t="shared" si="319"/>
        <v>Tue</v>
      </c>
      <c r="C2254" s="1" t="str">
        <f t="shared" si="320"/>
        <v>Oct</v>
      </c>
      <c r="D2254" s="1" t="str">
        <f t="shared" si="321"/>
        <v>4th QTR</v>
      </c>
      <c r="E2254" s="1" t="str">
        <f t="shared" si="322"/>
        <v>2013</v>
      </c>
      <c r="F2254" s="26">
        <v>121.095</v>
      </c>
      <c r="G2254" s="2">
        <v>121.212</v>
      </c>
      <c r="H2254" s="2">
        <v>121.087</v>
      </c>
      <c r="I2254" s="26">
        <v>121.20699999999999</v>
      </c>
      <c r="J2254" s="3">
        <f t="shared" si="323"/>
        <v>50</v>
      </c>
      <c r="K2254" s="3" t="str">
        <f t="shared" si="324"/>
        <v>OIR</v>
      </c>
      <c r="L2254" s="3" t="str">
        <f t="shared" si="325"/>
        <v>NoGap</v>
      </c>
      <c r="M2254" s="3" t="str">
        <f t="shared" si="326"/>
        <v>NoGap</v>
      </c>
      <c r="N2254" s="3" t="str">
        <f t="shared" si="327"/>
        <v>NoGap</v>
      </c>
      <c r="O2254">
        <v>542121</v>
      </c>
    </row>
    <row r="2255" spans="1:15" x14ac:dyDescent="0.25">
      <c r="A2255" s="1">
        <v>41570</v>
      </c>
      <c r="B2255" s="1" t="str">
        <f t="shared" si="319"/>
        <v>Wed</v>
      </c>
      <c r="C2255" s="1" t="str">
        <f t="shared" si="320"/>
        <v>Oct</v>
      </c>
      <c r="D2255" s="1" t="str">
        <f t="shared" si="321"/>
        <v>4th QTR</v>
      </c>
      <c r="E2255" s="1" t="str">
        <f t="shared" si="322"/>
        <v>2013</v>
      </c>
      <c r="F2255" s="26">
        <v>121.202</v>
      </c>
      <c r="G2255" s="2">
        <v>121.25</v>
      </c>
      <c r="H2255" s="2">
        <v>121.187</v>
      </c>
      <c r="I2255" s="26">
        <v>121.215</v>
      </c>
      <c r="J2255" s="3">
        <f t="shared" si="323"/>
        <v>26</v>
      </c>
      <c r="K2255" s="3" t="str">
        <f t="shared" si="324"/>
        <v>OIR</v>
      </c>
      <c r="L2255" s="3" t="str">
        <f t="shared" si="325"/>
        <v>OIRDnGapFill</v>
      </c>
      <c r="M2255" s="3" t="str">
        <f t="shared" si="326"/>
        <v>Filled</v>
      </c>
      <c r="N2255" s="3" t="str">
        <f t="shared" si="327"/>
        <v>DnGap</v>
      </c>
      <c r="O2255">
        <v>487778</v>
      </c>
    </row>
    <row r="2256" spans="1:15" x14ac:dyDescent="0.25">
      <c r="A2256" s="1">
        <v>41571</v>
      </c>
      <c r="B2256" s="1" t="str">
        <f t="shared" si="319"/>
        <v>Thu</v>
      </c>
      <c r="C2256" s="1" t="str">
        <f t="shared" si="320"/>
        <v>Oct</v>
      </c>
      <c r="D2256" s="1" t="str">
        <f t="shared" si="321"/>
        <v>4th QTR</v>
      </c>
      <c r="E2256" s="1" t="str">
        <f t="shared" si="322"/>
        <v>2013</v>
      </c>
      <c r="F2256" s="26">
        <v>121.19</v>
      </c>
      <c r="G2256" s="2">
        <v>121.232</v>
      </c>
      <c r="H2256" s="2">
        <v>121.17</v>
      </c>
      <c r="I2256" s="26">
        <v>121.175</v>
      </c>
      <c r="J2256" s="3">
        <f t="shared" si="323"/>
        <v>25</v>
      </c>
      <c r="K2256" s="3" t="str">
        <f t="shared" si="324"/>
        <v>OIR</v>
      </c>
      <c r="L2256" s="3" t="str">
        <f t="shared" si="325"/>
        <v>OIRDnGapFill</v>
      </c>
      <c r="M2256" s="3" t="str">
        <f t="shared" si="326"/>
        <v>Filled</v>
      </c>
      <c r="N2256" s="3" t="str">
        <f t="shared" si="327"/>
        <v>DnGap</v>
      </c>
      <c r="O2256">
        <v>429412</v>
      </c>
    </row>
    <row r="2257" spans="1:15" x14ac:dyDescent="0.25">
      <c r="A2257" s="1">
        <v>41572</v>
      </c>
      <c r="B2257" s="1" t="str">
        <f t="shared" si="319"/>
        <v>Fri</v>
      </c>
      <c r="C2257" s="1" t="str">
        <f t="shared" si="320"/>
        <v>Oct</v>
      </c>
      <c r="D2257" s="1" t="str">
        <f t="shared" si="321"/>
        <v>4th QTR</v>
      </c>
      <c r="E2257" s="1" t="str">
        <f t="shared" si="322"/>
        <v>2013</v>
      </c>
      <c r="F2257" s="26">
        <v>121.182</v>
      </c>
      <c r="G2257" s="2">
        <v>121.23</v>
      </c>
      <c r="H2257" s="2">
        <v>121.172</v>
      </c>
      <c r="I2257" s="26">
        <v>121.217</v>
      </c>
      <c r="J2257" s="3">
        <f t="shared" si="323"/>
        <v>24</v>
      </c>
      <c r="K2257" s="3" t="str">
        <f t="shared" si="324"/>
        <v>OIR</v>
      </c>
      <c r="L2257" s="3" t="str">
        <f t="shared" si="325"/>
        <v>OIRUpGapFill</v>
      </c>
      <c r="M2257" s="3" t="str">
        <f t="shared" si="326"/>
        <v>Filled</v>
      </c>
      <c r="N2257" s="3" t="str">
        <f t="shared" si="327"/>
        <v>UpGap</v>
      </c>
      <c r="O2257">
        <v>282130</v>
      </c>
    </row>
    <row r="2258" spans="1:15" x14ac:dyDescent="0.25">
      <c r="A2258" s="1">
        <v>41575</v>
      </c>
      <c r="B2258" s="1" t="str">
        <f t="shared" si="319"/>
        <v>Mon</v>
      </c>
      <c r="C2258" s="1" t="str">
        <f t="shared" si="320"/>
        <v>Oct</v>
      </c>
      <c r="D2258" s="1" t="str">
        <f t="shared" si="321"/>
        <v>4th QTR</v>
      </c>
      <c r="E2258" s="1" t="str">
        <f t="shared" si="322"/>
        <v>2013</v>
      </c>
      <c r="F2258" s="26">
        <v>121.217</v>
      </c>
      <c r="G2258" s="2">
        <v>121.232</v>
      </c>
      <c r="H2258" s="2">
        <v>121.18</v>
      </c>
      <c r="I2258" s="26">
        <v>121.22199999999999</v>
      </c>
      <c r="J2258" s="3">
        <f t="shared" si="323"/>
        <v>21</v>
      </c>
      <c r="K2258" s="3" t="str">
        <f t="shared" si="324"/>
        <v>OIR</v>
      </c>
      <c r="L2258" s="3" t="str">
        <f t="shared" si="325"/>
        <v>NoGap</v>
      </c>
      <c r="M2258" s="3" t="str">
        <f t="shared" si="326"/>
        <v>NoGap</v>
      </c>
      <c r="N2258" s="3" t="str">
        <f t="shared" si="327"/>
        <v>NoGap</v>
      </c>
      <c r="O2258">
        <v>289708</v>
      </c>
    </row>
    <row r="2259" spans="1:15" x14ac:dyDescent="0.25">
      <c r="A2259" s="1">
        <v>41576</v>
      </c>
      <c r="B2259" s="1" t="str">
        <f t="shared" si="319"/>
        <v>Tue</v>
      </c>
      <c r="C2259" s="1" t="str">
        <f t="shared" si="320"/>
        <v>Oct</v>
      </c>
      <c r="D2259" s="1" t="str">
        <f t="shared" si="321"/>
        <v>4th QTR</v>
      </c>
      <c r="E2259" s="1" t="str">
        <f t="shared" si="322"/>
        <v>2013</v>
      </c>
      <c r="F2259" s="26">
        <v>121.20699999999999</v>
      </c>
      <c r="G2259" s="2">
        <v>121.25</v>
      </c>
      <c r="H2259" s="2">
        <v>121.2</v>
      </c>
      <c r="I2259" s="26">
        <v>121.245</v>
      </c>
      <c r="J2259" s="3">
        <f t="shared" si="323"/>
        <v>20</v>
      </c>
      <c r="K2259" s="3" t="str">
        <f t="shared" si="324"/>
        <v>OIR</v>
      </c>
      <c r="L2259" s="3" t="str">
        <f t="shared" si="325"/>
        <v>OIRDnGapFill</v>
      </c>
      <c r="M2259" s="3" t="str">
        <f t="shared" si="326"/>
        <v>Filled</v>
      </c>
      <c r="N2259" s="3" t="str">
        <f t="shared" si="327"/>
        <v>DnGap</v>
      </c>
      <c r="O2259">
        <v>382520</v>
      </c>
    </row>
    <row r="2260" spans="1:15" x14ac:dyDescent="0.25">
      <c r="A2260" s="1">
        <v>41577</v>
      </c>
      <c r="B2260" s="1" t="str">
        <f t="shared" si="319"/>
        <v>Wed</v>
      </c>
      <c r="C2260" s="1" t="str">
        <f t="shared" si="320"/>
        <v>Oct</v>
      </c>
      <c r="D2260" s="1" t="str">
        <f t="shared" si="321"/>
        <v>4th QTR</v>
      </c>
      <c r="E2260" s="1" t="str">
        <f t="shared" si="322"/>
        <v>2013</v>
      </c>
      <c r="F2260" s="26">
        <v>121.242</v>
      </c>
      <c r="G2260" s="2">
        <v>121.30500000000001</v>
      </c>
      <c r="H2260" s="2">
        <v>121.17700000000001</v>
      </c>
      <c r="I2260" s="26">
        <v>121.217</v>
      </c>
      <c r="J2260" s="3">
        <f t="shared" si="323"/>
        <v>52</v>
      </c>
      <c r="K2260" s="3" t="str">
        <f t="shared" si="324"/>
        <v>OIR</v>
      </c>
      <c r="L2260" s="3" t="str">
        <f t="shared" si="325"/>
        <v>OIRDnGapFill</v>
      </c>
      <c r="M2260" s="3" t="str">
        <f t="shared" si="326"/>
        <v>Filled</v>
      </c>
      <c r="N2260" s="3" t="str">
        <f t="shared" si="327"/>
        <v>DnGap</v>
      </c>
      <c r="O2260">
        <v>556483</v>
      </c>
    </row>
    <row r="2261" spans="1:15" x14ac:dyDescent="0.25">
      <c r="A2261" s="1">
        <v>41578</v>
      </c>
      <c r="B2261" s="1" t="str">
        <f t="shared" si="319"/>
        <v>Thu</v>
      </c>
      <c r="C2261" s="1" t="str">
        <f t="shared" si="320"/>
        <v>Oct</v>
      </c>
      <c r="D2261" s="1" t="str">
        <f t="shared" si="321"/>
        <v>4th QTR</v>
      </c>
      <c r="E2261" s="1" t="str">
        <f t="shared" si="322"/>
        <v>2013</v>
      </c>
      <c r="F2261" s="26">
        <v>121.20699999999999</v>
      </c>
      <c r="G2261" s="2">
        <v>121.267</v>
      </c>
      <c r="H2261" s="2">
        <v>121.16200000000001</v>
      </c>
      <c r="I2261" s="26">
        <v>121.22</v>
      </c>
      <c r="J2261" s="3">
        <f t="shared" si="323"/>
        <v>42</v>
      </c>
      <c r="K2261" s="3" t="str">
        <f t="shared" si="324"/>
        <v>OIR</v>
      </c>
      <c r="L2261" s="3" t="str">
        <f t="shared" si="325"/>
        <v>OIRDnGapFill</v>
      </c>
      <c r="M2261" s="3" t="str">
        <f t="shared" si="326"/>
        <v>Filled</v>
      </c>
      <c r="N2261" s="3" t="str">
        <f t="shared" si="327"/>
        <v>DnGap</v>
      </c>
      <c r="O2261">
        <v>632848</v>
      </c>
    </row>
    <row r="2262" spans="1:15" x14ac:dyDescent="0.25">
      <c r="A2262" s="1">
        <v>41579</v>
      </c>
      <c r="B2262" s="1" t="str">
        <f t="shared" si="319"/>
        <v>Fri</v>
      </c>
      <c r="C2262" s="1" t="str">
        <f t="shared" si="320"/>
        <v>Nov</v>
      </c>
      <c r="D2262" s="1" t="str">
        <f t="shared" si="321"/>
        <v>4th QTR</v>
      </c>
      <c r="E2262" s="1" t="str">
        <f t="shared" si="322"/>
        <v>2013</v>
      </c>
      <c r="F2262" s="26">
        <v>121.19499999999999</v>
      </c>
      <c r="G2262" s="2">
        <v>121.202</v>
      </c>
      <c r="H2262" s="2">
        <v>121.125</v>
      </c>
      <c r="I2262" s="26">
        <v>121.14</v>
      </c>
      <c r="J2262" s="3">
        <f t="shared" si="323"/>
        <v>31</v>
      </c>
      <c r="K2262" s="3" t="str">
        <f t="shared" si="324"/>
        <v>OIR</v>
      </c>
      <c r="L2262" s="3" t="str">
        <f t="shared" si="325"/>
        <v>NotFilled</v>
      </c>
      <c r="M2262" s="3" t="str">
        <f t="shared" si="326"/>
        <v>NotFilled</v>
      </c>
      <c r="N2262" s="3" t="str">
        <f t="shared" si="327"/>
        <v>DnGap</v>
      </c>
      <c r="O2262">
        <v>521535</v>
      </c>
    </row>
    <row r="2263" spans="1:15" x14ac:dyDescent="0.25">
      <c r="A2263" s="1">
        <v>41582</v>
      </c>
      <c r="B2263" s="1" t="str">
        <f t="shared" si="319"/>
        <v>Mon</v>
      </c>
      <c r="C2263" s="1" t="str">
        <f t="shared" si="320"/>
        <v>Nov</v>
      </c>
      <c r="D2263" s="1" t="str">
        <f t="shared" si="321"/>
        <v>4th QTR</v>
      </c>
      <c r="E2263" s="1" t="str">
        <f t="shared" si="322"/>
        <v>2013</v>
      </c>
      <c r="F2263" s="26">
        <v>121.13200000000001</v>
      </c>
      <c r="G2263" s="2">
        <v>121.19</v>
      </c>
      <c r="H2263" s="2">
        <v>121.122</v>
      </c>
      <c r="I2263" s="26">
        <v>121.175</v>
      </c>
      <c r="J2263" s="3">
        <f t="shared" si="323"/>
        <v>28</v>
      </c>
      <c r="K2263" s="3" t="str">
        <f t="shared" si="324"/>
        <v>OIR</v>
      </c>
      <c r="L2263" s="3" t="str">
        <f t="shared" si="325"/>
        <v>OIRDnGapFill</v>
      </c>
      <c r="M2263" s="3" t="str">
        <f t="shared" si="326"/>
        <v>Filled</v>
      </c>
      <c r="N2263" s="3" t="str">
        <f t="shared" si="327"/>
        <v>DnGap</v>
      </c>
      <c r="O2263">
        <v>282773</v>
      </c>
    </row>
    <row r="2264" spans="1:15" x14ac:dyDescent="0.25">
      <c r="A2264" s="1">
        <v>41583</v>
      </c>
      <c r="B2264" s="1" t="str">
        <f t="shared" si="319"/>
        <v>Tue</v>
      </c>
      <c r="C2264" s="1" t="str">
        <f t="shared" si="320"/>
        <v>Nov</v>
      </c>
      <c r="D2264" s="1" t="str">
        <f t="shared" si="321"/>
        <v>4th QTR</v>
      </c>
      <c r="E2264" s="1" t="str">
        <f t="shared" si="322"/>
        <v>2013</v>
      </c>
      <c r="F2264" s="26">
        <v>121.16500000000001</v>
      </c>
      <c r="G2264" s="2">
        <v>121.182</v>
      </c>
      <c r="H2264" s="2">
        <v>121.09699999999999</v>
      </c>
      <c r="I2264" s="26">
        <v>121.137</v>
      </c>
      <c r="J2264" s="3">
        <f t="shared" si="323"/>
        <v>35</v>
      </c>
      <c r="K2264" s="3" t="str">
        <f t="shared" si="324"/>
        <v>OIR</v>
      </c>
      <c r="L2264" s="3" t="str">
        <f t="shared" si="325"/>
        <v>OIRDnGapFill</v>
      </c>
      <c r="M2264" s="3" t="str">
        <f t="shared" si="326"/>
        <v>Filled</v>
      </c>
      <c r="N2264" s="3" t="str">
        <f t="shared" si="327"/>
        <v>DnGap</v>
      </c>
      <c r="O2264">
        <v>567728</v>
      </c>
    </row>
    <row r="2265" spans="1:15" x14ac:dyDescent="0.25">
      <c r="A2265" s="1">
        <v>41584</v>
      </c>
      <c r="B2265" s="1" t="str">
        <f t="shared" si="319"/>
        <v>Wed</v>
      </c>
      <c r="C2265" s="1" t="str">
        <f t="shared" si="320"/>
        <v>Nov</v>
      </c>
      <c r="D2265" s="1" t="str">
        <f t="shared" si="321"/>
        <v>4th QTR</v>
      </c>
      <c r="E2265" s="1" t="str">
        <f t="shared" si="322"/>
        <v>2013</v>
      </c>
      <c r="F2265" s="26">
        <v>121.13500000000001</v>
      </c>
      <c r="G2265" s="2">
        <v>121.247</v>
      </c>
      <c r="H2265" s="2">
        <v>121.13200000000001</v>
      </c>
      <c r="I2265" s="26">
        <v>121.212</v>
      </c>
      <c r="J2265" s="3">
        <f t="shared" si="323"/>
        <v>46</v>
      </c>
      <c r="K2265" s="3" t="str">
        <f t="shared" si="324"/>
        <v>OIR</v>
      </c>
      <c r="L2265" s="3" t="str">
        <f t="shared" si="325"/>
        <v>OIRDnGapFill</v>
      </c>
      <c r="M2265" s="3" t="str">
        <f t="shared" si="326"/>
        <v>Filled</v>
      </c>
      <c r="N2265" s="3" t="str">
        <f t="shared" si="327"/>
        <v>DnGap</v>
      </c>
      <c r="O2265">
        <v>630317</v>
      </c>
    </row>
    <row r="2266" spans="1:15" x14ac:dyDescent="0.25">
      <c r="A2266" s="1">
        <v>41585</v>
      </c>
      <c r="B2266" s="1" t="str">
        <f t="shared" si="319"/>
        <v>Thu</v>
      </c>
      <c r="C2266" s="1" t="str">
        <f t="shared" si="320"/>
        <v>Nov</v>
      </c>
      <c r="D2266" s="1" t="str">
        <f t="shared" si="321"/>
        <v>4th QTR</v>
      </c>
      <c r="E2266" s="1" t="str">
        <f t="shared" si="322"/>
        <v>2013</v>
      </c>
      <c r="F2266" s="26">
        <v>121.20699999999999</v>
      </c>
      <c r="G2266" s="2">
        <v>121.312</v>
      </c>
      <c r="H2266" s="2">
        <v>121.20699999999999</v>
      </c>
      <c r="I2266" s="26">
        <v>121.25</v>
      </c>
      <c r="J2266" s="3">
        <f t="shared" si="323"/>
        <v>43</v>
      </c>
      <c r="K2266" s="3" t="str">
        <f t="shared" si="324"/>
        <v>OIR</v>
      </c>
      <c r="L2266" s="3" t="str">
        <f t="shared" si="325"/>
        <v>OIRDnGapFill</v>
      </c>
      <c r="M2266" s="3" t="str">
        <f t="shared" si="326"/>
        <v>Filled</v>
      </c>
      <c r="N2266" s="3" t="str">
        <f t="shared" si="327"/>
        <v>DnGap</v>
      </c>
      <c r="O2266">
        <v>721584</v>
      </c>
    </row>
    <row r="2267" spans="1:15" x14ac:dyDescent="0.25">
      <c r="A2267" s="1">
        <v>41586</v>
      </c>
      <c r="B2267" s="1" t="str">
        <f t="shared" si="319"/>
        <v>Fri</v>
      </c>
      <c r="C2267" s="1" t="str">
        <f t="shared" si="320"/>
        <v>Nov</v>
      </c>
      <c r="D2267" s="1" t="str">
        <f t="shared" si="321"/>
        <v>4th QTR</v>
      </c>
      <c r="E2267" s="1" t="str">
        <f t="shared" si="322"/>
        <v>2013</v>
      </c>
      <c r="F2267" s="26">
        <v>121.255</v>
      </c>
      <c r="G2267" s="2">
        <v>122.05200000000001</v>
      </c>
      <c r="H2267" s="2">
        <v>121.035</v>
      </c>
      <c r="I2267" s="26">
        <v>121.105</v>
      </c>
      <c r="J2267" s="3">
        <f t="shared" si="323"/>
        <v>135</v>
      </c>
      <c r="K2267" s="3" t="str">
        <f t="shared" si="324"/>
        <v>OIR</v>
      </c>
      <c r="L2267" s="3" t="str">
        <f t="shared" si="325"/>
        <v>OIRUpGapFill</v>
      </c>
      <c r="M2267" s="3" t="str">
        <f t="shared" si="326"/>
        <v>Filled</v>
      </c>
      <c r="N2267" s="3" t="str">
        <f t="shared" si="327"/>
        <v>UpGap</v>
      </c>
      <c r="O2267">
        <v>748865</v>
      </c>
    </row>
    <row r="2268" spans="1:15" x14ac:dyDescent="0.25">
      <c r="A2268" s="1">
        <v>41589</v>
      </c>
      <c r="B2268" s="1" t="str">
        <f t="shared" si="319"/>
        <v>Mon</v>
      </c>
      <c r="C2268" s="1" t="str">
        <f t="shared" si="320"/>
        <v>Nov</v>
      </c>
      <c r="D2268" s="1" t="str">
        <f t="shared" si="321"/>
        <v>4th QTR</v>
      </c>
      <c r="E2268" s="1" t="str">
        <f t="shared" si="322"/>
        <v>2013</v>
      </c>
      <c r="F2268" s="26">
        <v>121.102</v>
      </c>
      <c r="G2268" s="2">
        <v>121.13500000000001</v>
      </c>
      <c r="H2268" s="2">
        <v>121.08199999999999</v>
      </c>
      <c r="I2268" s="26">
        <v>121.087</v>
      </c>
      <c r="J2268" s="3">
        <f t="shared" si="323"/>
        <v>22</v>
      </c>
      <c r="K2268" s="3" t="str">
        <f t="shared" si="324"/>
        <v>OIR</v>
      </c>
      <c r="L2268" s="3" t="str">
        <f t="shared" si="325"/>
        <v>OIRDnGapFill</v>
      </c>
      <c r="M2268" s="3" t="str">
        <f t="shared" si="326"/>
        <v>Filled</v>
      </c>
      <c r="N2268" s="3" t="str">
        <f t="shared" si="327"/>
        <v>DnGap</v>
      </c>
      <c r="O2268">
        <v>79836</v>
      </c>
    </row>
    <row r="2269" spans="1:15" x14ac:dyDescent="0.25">
      <c r="A2269" s="1">
        <v>41590</v>
      </c>
      <c r="B2269" s="1" t="str">
        <f t="shared" si="319"/>
        <v>Tue</v>
      </c>
      <c r="C2269" s="1" t="str">
        <f t="shared" si="320"/>
        <v>Nov</v>
      </c>
      <c r="D2269" s="1" t="str">
        <f t="shared" si="321"/>
        <v>4th QTR</v>
      </c>
      <c r="E2269" s="1" t="str">
        <f t="shared" si="322"/>
        <v>2013</v>
      </c>
      <c r="F2269" s="26">
        <v>121.08499999999999</v>
      </c>
      <c r="G2269" s="2">
        <v>121.102</v>
      </c>
      <c r="H2269" s="2">
        <v>121.03</v>
      </c>
      <c r="I2269" s="26">
        <v>121.047</v>
      </c>
      <c r="J2269" s="3">
        <f t="shared" si="323"/>
        <v>29</v>
      </c>
      <c r="K2269" s="3" t="str">
        <f t="shared" si="324"/>
        <v>OIR</v>
      </c>
      <c r="L2269" s="3" t="str">
        <f t="shared" si="325"/>
        <v>OIRDnGapFill</v>
      </c>
      <c r="M2269" s="3" t="str">
        <f t="shared" si="326"/>
        <v>Filled</v>
      </c>
      <c r="N2269" s="3" t="str">
        <f t="shared" si="327"/>
        <v>DnGap</v>
      </c>
      <c r="O2269">
        <v>463789</v>
      </c>
    </row>
    <row r="2270" spans="1:15" x14ac:dyDescent="0.25">
      <c r="A2270" s="1">
        <v>41591</v>
      </c>
      <c r="B2270" s="1" t="str">
        <f t="shared" si="319"/>
        <v>Wed</v>
      </c>
      <c r="C2270" s="1" t="str">
        <f t="shared" si="320"/>
        <v>Nov</v>
      </c>
      <c r="D2270" s="1" t="str">
        <f t="shared" si="321"/>
        <v>4th QTR</v>
      </c>
      <c r="E2270" s="1" t="str">
        <f t="shared" si="322"/>
        <v>2013</v>
      </c>
      <c r="F2270" s="26">
        <v>121.05</v>
      </c>
      <c r="G2270" s="2">
        <v>121.217</v>
      </c>
      <c r="H2270" s="2">
        <v>121.047</v>
      </c>
      <c r="I2270" s="26">
        <v>121.13500000000001</v>
      </c>
      <c r="J2270" s="3">
        <f t="shared" si="323"/>
        <v>69</v>
      </c>
      <c r="K2270" s="3" t="str">
        <f t="shared" si="324"/>
        <v>OIR</v>
      </c>
      <c r="L2270" s="3" t="str">
        <f t="shared" si="325"/>
        <v>OIRUpGapFill</v>
      </c>
      <c r="M2270" s="3" t="str">
        <f t="shared" si="326"/>
        <v>Filled</v>
      </c>
      <c r="N2270" s="3" t="str">
        <f t="shared" si="327"/>
        <v>UpGap</v>
      </c>
      <c r="O2270">
        <v>516469</v>
      </c>
    </row>
    <row r="2271" spans="1:15" x14ac:dyDescent="0.25">
      <c r="A2271" s="1">
        <v>41592</v>
      </c>
      <c r="B2271" s="1" t="str">
        <f t="shared" si="319"/>
        <v>Thu</v>
      </c>
      <c r="C2271" s="1" t="str">
        <f t="shared" si="320"/>
        <v>Nov</v>
      </c>
      <c r="D2271" s="1" t="str">
        <f t="shared" si="321"/>
        <v>4th QTR</v>
      </c>
      <c r="E2271" s="1" t="str">
        <f t="shared" si="322"/>
        <v>2013</v>
      </c>
      <c r="F2271" s="26">
        <v>121.205</v>
      </c>
      <c r="G2271" s="2">
        <v>121.247</v>
      </c>
      <c r="H2271" s="2">
        <v>121.16200000000001</v>
      </c>
      <c r="I2271" s="26">
        <v>121.23</v>
      </c>
      <c r="J2271" s="3">
        <f t="shared" si="323"/>
        <v>34</v>
      </c>
      <c r="K2271" s="3" t="str">
        <f t="shared" si="324"/>
        <v>OIR</v>
      </c>
      <c r="L2271" s="3" t="str">
        <f t="shared" si="325"/>
        <v>NotFilled</v>
      </c>
      <c r="M2271" s="3" t="str">
        <f t="shared" si="326"/>
        <v>NotFilled</v>
      </c>
      <c r="N2271" s="3" t="str">
        <f t="shared" si="327"/>
        <v>UpGap</v>
      </c>
      <c r="O2271">
        <v>682710</v>
      </c>
    </row>
    <row r="2272" spans="1:15" x14ac:dyDescent="0.25">
      <c r="A2272" s="1">
        <v>41593</v>
      </c>
      <c r="B2272" s="1" t="str">
        <f t="shared" si="319"/>
        <v>Fri</v>
      </c>
      <c r="C2272" s="1" t="str">
        <f t="shared" si="320"/>
        <v>Nov</v>
      </c>
      <c r="D2272" s="1" t="str">
        <f t="shared" si="321"/>
        <v>4th QTR</v>
      </c>
      <c r="E2272" s="1" t="str">
        <f t="shared" si="322"/>
        <v>2013</v>
      </c>
      <c r="F2272" s="26">
        <v>121.232</v>
      </c>
      <c r="G2272" s="2">
        <v>121.242</v>
      </c>
      <c r="H2272" s="2">
        <v>121.187</v>
      </c>
      <c r="I2272" s="26">
        <v>121.217</v>
      </c>
      <c r="J2272" s="3">
        <f t="shared" si="323"/>
        <v>23</v>
      </c>
      <c r="K2272" s="3" t="str">
        <f t="shared" si="324"/>
        <v>OIR</v>
      </c>
      <c r="L2272" s="3" t="str">
        <f t="shared" si="325"/>
        <v>OIRUpGapFill</v>
      </c>
      <c r="M2272" s="3" t="str">
        <f t="shared" si="326"/>
        <v>Filled</v>
      </c>
      <c r="N2272" s="3" t="str">
        <f t="shared" si="327"/>
        <v>UpGap</v>
      </c>
      <c r="O2272">
        <v>418183</v>
      </c>
    </row>
    <row r="2273" spans="1:15" x14ac:dyDescent="0.25">
      <c r="A2273" s="1">
        <v>41596</v>
      </c>
      <c r="B2273" s="1" t="str">
        <f t="shared" si="319"/>
        <v>Mon</v>
      </c>
      <c r="C2273" s="1" t="str">
        <f t="shared" si="320"/>
        <v>Nov</v>
      </c>
      <c r="D2273" s="1" t="str">
        <f t="shared" si="321"/>
        <v>4th QTR</v>
      </c>
      <c r="E2273" s="1" t="str">
        <f t="shared" si="322"/>
        <v>2013</v>
      </c>
      <c r="F2273" s="26">
        <v>121.21</v>
      </c>
      <c r="G2273" s="2">
        <v>121.282</v>
      </c>
      <c r="H2273" s="2">
        <v>121.202</v>
      </c>
      <c r="I2273" s="26">
        <v>121.25700000000001</v>
      </c>
      <c r="J2273" s="3">
        <f t="shared" si="323"/>
        <v>32</v>
      </c>
      <c r="K2273" s="3" t="str">
        <f t="shared" si="324"/>
        <v>OIR</v>
      </c>
      <c r="L2273" s="3" t="str">
        <f t="shared" si="325"/>
        <v>OIRDnGapFill</v>
      </c>
      <c r="M2273" s="3" t="str">
        <f t="shared" si="326"/>
        <v>Filled</v>
      </c>
      <c r="N2273" s="3" t="str">
        <f t="shared" si="327"/>
        <v>DnGap</v>
      </c>
      <c r="O2273">
        <v>366112</v>
      </c>
    </row>
    <row r="2274" spans="1:15" x14ac:dyDescent="0.25">
      <c r="A2274" s="1">
        <v>41597</v>
      </c>
      <c r="B2274" s="1" t="str">
        <f t="shared" si="319"/>
        <v>Tue</v>
      </c>
      <c r="C2274" s="1" t="str">
        <f t="shared" si="320"/>
        <v>Nov</v>
      </c>
      <c r="D2274" s="1" t="str">
        <f t="shared" si="321"/>
        <v>4th QTR</v>
      </c>
      <c r="E2274" s="1" t="str">
        <f t="shared" si="322"/>
        <v>2013</v>
      </c>
      <c r="F2274" s="26">
        <v>121.262</v>
      </c>
      <c r="G2274" s="2">
        <v>121.27500000000001</v>
      </c>
      <c r="H2274" s="2">
        <v>121.19499999999999</v>
      </c>
      <c r="I2274" s="26">
        <v>121.2</v>
      </c>
      <c r="J2274" s="3">
        <f t="shared" si="323"/>
        <v>33</v>
      </c>
      <c r="K2274" s="3" t="str">
        <f t="shared" si="324"/>
        <v>OIR</v>
      </c>
      <c r="L2274" s="3" t="str">
        <f t="shared" si="325"/>
        <v>OIRUpGapFill</v>
      </c>
      <c r="M2274" s="3" t="str">
        <f t="shared" si="326"/>
        <v>Filled</v>
      </c>
      <c r="N2274" s="3" t="str">
        <f t="shared" si="327"/>
        <v>UpGap</v>
      </c>
      <c r="O2274">
        <v>509313</v>
      </c>
    </row>
    <row r="2275" spans="1:15" x14ac:dyDescent="0.25">
      <c r="A2275" s="1">
        <v>41598</v>
      </c>
      <c r="B2275" s="1" t="str">
        <f t="shared" si="319"/>
        <v>Wed</v>
      </c>
      <c r="C2275" s="1" t="str">
        <f t="shared" si="320"/>
        <v>Nov</v>
      </c>
      <c r="D2275" s="1" t="str">
        <f t="shared" si="321"/>
        <v>4th QTR</v>
      </c>
      <c r="E2275" s="1" t="str">
        <f t="shared" si="322"/>
        <v>2013</v>
      </c>
      <c r="F2275" s="26">
        <v>121.2</v>
      </c>
      <c r="G2275" s="2">
        <v>121.27500000000001</v>
      </c>
      <c r="H2275" s="2">
        <v>121.16500000000001</v>
      </c>
      <c r="I2275" s="26">
        <v>121.2</v>
      </c>
      <c r="J2275" s="3">
        <f t="shared" si="323"/>
        <v>44</v>
      </c>
      <c r="K2275" s="3" t="str">
        <f t="shared" si="324"/>
        <v>OIR</v>
      </c>
      <c r="L2275" s="3" t="str">
        <f t="shared" si="325"/>
        <v>NoGap</v>
      </c>
      <c r="M2275" s="3" t="str">
        <f t="shared" si="326"/>
        <v>NoGap</v>
      </c>
      <c r="N2275" s="3" t="str">
        <f t="shared" si="327"/>
        <v>NoGap</v>
      </c>
      <c r="O2275">
        <v>1011919</v>
      </c>
    </row>
    <row r="2276" spans="1:15" x14ac:dyDescent="0.25">
      <c r="A2276" s="1">
        <v>41599</v>
      </c>
      <c r="B2276" s="1" t="str">
        <f t="shared" si="319"/>
        <v>Thu</v>
      </c>
      <c r="C2276" s="1" t="str">
        <f t="shared" si="320"/>
        <v>Nov</v>
      </c>
      <c r="D2276" s="1" t="str">
        <f t="shared" si="321"/>
        <v>4th QTR</v>
      </c>
      <c r="E2276" s="1" t="str">
        <f t="shared" si="322"/>
        <v>2013</v>
      </c>
      <c r="F2276" s="26">
        <v>121.187</v>
      </c>
      <c r="G2276" s="2">
        <v>121.24</v>
      </c>
      <c r="H2276" s="2">
        <v>121.13500000000001</v>
      </c>
      <c r="I2276" s="26">
        <v>121.20699999999999</v>
      </c>
      <c r="J2276" s="3">
        <f t="shared" si="323"/>
        <v>42</v>
      </c>
      <c r="K2276" s="3" t="str">
        <f t="shared" si="324"/>
        <v>OIR</v>
      </c>
      <c r="L2276" s="3" t="str">
        <f t="shared" si="325"/>
        <v>OIRDnGapFill</v>
      </c>
      <c r="M2276" s="3" t="str">
        <f t="shared" si="326"/>
        <v>Filled</v>
      </c>
      <c r="N2276" s="3" t="str">
        <f t="shared" si="327"/>
        <v>DnGap</v>
      </c>
      <c r="O2276">
        <v>944233</v>
      </c>
    </row>
    <row r="2277" spans="1:15" x14ac:dyDescent="0.25">
      <c r="A2277" s="1">
        <v>41600</v>
      </c>
      <c r="B2277" s="1" t="str">
        <f t="shared" si="319"/>
        <v>Fri</v>
      </c>
      <c r="C2277" s="1" t="str">
        <f t="shared" si="320"/>
        <v>Nov</v>
      </c>
      <c r="D2277" s="1" t="str">
        <f t="shared" si="321"/>
        <v>4th QTR</v>
      </c>
      <c r="E2277" s="1" t="str">
        <f t="shared" si="322"/>
        <v>2013</v>
      </c>
      <c r="F2277" s="26">
        <v>121.20699999999999</v>
      </c>
      <c r="G2277" s="2">
        <v>121.23</v>
      </c>
      <c r="H2277" s="2">
        <v>121.18</v>
      </c>
      <c r="I2277" s="26">
        <v>121.22</v>
      </c>
      <c r="J2277" s="3">
        <f t="shared" si="323"/>
        <v>20</v>
      </c>
      <c r="K2277" s="3" t="str">
        <f t="shared" si="324"/>
        <v>OIR</v>
      </c>
      <c r="L2277" s="3" t="str">
        <f t="shared" si="325"/>
        <v>NoGap</v>
      </c>
      <c r="M2277" s="3" t="str">
        <f t="shared" si="326"/>
        <v>NoGap</v>
      </c>
      <c r="N2277" s="3" t="str">
        <f t="shared" si="327"/>
        <v>NoGap</v>
      </c>
      <c r="O2277">
        <v>716871</v>
      </c>
    </row>
    <row r="2278" spans="1:15" x14ac:dyDescent="0.25">
      <c r="A2278" s="1">
        <v>41603</v>
      </c>
      <c r="B2278" s="1" t="str">
        <f t="shared" si="319"/>
        <v>Mon</v>
      </c>
      <c r="C2278" s="1" t="str">
        <f t="shared" si="320"/>
        <v>Nov</v>
      </c>
      <c r="D2278" s="1" t="str">
        <f t="shared" si="321"/>
        <v>4th QTR</v>
      </c>
      <c r="E2278" s="1" t="str">
        <f t="shared" si="322"/>
        <v>2013</v>
      </c>
      <c r="F2278" s="26">
        <v>121.22499999999999</v>
      </c>
      <c r="G2278" s="2">
        <v>121.247</v>
      </c>
      <c r="H2278" s="2">
        <v>121.185</v>
      </c>
      <c r="I2278" s="26">
        <v>121.235</v>
      </c>
      <c r="J2278" s="3">
        <f t="shared" si="323"/>
        <v>25</v>
      </c>
      <c r="K2278" s="3" t="str">
        <f t="shared" si="324"/>
        <v>OIR</v>
      </c>
      <c r="L2278" s="3" t="str">
        <f t="shared" si="325"/>
        <v>OIRUpGapFill</v>
      </c>
      <c r="M2278" s="3" t="str">
        <f t="shared" si="326"/>
        <v>Filled</v>
      </c>
      <c r="N2278" s="3" t="str">
        <f t="shared" si="327"/>
        <v>UpGap</v>
      </c>
      <c r="O2278">
        <v>1094294</v>
      </c>
    </row>
    <row r="2279" spans="1:15" x14ac:dyDescent="0.25">
      <c r="A2279" s="1">
        <v>41604</v>
      </c>
      <c r="B2279" s="1" t="str">
        <f t="shared" si="319"/>
        <v>Tue</v>
      </c>
      <c r="C2279" s="1" t="str">
        <f t="shared" si="320"/>
        <v>Nov</v>
      </c>
      <c r="D2279" s="1" t="str">
        <f t="shared" si="321"/>
        <v>4th QTR</v>
      </c>
      <c r="E2279" s="1" t="str">
        <f t="shared" si="322"/>
        <v>2013</v>
      </c>
      <c r="F2279" s="26">
        <v>121.245</v>
      </c>
      <c r="G2279" s="2">
        <v>121.30200000000001</v>
      </c>
      <c r="H2279" s="2">
        <v>121.22</v>
      </c>
      <c r="I2279" s="26">
        <v>121.3</v>
      </c>
      <c r="J2279" s="3">
        <f t="shared" si="323"/>
        <v>33</v>
      </c>
      <c r="K2279" s="3" t="str">
        <f t="shared" si="324"/>
        <v>OIR</v>
      </c>
      <c r="L2279" s="3" t="str">
        <f t="shared" si="325"/>
        <v>OIRUpGapFill</v>
      </c>
      <c r="M2279" s="3" t="str">
        <f t="shared" si="326"/>
        <v>Filled</v>
      </c>
      <c r="N2279" s="3" t="str">
        <f t="shared" si="327"/>
        <v>UpGap</v>
      </c>
      <c r="O2279">
        <v>1404171</v>
      </c>
    </row>
    <row r="2280" spans="1:15" x14ac:dyDescent="0.25">
      <c r="A2280" s="1">
        <v>41605</v>
      </c>
      <c r="B2280" s="1" t="str">
        <f t="shared" si="319"/>
        <v>Wed</v>
      </c>
      <c r="C2280" s="1" t="str">
        <f t="shared" si="320"/>
        <v>Nov</v>
      </c>
      <c r="D2280" s="1" t="str">
        <f t="shared" si="321"/>
        <v>4th QTR</v>
      </c>
      <c r="E2280" s="1" t="str">
        <f t="shared" si="322"/>
        <v>2013</v>
      </c>
      <c r="F2280" s="26">
        <v>121.28700000000001</v>
      </c>
      <c r="G2280" s="2">
        <v>121.292</v>
      </c>
      <c r="H2280" s="2">
        <v>121.2</v>
      </c>
      <c r="I2280" s="26">
        <v>121.267</v>
      </c>
      <c r="J2280" s="3">
        <f t="shared" si="323"/>
        <v>37</v>
      </c>
      <c r="K2280" s="3" t="str">
        <f t="shared" si="324"/>
        <v>OIR</v>
      </c>
      <c r="L2280" s="3" t="str">
        <f t="shared" si="325"/>
        <v>NotFilled</v>
      </c>
      <c r="M2280" s="3" t="str">
        <f t="shared" si="326"/>
        <v>NotFilled</v>
      </c>
      <c r="N2280" s="3" t="str">
        <f t="shared" si="327"/>
        <v>DnGap</v>
      </c>
      <c r="O2280">
        <v>937470</v>
      </c>
    </row>
    <row r="2281" spans="1:15" x14ac:dyDescent="0.25">
      <c r="A2281" s="1">
        <v>41607</v>
      </c>
      <c r="B2281" s="1" t="str">
        <f t="shared" si="319"/>
        <v>Fri</v>
      </c>
      <c r="C2281" s="1" t="str">
        <f t="shared" si="320"/>
        <v>Nov</v>
      </c>
      <c r="D2281" s="1" t="str">
        <f t="shared" si="321"/>
        <v>4th QTR</v>
      </c>
      <c r="E2281" s="1" t="str">
        <f t="shared" si="322"/>
        <v>2013</v>
      </c>
      <c r="F2281" s="26">
        <v>120.297</v>
      </c>
      <c r="G2281" s="2">
        <v>120.30200000000001</v>
      </c>
      <c r="H2281" s="2">
        <v>120.245</v>
      </c>
      <c r="I2281" s="26">
        <v>120.295</v>
      </c>
      <c r="J2281" s="3">
        <f t="shared" si="323"/>
        <v>23</v>
      </c>
      <c r="K2281" s="3" t="str">
        <f t="shared" si="324"/>
        <v>OOR</v>
      </c>
      <c r="L2281" s="3" t="str">
        <f t="shared" si="325"/>
        <v>NotFilled</v>
      </c>
      <c r="M2281" s="3" t="str">
        <f t="shared" si="326"/>
        <v>NotFilled</v>
      </c>
      <c r="N2281" s="3" t="str">
        <f t="shared" si="327"/>
        <v>DnGap</v>
      </c>
      <c r="O2281">
        <v>315380</v>
      </c>
    </row>
    <row r="2282" spans="1:15" x14ac:dyDescent="0.25">
      <c r="A2282" s="1">
        <v>41610</v>
      </c>
      <c r="B2282" s="1" t="str">
        <f t="shared" si="319"/>
        <v>Mon</v>
      </c>
      <c r="C2282" s="1" t="str">
        <f t="shared" si="320"/>
        <v>Dec</v>
      </c>
      <c r="D2282" s="1" t="str">
        <f t="shared" si="321"/>
        <v>4th QTR</v>
      </c>
      <c r="E2282" s="1" t="str">
        <f t="shared" si="322"/>
        <v>2013</v>
      </c>
      <c r="F2282" s="26">
        <v>120.27200000000001</v>
      </c>
      <c r="G2282" s="2">
        <v>120.29</v>
      </c>
      <c r="H2282" s="2">
        <v>120.18</v>
      </c>
      <c r="I2282" s="26">
        <v>120.20699999999999</v>
      </c>
      <c r="J2282" s="3">
        <f t="shared" si="323"/>
        <v>44</v>
      </c>
      <c r="K2282" s="3" t="str">
        <f t="shared" si="324"/>
        <v>OIR</v>
      </c>
      <c r="L2282" s="3" t="str">
        <f t="shared" si="325"/>
        <v>NotFilled</v>
      </c>
      <c r="M2282" s="3" t="str">
        <f t="shared" si="326"/>
        <v>NotFilled</v>
      </c>
      <c r="N2282" s="3" t="str">
        <f t="shared" si="327"/>
        <v>DnGap</v>
      </c>
      <c r="O2282">
        <v>663198</v>
      </c>
    </row>
    <row r="2283" spans="1:15" x14ac:dyDescent="0.25">
      <c r="A2283" s="1">
        <v>41611</v>
      </c>
      <c r="B2283" s="1" t="str">
        <f t="shared" si="319"/>
        <v>Tue</v>
      </c>
      <c r="C2283" s="1" t="str">
        <f t="shared" si="320"/>
        <v>Dec</v>
      </c>
      <c r="D2283" s="1" t="str">
        <f t="shared" si="321"/>
        <v>4th QTR</v>
      </c>
      <c r="E2283" s="1" t="str">
        <f t="shared" si="322"/>
        <v>2013</v>
      </c>
      <c r="F2283" s="26">
        <v>120.217</v>
      </c>
      <c r="G2283" s="2">
        <v>120.27</v>
      </c>
      <c r="H2283" s="2">
        <v>120.19499999999999</v>
      </c>
      <c r="I2283" s="26">
        <v>120.25700000000001</v>
      </c>
      <c r="J2283" s="3">
        <f t="shared" si="323"/>
        <v>31</v>
      </c>
      <c r="K2283" s="3" t="str">
        <f t="shared" si="324"/>
        <v>OIR</v>
      </c>
      <c r="L2283" s="3" t="str">
        <f t="shared" si="325"/>
        <v>OIRUpGapFill</v>
      </c>
      <c r="M2283" s="3" t="str">
        <f t="shared" si="326"/>
        <v>Filled</v>
      </c>
      <c r="N2283" s="3" t="str">
        <f t="shared" si="327"/>
        <v>UpGap</v>
      </c>
      <c r="O2283">
        <v>515532</v>
      </c>
    </row>
    <row r="2284" spans="1:15" x14ac:dyDescent="0.25">
      <c r="A2284" s="1">
        <v>41612</v>
      </c>
      <c r="B2284" s="1" t="str">
        <f t="shared" si="319"/>
        <v>Wed</v>
      </c>
      <c r="C2284" s="1" t="str">
        <f t="shared" si="320"/>
        <v>Dec</v>
      </c>
      <c r="D2284" s="1" t="str">
        <f t="shared" si="321"/>
        <v>4th QTR</v>
      </c>
      <c r="E2284" s="1" t="str">
        <f t="shared" si="322"/>
        <v>2013</v>
      </c>
      <c r="F2284" s="26">
        <v>120.252</v>
      </c>
      <c r="G2284" s="2">
        <v>120.255</v>
      </c>
      <c r="H2284" s="2">
        <v>120.142</v>
      </c>
      <c r="I2284" s="26">
        <v>120.17</v>
      </c>
      <c r="J2284" s="3">
        <f t="shared" si="323"/>
        <v>46</v>
      </c>
      <c r="K2284" s="3" t="str">
        <f t="shared" si="324"/>
        <v>OIR</v>
      </c>
      <c r="L2284" s="3" t="str">
        <f t="shared" si="325"/>
        <v>NotFilled</v>
      </c>
      <c r="M2284" s="3" t="str">
        <f t="shared" si="326"/>
        <v>NotFilled</v>
      </c>
      <c r="N2284" s="3" t="str">
        <f t="shared" si="327"/>
        <v>DnGap</v>
      </c>
      <c r="O2284">
        <v>727025</v>
      </c>
    </row>
    <row r="2285" spans="1:15" x14ac:dyDescent="0.25">
      <c r="A2285" s="1">
        <v>41613</v>
      </c>
      <c r="B2285" s="1" t="str">
        <f t="shared" si="319"/>
        <v>Thu</v>
      </c>
      <c r="C2285" s="1" t="str">
        <f t="shared" si="320"/>
        <v>Dec</v>
      </c>
      <c r="D2285" s="1" t="str">
        <f t="shared" si="321"/>
        <v>4th QTR</v>
      </c>
      <c r="E2285" s="1" t="str">
        <f t="shared" si="322"/>
        <v>2013</v>
      </c>
      <c r="F2285" s="26">
        <v>120.175</v>
      </c>
      <c r="G2285" s="2">
        <v>120.19</v>
      </c>
      <c r="H2285" s="2">
        <v>120.092</v>
      </c>
      <c r="I2285" s="26">
        <v>120.11199999999999</v>
      </c>
      <c r="J2285" s="3">
        <f t="shared" si="323"/>
        <v>40</v>
      </c>
      <c r="K2285" s="3" t="str">
        <f t="shared" si="324"/>
        <v>OIR</v>
      </c>
      <c r="L2285" s="3" t="str">
        <f t="shared" si="325"/>
        <v>OIRUpGapFill</v>
      </c>
      <c r="M2285" s="3" t="str">
        <f t="shared" si="326"/>
        <v>Filled</v>
      </c>
      <c r="N2285" s="3" t="str">
        <f t="shared" si="327"/>
        <v>UpGap</v>
      </c>
      <c r="O2285">
        <v>562459</v>
      </c>
    </row>
    <row r="2286" spans="1:15" x14ac:dyDescent="0.25">
      <c r="A2286" s="1">
        <v>41614</v>
      </c>
      <c r="B2286" s="1" t="str">
        <f t="shared" si="319"/>
        <v>Fri</v>
      </c>
      <c r="C2286" s="1" t="str">
        <f t="shared" si="320"/>
        <v>Dec</v>
      </c>
      <c r="D2286" s="1" t="str">
        <f t="shared" si="321"/>
        <v>4th QTR</v>
      </c>
      <c r="E2286" s="1" t="str">
        <f t="shared" si="322"/>
        <v>2013</v>
      </c>
      <c r="F2286" s="26">
        <v>120.09699999999999</v>
      </c>
      <c r="G2286" s="2">
        <v>120.127</v>
      </c>
      <c r="H2286" s="2">
        <v>119.31699999999999</v>
      </c>
      <c r="I2286" s="26">
        <v>120.06699999999999</v>
      </c>
      <c r="J2286" s="3">
        <f t="shared" si="323"/>
        <v>52</v>
      </c>
      <c r="K2286" s="3" t="str">
        <f t="shared" si="324"/>
        <v>OIR</v>
      </c>
      <c r="L2286" s="3" t="str">
        <f t="shared" si="325"/>
        <v>OIRDnGapFill</v>
      </c>
      <c r="M2286" s="3" t="str">
        <f t="shared" si="326"/>
        <v>Filled</v>
      </c>
      <c r="N2286" s="3" t="str">
        <f t="shared" si="327"/>
        <v>DnGap</v>
      </c>
      <c r="O2286">
        <v>879830</v>
      </c>
    </row>
    <row r="2287" spans="1:15" x14ac:dyDescent="0.25">
      <c r="A2287" s="1">
        <v>41617</v>
      </c>
      <c r="B2287" s="1" t="str">
        <f t="shared" si="319"/>
        <v>Mon</v>
      </c>
      <c r="C2287" s="1" t="str">
        <f t="shared" si="320"/>
        <v>Dec</v>
      </c>
      <c r="D2287" s="1" t="str">
        <f t="shared" si="321"/>
        <v>4th QTR</v>
      </c>
      <c r="E2287" s="1" t="str">
        <f t="shared" si="322"/>
        <v>2013</v>
      </c>
      <c r="F2287" s="26">
        <v>120.08</v>
      </c>
      <c r="G2287" s="2">
        <v>120.122</v>
      </c>
      <c r="H2287" s="2">
        <v>120.057</v>
      </c>
      <c r="I2287" s="26">
        <v>120.08</v>
      </c>
      <c r="J2287" s="3">
        <f t="shared" si="323"/>
        <v>26</v>
      </c>
      <c r="K2287" s="3" t="str">
        <f t="shared" si="324"/>
        <v>OIR</v>
      </c>
      <c r="L2287" s="3" t="str">
        <f t="shared" si="325"/>
        <v>OIRUpGapFill</v>
      </c>
      <c r="M2287" s="3" t="str">
        <f t="shared" si="326"/>
        <v>Filled</v>
      </c>
      <c r="N2287" s="3" t="str">
        <f t="shared" si="327"/>
        <v>UpGap</v>
      </c>
      <c r="O2287">
        <v>389699</v>
      </c>
    </row>
    <row r="2288" spans="1:15" x14ac:dyDescent="0.25">
      <c r="A2288" s="1">
        <v>41618</v>
      </c>
      <c r="B2288" s="1" t="str">
        <f t="shared" si="319"/>
        <v>Tue</v>
      </c>
      <c r="C2288" s="1" t="str">
        <f t="shared" si="320"/>
        <v>Dec</v>
      </c>
      <c r="D2288" s="1" t="str">
        <f t="shared" si="321"/>
        <v>4th QTR</v>
      </c>
      <c r="E2288" s="1" t="str">
        <f t="shared" si="322"/>
        <v>2013</v>
      </c>
      <c r="F2288" s="26">
        <v>120.1</v>
      </c>
      <c r="G2288" s="2">
        <v>120.167</v>
      </c>
      <c r="H2288" s="2">
        <v>120.09</v>
      </c>
      <c r="I2288" s="26">
        <v>120.157</v>
      </c>
      <c r="J2288" s="3">
        <f t="shared" si="323"/>
        <v>31</v>
      </c>
      <c r="K2288" s="3" t="str">
        <f t="shared" si="324"/>
        <v>OIR</v>
      </c>
      <c r="L2288" s="3" t="str">
        <f t="shared" si="325"/>
        <v>NotFilled</v>
      </c>
      <c r="M2288" s="3" t="str">
        <f t="shared" si="326"/>
        <v>NotFilled</v>
      </c>
      <c r="N2288" s="3" t="str">
        <f t="shared" si="327"/>
        <v>UpGap</v>
      </c>
      <c r="O2288">
        <v>415796</v>
      </c>
    </row>
    <row r="2289" spans="1:15" x14ac:dyDescent="0.25">
      <c r="A2289" s="1">
        <v>41619</v>
      </c>
      <c r="B2289" s="1" t="str">
        <f t="shared" si="319"/>
        <v>Wed</v>
      </c>
      <c r="C2289" s="1" t="str">
        <f t="shared" si="320"/>
        <v>Dec</v>
      </c>
      <c r="D2289" s="1" t="str">
        <f t="shared" si="321"/>
        <v>4th QTR</v>
      </c>
      <c r="E2289" s="1" t="str">
        <f t="shared" si="322"/>
        <v>2013</v>
      </c>
      <c r="F2289" s="26">
        <v>120.142</v>
      </c>
      <c r="G2289" s="2">
        <v>120.152</v>
      </c>
      <c r="H2289" s="2">
        <v>120.072</v>
      </c>
      <c r="I2289" s="26">
        <v>120.09699999999999</v>
      </c>
      <c r="J2289" s="3">
        <f t="shared" si="323"/>
        <v>32</v>
      </c>
      <c r="K2289" s="3" t="str">
        <f t="shared" si="324"/>
        <v>OIR</v>
      </c>
      <c r="L2289" s="3" t="str">
        <f t="shared" si="325"/>
        <v>NotFilled</v>
      </c>
      <c r="M2289" s="3" t="str">
        <f t="shared" si="326"/>
        <v>NotFilled</v>
      </c>
      <c r="N2289" s="3" t="str">
        <f t="shared" si="327"/>
        <v>DnGap</v>
      </c>
      <c r="O2289">
        <v>378468</v>
      </c>
    </row>
    <row r="2290" spans="1:15" x14ac:dyDescent="0.25">
      <c r="A2290" s="1">
        <v>41620</v>
      </c>
      <c r="B2290" s="1" t="str">
        <f t="shared" si="319"/>
        <v>Thu</v>
      </c>
      <c r="C2290" s="1" t="str">
        <f t="shared" si="320"/>
        <v>Dec</v>
      </c>
      <c r="D2290" s="1" t="str">
        <f t="shared" si="321"/>
        <v>4th QTR</v>
      </c>
      <c r="E2290" s="1" t="str">
        <f t="shared" si="322"/>
        <v>2013</v>
      </c>
      <c r="F2290" s="26">
        <v>120.075</v>
      </c>
      <c r="G2290" s="2">
        <v>120.092</v>
      </c>
      <c r="H2290" s="2">
        <v>120.005</v>
      </c>
      <c r="I2290" s="26">
        <v>120.027</v>
      </c>
      <c r="J2290" s="3">
        <f t="shared" si="323"/>
        <v>35</v>
      </c>
      <c r="K2290" s="3" t="str">
        <f t="shared" si="324"/>
        <v>OIR</v>
      </c>
      <c r="L2290" s="3" t="str">
        <f t="shared" si="325"/>
        <v>NotFilled</v>
      </c>
      <c r="M2290" s="3" t="str">
        <f t="shared" si="326"/>
        <v>NotFilled</v>
      </c>
      <c r="N2290" s="3" t="str">
        <f t="shared" si="327"/>
        <v>DnGap</v>
      </c>
      <c r="O2290">
        <v>597298</v>
      </c>
    </row>
    <row r="2291" spans="1:15" x14ac:dyDescent="0.25">
      <c r="A2291" s="1">
        <v>41621</v>
      </c>
      <c r="B2291" s="1" t="str">
        <f t="shared" si="319"/>
        <v>Fri</v>
      </c>
      <c r="C2291" s="1" t="str">
        <f t="shared" si="320"/>
        <v>Dec</v>
      </c>
      <c r="D2291" s="1" t="str">
        <f t="shared" si="321"/>
        <v>4th QTR</v>
      </c>
      <c r="E2291" s="1" t="str">
        <f t="shared" si="322"/>
        <v>2013</v>
      </c>
      <c r="F2291" s="26">
        <v>120.02200000000001</v>
      </c>
      <c r="G2291" s="2">
        <v>120.05</v>
      </c>
      <c r="H2291" s="2">
        <v>119.312</v>
      </c>
      <c r="I2291" s="26">
        <v>120.02500000000001</v>
      </c>
      <c r="J2291" s="3">
        <f t="shared" si="323"/>
        <v>23</v>
      </c>
      <c r="K2291" s="3" t="str">
        <f t="shared" si="324"/>
        <v>OIR</v>
      </c>
      <c r="L2291" s="3" t="str">
        <f t="shared" si="325"/>
        <v>OIRDnGapFill</v>
      </c>
      <c r="M2291" s="3" t="str">
        <f t="shared" si="326"/>
        <v>Filled</v>
      </c>
      <c r="N2291" s="3" t="str">
        <f t="shared" si="327"/>
        <v>DnGap</v>
      </c>
      <c r="O2291">
        <v>406103</v>
      </c>
    </row>
    <row r="2292" spans="1:15" x14ac:dyDescent="0.25">
      <c r="A2292" s="1">
        <v>41624</v>
      </c>
      <c r="B2292" s="1" t="str">
        <f t="shared" si="319"/>
        <v>Mon</v>
      </c>
      <c r="C2292" s="1" t="str">
        <f t="shared" si="320"/>
        <v>Dec</v>
      </c>
      <c r="D2292" s="1" t="str">
        <f t="shared" si="321"/>
        <v>4th QTR</v>
      </c>
      <c r="E2292" s="1" t="str">
        <f t="shared" si="322"/>
        <v>2013</v>
      </c>
      <c r="F2292" s="26">
        <v>120.03</v>
      </c>
      <c r="G2292" s="2">
        <v>120.062</v>
      </c>
      <c r="H2292" s="2">
        <v>120.015</v>
      </c>
      <c r="I2292" s="26">
        <v>120.03</v>
      </c>
      <c r="J2292" s="3">
        <f t="shared" si="323"/>
        <v>19</v>
      </c>
      <c r="K2292" s="3" t="str">
        <f t="shared" si="324"/>
        <v>OIR</v>
      </c>
      <c r="L2292" s="3" t="str">
        <f t="shared" si="325"/>
        <v>OIRUpGapFill</v>
      </c>
      <c r="M2292" s="3" t="str">
        <f t="shared" si="326"/>
        <v>Filled</v>
      </c>
      <c r="N2292" s="3" t="str">
        <f t="shared" si="327"/>
        <v>UpGap</v>
      </c>
      <c r="O2292">
        <v>323855</v>
      </c>
    </row>
    <row r="2293" spans="1:15" x14ac:dyDescent="0.25">
      <c r="A2293" s="1">
        <v>41625</v>
      </c>
      <c r="B2293" s="1" t="str">
        <f t="shared" si="319"/>
        <v>Tue</v>
      </c>
      <c r="C2293" s="1" t="str">
        <f t="shared" si="320"/>
        <v>Dec</v>
      </c>
      <c r="D2293" s="1" t="str">
        <f t="shared" si="321"/>
        <v>4th QTR</v>
      </c>
      <c r="E2293" s="1" t="str">
        <f t="shared" si="322"/>
        <v>2013</v>
      </c>
      <c r="F2293" s="26">
        <v>120.02200000000001</v>
      </c>
      <c r="G2293" s="2">
        <v>120.09699999999999</v>
      </c>
      <c r="H2293" s="2">
        <v>120.02</v>
      </c>
      <c r="I2293" s="26">
        <v>120.09</v>
      </c>
      <c r="J2293" s="3">
        <f t="shared" si="323"/>
        <v>31</v>
      </c>
      <c r="K2293" s="3" t="str">
        <f t="shared" si="324"/>
        <v>OIR</v>
      </c>
      <c r="L2293" s="3" t="str">
        <f t="shared" si="325"/>
        <v>OIRDnGapFill</v>
      </c>
      <c r="M2293" s="3" t="str">
        <f t="shared" si="326"/>
        <v>Filled</v>
      </c>
      <c r="N2293" s="3" t="str">
        <f t="shared" si="327"/>
        <v>DnGap</v>
      </c>
      <c r="O2293">
        <v>400359</v>
      </c>
    </row>
    <row r="2294" spans="1:15" x14ac:dyDescent="0.25">
      <c r="A2294" s="1">
        <v>41626</v>
      </c>
      <c r="B2294" s="1" t="str">
        <f t="shared" si="319"/>
        <v>Wed</v>
      </c>
      <c r="C2294" s="1" t="str">
        <f t="shared" si="320"/>
        <v>Dec</v>
      </c>
      <c r="D2294" s="1" t="str">
        <f t="shared" si="321"/>
        <v>4th QTR</v>
      </c>
      <c r="E2294" s="1" t="str">
        <f t="shared" si="322"/>
        <v>2013</v>
      </c>
      <c r="F2294" s="26">
        <v>120.087</v>
      </c>
      <c r="G2294" s="2">
        <v>120.14700000000001</v>
      </c>
      <c r="H2294" s="2">
        <v>119.25</v>
      </c>
      <c r="I2294" s="26">
        <v>120.07</v>
      </c>
      <c r="J2294" s="3">
        <f t="shared" si="323"/>
        <v>87</v>
      </c>
      <c r="K2294" s="3" t="str">
        <f t="shared" si="324"/>
        <v>OIR</v>
      </c>
      <c r="L2294" s="3" t="str">
        <f t="shared" si="325"/>
        <v>OIRDnGapFill</v>
      </c>
      <c r="M2294" s="3" t="str">
        <f t="shared" si="326"/>
        <v>Filled</v>
      </c>
      <c r="N2294" s="3" t="str">
        <f t="shared" si="327"/>
        <v>DnGap</v>
      </c>
      <c r="O2294">
        <v>792750</v>
      </c>
    </row>
    <row r="2295" spans="1:15" x14ac:dyDescent="0.25">
      <c r="A2295" s="1">
        <v>41627</v>
      </c>
      <c r="B2295" s="1" t="str">
        <f t="shared" si="319"/>
        <v>Thu</v>
      </c>
      <c r="C2295" s="1" t="str">
        <f t="shared" si="320"/>
        <v>Dec</v>
      </c>
      <c r="D2295" s="1" t="str">
        <f t="shared" si="321"/>
        <v>4th QTR</v>
      </c>
      <c r="E2295" s="1" t="str">
        <f t="shared" si="322"/>
        <v>2013</v>
      </c>
      <c r="F2295" s="26">
        <v>120.02500000000001</v>
      </c>
      <c r="G2295" s="2">
        <v>120.035</v>
      </c>
      <c r="H2295" s="2">
        <v>119.18</v>
      </c>
      <c r="I2295" s="26">
        <v>119.24</v>
      </c>
      <c r="J2295" s="3">
        <f t="shared" si="323"/>
        <v>69</v>
      </c>
      <c r="K2295" s="3" t="str">
        <f t="shared" si="324"/>
        <v>OIR</v>
      </c>
      <c r="L2295" s="3" t="str">
        <f t="shared" si="325"/>
        <v>NotFilled</v>
      </c>
      <c r="M2295" s="3" t="str">
        <f t="shared" si="326"/>
        <v>NotFilled</v>
      </c>
      <c r="N2295" s="3" t="str">
        <f t="shared" si="327"/>
        <v>DnGap</v>
      </c>
      <c r="O2295">
        <v>958083</v>
      </c>
    </row>
    <row r="2296" spans="1:15" x14ac:dyDescent="0.25">
      <c r="A2296" s="1">
        <v>41628</v>
      </c>
      <c r="B2296" s="1" t="str">
        <f t="shared" si="319"/>
        <v>Fri</v>
      </c>
      <c r="C2296" s="1" t="str">
        <f t="shared" si="320"/>
        <v>Dec</v>
      </c>
      <c r="D2296" s="1" t="str">
        <f t="shared" si="321"/>
        <v>4th QTR</v>
      </c>
      <c r="E2296" s="1" t="str">
        <f t="shared" si="322"/>
        <v>2013</v>
      </c>
      <c r="F2296" s="26">
        <v>119.252</v>
      </c>
      <c r="G2296" s="2">
        <v>119.252</v>
      </c>
      <c r="H2296" s="2">
        <v>119.13</v>
      </c>
      <c r="I2296" s="26">
        <v>119.197</v>
      </c>
      <c r="J2296" s="3">
        <f t="shared" si="323"/>
        <v>49</v>
      </c>
      <c r="K2296" s="3" t="str">
        <f t="shared" si="324"/>
        <v>OIR</v>
      </c>
      <c r="L2296" s="3" t="str">
        <f t="shared" si="325"/>
        <v>OIRUpGapFill</v>
      </c>
      <c r="M2296" s="3" t="str">
        <f t="shared" si="326"/>
        <v>Filled</v>
      </c>
      <c r="N2296" s="3" t="str">
        <f t="shared" si="327"/>
        <v>UpGap</v>
      </c>
      <c r="O2296">
        <v>598701</v>
      </c>
    </row>
    <row r="2297" spans="1:15" x14ac:dyDescent="0.25">
      <c r="A2297" s="1">
        <v>41631</v>
      </c>
      <c r="B2297" s="1" t="str">
        <f t="shared" si="319"/>
        <v>Mon</v>
      </c>
      <c r="C2297" s="1" t="str">
        <f t="shared" si="320"/>
        <v>Dec</v>
      </c>
      <c r="D2297" s="1" t="str">
        <f t="shared" si="321"/>
        <v>4th QTR</v>
      </c>
      <c r="E2297" s="1" t="str">
        <f t="shared" si="322"/>
        <v>2013</v>
      </c>
      <c r="F2297" s="26">
        <v>119.19</v>
      </c>
      <c r="G2297" s="2">
        <v>119.202</v>
      </c>
      <c r="H2297" s="2">
        <v>119.127</v>
      </c>
      <c r="I2297" s="26">
        <v>119.16500000000001</v>
      </c>
      <c r="J2297" s="3">
        <f t="shared" si="323"/>
        <v>31</v>
      </c>
      <c r="K2297" s="3" t="str">
        <f t="shared" si="324"/>
        <v>OIR</v>
      </c>
      <c r="L2297" s="3" t="str">
        <f t="shared" si="325"/>
        <v>OIRDnGapFill</v>
      </c>
      <c r="M2297" s="3" t="str">
        <f t="shared" si="326"/>
        <v>Filled</v>
      </c>
      <c r="N2297" s="3" t="str">
        <f t="shared" si="327"/>
        <v>DnGap</v>
      </c>
      <c r="O2297">
        <v>270220</v>
      </c>
    </row>
    <row r="2298" spans="1:15" x14ac:dyDescent="0.25">
      <c r="A2298" s="1">
        <v>41632</v>
      </c>
      <c r="B2298" s="1" t="str">
        <f t="shared" si="319"/>
        <v>Tue</v>
      </c>
      <c r="C2298" s="1" t="str">
        <f t="shared" si="320"/>
        <v>Dec</v>
      </c>
      <c r="D2298" s="1" t="str">
        <f t="shared" si="321"/>
        <v>4th QTR</v>
      </c>
      <c r="E2298" s="1" t="str">
        <f t="shared" si="322"/>
        <v>2013</v>
      </c>
      <c r="F2298" s="26">
        <v>119.155</v>
      </c>
      <c r="G2298" s="2">
        <v>119.185</v>
      </c>
      <c r="H2298" s="2">
        <v>119.072</v>
      </c>
      <c r="I2298" s="26">
        <v>119.08199999999999</v>
      </c>
      <c r="J2298" s="3">
        <f t="shared" si="323"/>
        <v>46</v>
      </c>
      <c r="K2298" s="3" t="str">
        <f t="shared" si="324"/>
        <v>OIR</v>
      </c>
      <c r="L2298" s="3" t="str">
        <f t="shared" si="325"/>
        <v>OIRDnGapFill</v>
      </c>
      <c r="M2298" s="3" t="str">
        <f t="shared" si="326"/>
        <v>Filled</v>
      </c>
      <c r="N2298" s="3" t="str">
        <f t="shared" si="327"/>
        <v>DnGap</v>
      </c>
      <c r="O2298">
        <v>132991</v>
      </c>
    </row>
    <row r="2299" spans="1:15" x14ac:dyDescent="0.25">
      <c r="A2299" s="1">
        <v>41634</v>
      </c>
      <c r="B2299" s="1" t="str">
        <f t="shared" si="319"/>
        <v>Thu</v>
      </c>
      <c r="C2299" s="1" t="str">
        <f t="shared" si="320"/>
        <v>Dec</v>
      </c>
      <c r="D2299" s="1" t="str">
        <f t="shared" si="321"/>
        <v>4th QTR</v>
      </c>
      <c r="E2299" s="1" t="str">
        <f t="shared" si="322"/>
        <v>2013</v>
      </c>
      <c r="F2299" s="26">
        <v>119.08499999999999</v>
      </c>
      <c r="G2299" s="2">
        <v>119.095</v>
      </c>
      <c r="H2299" s="2">
        <v>119.065</v>
      </c>
      <c r="I2299" s="26">
        <v>119.08199999999999</v>
      </c>
      <c r="J2299" s="3">
        <f t="shared" si="323"/>
        <v>13</v>
      </c>
      <c r="K2299" s="3" t="str">
        <f t="shared" si="324"/>
        <v>OIR</v>
      </c>
      <c r="L2299" s="3" t="str">
        <f t="shared" si="325"/>
        <v>OIRUpGapFill</v>
      </c>
      <c r="M2299" s="3" t="str">
        <f t="shared" si="326"/>
        <v>Filled</v>
      </c>
      <c r="N2299" s="3" t="str">
        <f t="shared" si="327"/>
        <v>UpGap</v>
      </c>
      <c r="O2299">
        <v>82342</v>
      </c>
    </row>
    <row r="2300" spans="1:15" x14ac:dyDescent="0.25">
      <c r="A2300" s="1">
        <v>41635</v>
      </c>
      <c r="B2300" s="1" t="str">
        <f t="shared" si="319"/>
        <v>Fri</v>
      </c>
      <c r="C2300" s="1" t="str">
        <f t="shared" si="320"/>
        <v>Dec</v>
      </c>
      <c r="D2300" s="1" t="str">
        <f t="shared" si="321"/>
        <v>4th QTR</v>
      </c>
      <c r="E2300" s="1" t="str">
        <f t="shared" si="322"/>
        <v>2013</v>
      </c>
      <c r="F2300" s="26">
        <v>119.08</v>
      </c>
      <c r="G2300" s="2">
        <v>119.13200000000001</v>
      </c>
      <c r="H2300" s="2">
        <v>119.06</v>
      </c>
      <c r="I2300" s="26">
        <v>119.08499999999999</v>
      </c>
      <c r="J2300" s="3">
        <f t="shared" si="323"/>
        <v>29</v>
      </c>
      <c r="K2300" s="3" t="str">
        <f t="shared" si="324"/>
        <v>OIR</v>
      </c>
      <c r="L2300" s="3" t="str">
        <f t="shared" si="325"/>
        <v>OIRDnGapFill</v>
      </c>
      <c r="M2300" s="3" t="str">
        <f t="shared" si="326"/>
        <v>Filled</v>
      </c>
      <c r="N2300" s="3" t="str">
        <f t="shared" si="327"/>
        <v>DnGap</v>
      </c>
      <c r="O2300">
        <v>305473</v>
      </c>
    </row>
    <row r="2301" spans="1:15" x14ac:dyDescent="0.25">
      <c r="A2301" s="1">
        <v>41638</v>
      </c>
      <c r="B2301" s="1" t="str">
        <f t="shared" si="319"/>
        <v>Mon</v>
      </c>
      <c r="C2301" s="1" t="str">
        <f t="shared" si="320"/>
        <v>Dec</v>
      </c>
      <c r="D2301" s="1" t="str">
        <f t="shared" si="321"/>
        <v>4th QTR</v>
      </c>
      <c r="E2301" s="1" t="str">
        <f t="shared" si="322"/>
        <v>2013</v>
      </c>
      <c r="F2301" s="26">
        <v>119.095</v>
      </c>
      <c r="G2301" s="2">
        <v>119.142</v>
      </c>
      <c r="H2301" s="2">
        <v>119.06699999999999</v>
      </c>
      <c r="I2301" s="26">
        <v>119.13</v>
      </c>
      <c r="J2301" s="3">
        <f t="shared" si="323"/>
        <v>31</v>
      </c>
      <c r="K2301" s="3" t="str">
        <f t="shared" si="324"/>
        <v>OIR</v>
      </c>
      <c r="L2301" s="3" t="str">
        <f t="shared" si="325"/>
        <v>OIRUpGapFill</v>
      </c>
      <c r="M2301" s="3" t="str">
        <f t="shared" si="326"/>
        <v>Filled</v>
      </c>
      <c r="N2301" s="3" t="str">
        <f t="shared" si="327"/>
        <v>UpGap</v>
      </c>
      <c r="O2301">
        <v>267376</v>
      </c>
    </row>
    <row r="2302" spans="1:15" x14ac:dyDescent="0.25">
      <c r="A2302" s="1">
        <v>41639</v>
      </c>
      <c r="B2302" s="1" t="str">
        <f t="shared" si="319"/>
        <v>Tue</v>
      </c>
      <c r="C2302" s="1" t="str">
        <f t="shared" si="320"/>
        <v>Dec</v>
      </c>
      <c r="D2302" s="1" t="str">
        <f t="shared" si="321"/>
        <v>4th QTR</v>
      </c>
      <c r="E2302" s="1" t="str">
        <f t="shared" si="322"/>
        <v>2013</v>
      </c>
      <c r="F2302" s="26">
        <v>119.13500000000001</v>
      </c>
      <c r="G2302" s="2">
        <v>119.14</v>
      </c>
      <c r="H2302" s="2">
        <v>119.06699999999999</v>
      </c>
      <c r="I2302" s="26">
        <v>119.1</v>
      </c>
      <c r="J2302" s="3">
        <f t="shared" si="323"/>
        <v>30</v>
      </c>
      <c r="K2302" s="3" t="str">
        <f t="shared" si="324"/>
        <v>OIR</v>
      </c>
      <c r="L2302" s="3" t="str">
        <f t="shared" si="325"/>
        <v>OIRUpGapFill</v>
      </c>
      <c r="M2302" s="3" t="str">
        <f t="shared" si="326"/>
        <v>Filled</v>
      </c>
      <c r="N2302" s="3" t="str">
        <f t="shared" si="327"/>
        <v>UpGap</v>
      </c>
      <c r="O2302">
        <v>246713</v>
      </c>
    </row>
    <row r="2303" spans="1:15" x14ac:dyDescent="0.25">
      <c r="A2303" s="1">
        <v>41641</v>
      </c>
      <c r="B2303" s="1" t="str">
        <f t="shared" si="319"/>
        <v>Thu</v>
      </c>
      <c r="C2303" s="1" t="str">
        <f t="shared" si="320"/>
        <v>Jan</v>
      </c>
      <c r="D2303" s="1" t="str">
        <f t="shared" si="321"/>
        <v>1ST QTR</v>
      </c>
      <c r="E2303" s="1" t="str">
        <f t="shared" si="322"/>
        <v>2014</v>
      </c>
      <c r="F2303" s="26">
        <v>119.092</v>
      </c>
      <c r="G2303" s="2">
        <v>119.142</v>
      </c>
      <c r="H2303" s="2">
        <v>119.077</v>
      </c>
      <c r="I2303" s="26">
        <v>119.13</v>
      </c>
      <c r="J2303" s="3">
        <f t="shared" si="323"/>
        <v>26</v>
      </c>
      <c r="K2303" s="3" t="str">
        <f t="shared" si="324"/>
        <v>OIR</v>
      </c>
      <c r="L2303" s="3" t="str">
        <f t="shared" si="325"/>
        <v>OIRDnGapFill</v>
      </c>
      <c r="M2303" s="3" t="str">
        <f t="shared" si="326"/>
        <v>Filled</v>
      </c>
      <c r="N2303" s="3" t="str">
        <f t="shared" si="327"/>
        <v>DnGap</v>
      </c>
      <c r="O2303">
        <v>344463</v>
      </c>
    </row>
    <row r="2304" spans="1:15" x14ac:dyDescent="0.25">
      <c r="A2304" s="1">
        <v>41642</v>
      </c>
      <c r="B2304" s="1" t="str">
        <f t="shared" si="319"/>
        <v>Fri</v>
      </c>
      <c r="C2304" s="1" t="str">
        <f t="shared" si="320"/>
        <v>Jan</v>
      </c>
      <c r="D2304" s="1" t="str">
        <f t="shared" si="321"/>
        <v>1ST QTR</v>
      </c>
      <c r="E2304" s="1" t="str">
        <f t="shared" si="322"/>
        <v>2014</v>
      </c>
      <c r="F2304" s="26">
        <v>119.12</v>
      </c>
      <c r="G2304" s="2">
        <v>119.157</v>
      </c>
      <c r="H2304" s="2">
        <v>119.092</v>
      </c>
      <c r="I2304" s="26">
        <v>119.11199999999999</v>
      </c>
      <c r="J2304" s="3">
        <f t="shared" si="323"/>
        <v>26</v>
      </c>
      <c r="K2304" s="3" t="str">
        <f t="shared" si="324"/>
        <v>OIR</v>
      </c>
      <c r="L2304" s="3" t="str">
        <f t="shared" si="325"/>
        <v>OIRDnGapFill</v>
      </c>
      <c r="M2304" s="3" t="str">
        <f t="shared" si="326"/>
        <v>Filled</v>
      </c>
      <c r="N2304" s="3" t="str">
        <f t="shared" si="327"/>
        <v>DnGap</v>
      </c>
      <c r="O2304">
        <v>385391</v>
      </c>
    </row>
    <row r="2305" spans="1:15" x14ac:dyDescent="0.25">
      <c r="A2305" s="1">
        <v>41645</v>
      </c>
      <c r="B2305" s="1" t="str">
        <f t="shared" si="319"/>
        <v>Mon</v>
      </c>
      <c r="C2305" s="1" t="str">
        <f t="shared" si="320"/>
        <v>Jan</v>
      </c>
      <c r="D2305" s="1" t="str">
        <f t="shared" si="321"/>
        <v>1ST QTR</v>
      </c>
      <c r="E2305" s="1" t="str">
        <f t="shared" si="322"/>
        <v>2014</v>
      </c>
      <c r="F2305" s="26">
        <v>119.09699999999999</v>
      </c>
      <c r="G2305" s="2">
        <v>119.182</v>
      </c>
      <c r="H2305" s="2">
        <v>119.06</v>
      </c>
      <c r="I2305" s="26">
        <v>119.16200000000001</v>
      </c>
      <c r="J2305" s="3">
        <f t="shared" si="323"/>
        <v>49</v>
      </c>
      <c r="K2305" s="3" t="str">
        <f t="shared" si="324"/>
        <v>OIR</v>
      </c>
      <c r="L2305" s="3" t="str">
        <f t="shared" si="325"/>
        <v>OIRDnGapFill</v>
      </c>
      <c r="M2305" s="3" t="str">
        <f t="shared" si="326"/>
        <v>Filled</v>
      </c>
      <c r="N2305" s="3" t="str">
        <f t="shared" si="327"/>
        <v>DnGap</v>
      </c>
      <c r="O2305">
        <v>430303</v>
      </c>
    </row>
    <row r="2306" spans="1:15" x14ac:dyDescent="0.25">
      <c r="A2306" s="1">
        <v>41646</v>
      </c>
      <c r="B2306" s="1" t="str">
        <f t="shared" si="319"/>
        <v>Tue</v>
      </c>
      <c r="C2306" s="1" t="str">
        <f t="shared" si="320"/>
        <v>Jan</v>
      </c>
      <c r="D2306" s="1" t="str">
        <f t="shared" si="321"/>
        <v>1ST QTR</v>
      </c>
      <c r="E2306" s="1" t="str">
        <f t="shared" si="322"/>
        <v>2014</v>
      </c>
      <c r="F2306" s="26">
        <v>119.16500000000001</v>
      </c>
      <c r="G2306" s="2">
        <v>119.197</v>
      </c>
      <c r="H2306" s="2">
        <v>119.155</v>
      </c>
      <c r="I2306" s="26">
        <v>119.197</v>
      </c>
      <c r="J2306" s="3">
        <f t="shared" si="323"/>
        <v>17</v>
      </c>
      <c r="K2306" s="3" t="str">
        <f t="shared" si="324"/>
        <v>OIR</v>
      </c>
      <c r="L2306" s="3" t="str">
        <f t="shared" si="325"/>
        <v>OIRUpGapFill</v>
      </c>
      <c r="M2306" s="3" t="str">
        <f t="shared" si="326"/>
        <v>Filled</v>
      </c>
      <c r="N2306" s="3" t="str">
        <f t="shared" si="327"/>
        <v>UpGap</v>
      </c>
      <c r="O2306">
        <v>431818</v>
      </c>
    </row>
    <row r="2307" spans="1:15" x14ac:dyDescent="0.25">
      <c r="A2307" s="1">
        <v>41647</v>
      </c>
      <c r="B2307" s="1" t="str">
        <f t="shared" si="319"/>
        <v>Wed</v>
      </c>
      <c r="C2307" s="1" t="str">
        <f t="shared" si="320"/>
        <v>Jan</v>
      </c>
      <c r="D2307" s="1" t="str">
        <f t="shared" si="321"/>
        <v>1ST QTR</v>
      </c>
      <c r="E2307" s="1" t="str">
        <f t="shared" si="322"/>
        <v>2014</v>
      </c>
      <c r="F2307" s="26">
        <v>119.185</v>
      </c>
      <c r="G2307" s="2">
        <v>119.185</v>
      </c>
      <c r="H2307" s="2">
        <v>119.035</v>
      </c>
      <c r="I2307" s="26">
        <v>119.05200000000001</v>
      </c>
      <c r="J2307" s="3">
        <f t="shared" si="323"/>
        <v>61</v>
      </c>
      <c r="K2307" s="3" t="str">
        <f t="shared" si="324"/>
        <v>OIR</v>
      </c>
      <c r="L2307" s="3" t="str">
        <f t="shared" si="325"/>
        <v>NotFilled</v>
      </c>
      <c r="M2307" s="3" t="str">
        <f t="shared" si="326"/>
        <v>NotFilled</v>
      </c>
      <c r="N2307" s="3" t="str">
        <f t="shared" si="327"/>
        <v>DnGap</v>
      </c>
      <c r="O2307">
        <v>680545</v>
      </c>
    </row>
    <row r="2308" spans="1:15" x14ac:dyDescent="0.25">
      <c r="A2308" s="1">
        <v>41648</v>
      </c>
      <c r="B2308" s="1" t="str">
        <f t="shared" si="319"/>
        <v>Thu</v>
      </c>
      <c r="C2308" s="1" t="str">
        <f t="shared" si="320"/>
        <v>Jan</v>
      </c>
      <c r="D2308" s="1" t="str">
        <f t="shared" si="321"/>
        <v>1ST QTR</v>
      </c>
      <c r="E2308" s="1" t="str">
        <f t="shared" si="322"/>
        <v>2014</v>
      </c>
      <c r="F2308" s="26">
        <v>119.05500000000001</v>
      </c>
      <c r="G2308" s="2">
        <v>119.09699999999999</v>
      </c>
      <c r="H2308" s="2">
        <v>119.027</v>
      </c>
      <c r="I2308" s="26">
        <v>119.08</v>
      </c>
      <c r="J2308" s="3">
        <f t="shared" si="323"/>
        <v>28</v>
      </c>
      <c r="K2308" s="3" t="str">
        <f t="shared" si="324"/>
        <v>OIR</v>
      </c>
      <c r="L2308" s="3" t="str">
        <f t="shared" si="325"/>
        <v>OIRUpGapFill</v>
      </c>
      <c r="M2308" s="3" t="str">
        <f t="shared" si="326"/>
        <v>Filled</v>
      </c>
      <c r="N2308" s="3" t="str">
        <f t="shared" si="327"/>
        <v>UpGap</v>
      </c>
      <c r="O2308">
        <v>688503</v>
      </c>
    </row>
    <row r="2309" spans="1:15" x14ac:dyDescent="0.25">
      <c r="A2309" s="1">
        <v>41649</v>
      </c>
      <c r="B2309" s="1" t="str">
        <f t="shared" si="319"/>
        <v>Fri</v>
      </c>
      <c r="C2309" s="1" t="str">
        <f t="shared" si="320"/>
        <v>Jan</v>
      </c>
      <c r="D2309" s="1" t="str">
        <f t="shared" si="321"/>
        <v>1ST QTR</v>
      </c>
      <c r="E2309" s="1" t="str">
        <f t="shared" si="322"/>
        <v>2014</v>
      </c>
      <c r="F2309" s="26">
        <v>119.06699999999999</v>
      </c>
      <c r="G2309" s="2">
        <v>119.282</v>
      </c>
      <c r="H2309" s="2">
        <v>119.06</v>
      </c>
      <c r="I2309" s="26">
        <v>119.27200000000001</v>
      </c>
      <c r="J2309" s="3">
        <f t="shared" si="323"/>
        <v>89</v>
      </c>
      <c r="K2309" s="3" t="str">
        <f t="shared" si="324"/>
        <v>OIR</v>
      </c>
      <c r="L2309" s="3" t="str">
        <f t="shared" si="325"/>
        <v>OIRDnGapFill</v>
      </c>
      <c r="M2309" s="3" t="str">
        <f t="shared" si="326"/>
        <v>Filled</v>
      </c>
      <c r="N2309" s="3" t="str">
        <f t="shared" si="327"/>
        <v>DnGap</v>
      </c>
      <c r="O2309">
        <v>904767</v>
      </c>
    </row>
    <row r="2310" spans="1:15" x14ac:dyDescent="0.25">
      <c r="A2310" s="1">
        <v>41652</v>
      </c>
      <c r="B2310" s="1" t="str">
        <f t="shared" si="319"/>
        <v>Mon</v>
      </c>
      <c r="C2310" s="1" t="str">
        <f t="shared" si="320"/>
        <v>Jan</v>
      </c>
      <c r="D2310" s="1" t="str">
        <f t="shared" si="321"/>
        <v>1ST QTR</v>
      </c>
      <c r="E2310" s="1" t="str">
        <f t="shared" si="322"/>
        <v>2014</v>
      </c>
      <c r="F2310" s="26">
        <v>119.26</v>
      </c>
      <c r="G2310" s="2">
        <v>120.02</v>
      </c>
      <c r="H2310" s="2">
        <v>119.26</v>
      </c>
      <c r="I2310" s="26">
        <v>120.002</v>
      </c>
      <c r="J2310" s="3">
        <f t="shared" si="323"/>
        <v>31</v>
      </c>
      <c r="K2310" s="3" t="str">
        <f t="shared" si="324"/>
        <v>OIR</v>
      </c>
      <c r="L2310" s="3" t="str">
        <f t="shared" si="325"/>
        <v>OIRDnGapFill</v>
      </c>
      <c r="M2310" s="3" t="str">
        <f t="shared" si="326"/>
        <v>Filled</v>
      </c>
      <c r="N2310" s="3" t="str">
        <f t="shared" si="327"/>
        <v>DnGap</v>
      </c>
      <c r="O2310">
        <v>455732</v>
      </c>
    </row>
    <row r="2311" spans="1:15" x14ac:dyDescent="0.25">
      <c r="A2311" s="1">
        <v>41653</v>
      </c>
      <c r="B2311" s="1" t="str">
        <f t="shared" si="319"/>
        <v>Tue</v>
      </c>
      <c r="C2311" s="1" t="str">
        <f t="shared" si="320"/>
        <v>Jan</v>
      </c>
      <c r="D2311" s="1" t="str">
        <f t="shared" si="321"/>
        <v>1ST QTR</v>
      </c>
      <c r="E2311" s="1" t="str">
        <f t="shared" si="322"/>
        <v>2014</v>
      </c>
      <c r="F2311" s="26">
        <v>119.31699999999999</v>
      </c>
      <c r="G2311" s="2">
        <v>120.005</v>
      </c>
      <c r="H2311" s="2">
        <v>119.23</v>
      </c>
      <c r="I2311" s="26">
        <v>119.24</v>
      </c>
      <c r="J2311" s="3">
        <f t="shared" si="323"/>
        <v>37</v>
      </c>
      <c r="K2311" s="3" t="str">
        <f t="shared" si="324"/>
        <v>OIR</v>
      </c>
      <c r="L2311" s="3" t="str">
        <f t="shared" si="325"/>
        <v>OIRDnGapFill</v>
      </c>
      <c r="M2311" s="3" t="str">
        <f t="shared" si="326"/>
        <v>Filled</v>
      </c>
      <c r="N2311" s="3" t="str">
        <f t="shared" si="327"/>
        <v>DnGap</v>
      </c>
      <c r="O2311">
        <v>460288</v>
      </c>
    </row>
    <row r="2312" spans="1:15" x14ac:dyDescent="0.25">
      <c r="A2312" s="1">
        <v>41654</v>
      </c>
      <c r="B2312" s="1" t="str">
        <f t="shared" si="319"/>
        <v>Wed</v>
      </c>
      <c r="C2312" s="1" t="str">
        <f t="shared" si="320"/>
        <v>Jan</v>
      </c>
      <c r="D2312" s="1" t="str">
        <f t="shared" si="321"/>
        <v>1ST QTR</v>
      </c>
      <c r="E2312" s="1" t="str">
        <f t="shared" si="322"/>
        <v>2014</v>
      </c>
      <c r="F2312" s="26">
        <v>119.235</v>
      </c>
      <c r="G2312" s="2">
        <v>119.26</v>
      </c>
      <c r="H2312" s="2">
        <v>119.152</v>
      </c>
      <c r="I2312" s="26">
        <v>119.19499999999999</v>
      </c>
      <c r="J2312" s="3">
        <f t="shared" si="323"/>
        <v>44</v>
      </c>
      <c r="K2312" s="3" t="str">
        <f t="shared" si="324"/>
        <v>OIR</v>
      </c>
      <c r="L2312" s="3" t="str">
        <f t="shared" si="325"/>
        <v>OIRDnGapFill</v>
      </c>
      <c r="M2312" s="3" t="str">
        <f t="shared" si="326"/>
        <v>Filled</v>
      </c>
      <c r="N2312" s="3" t="str">
        <f t="shared" si="327"/>
        <v>DnGap</v>
      </c>
      <c r="O2312">
        <v>544808</v>
      </c>
    </row>
    <row r="2313" spans="1:15" x14ac:dyDescent="0.25">
      <c r="A2313" s="1">
        <v>41655</v>
      </c>
      <c r="B2313" s="1" t="str">
        <f t="shared" si="319"/>
        <v>Thu</v>
      </c>
      <c r="C2313" s="1" t="str">
        <f t="shared" si="320"/>
        <v>Jan</v>
      </c>
      <c r="D2313" s="1" t="str">
        <f t="shared" si="321"/>
        <v>1ST QTR</v>
      </c>
      <c r="E2313" s="1" t="str">
        <f t="shared" si="322"/>
        <v>2014</v>
      </c>
      <c r="F2313" s="26">
        <v>119.19199999999999</v>
      </c>
      <c r="G2313" s="2">
        <v>119.26</v>
      </c>
      <c r="H2313" s="2">
        <v>119.182</v>
      </c>
      <c r="I2313" s="26">
        <v>119.242</v>
      </c>
      <c r="J2313" s="3">
        <f t="shared" si="323"/>
        <v>32</v>
      </c>
      <c r="K2313" s="3" t="str">
        <f t="shared" si="324"/>
        <v>OIR</v>
      </c>
      <c r="L2313" s="3" t="str">
        <f t="shared" si="325"/>
        <v>OIRDnGapFill</v>
      </c>
      <c r="M2313" s="3" t="str">
        <f t="shared" si="326"/>
        <v>Filled</v>
      </c>
      <c r="N2313" s="3" t="str">
        <f t="shared" si="327"/>
        <v>DnGap</v>
      </c>
      <c r="O2313">
        <v>484215</v>
      </c>
    </row>
    <row r="2314" spans="1:15" x14ac:dyDescent="0.25">
      <c r="A2314" s="1">
        <v>41656</v>
      </c>
      <c r="B2314" s="1" t="str">
        <f t="shared" ref="B2314:B2377" si="328">TEXT(A2314,"ddd")</f>
        <v>Fri</v>
      </c>
      <c r="C2314" s="1" t="str">
        <f t="shared" ref="C2314:C2377" si="329">TEXT(A2314,"mmm")</f>
        <v>Jan</v>
      </c>
      <c r="D2314" s="1" t="str">
        <f t="shared" ref="D2314:D2377" si="330">IF(OR(C2314="Jan",C2314="Feb",C2314="Mar"),"1ST QTR",IF(OR(C2314="Apr",C2314="May",C2314="Jun"),"2nd QTR",IF(OR(C2314="Jul",C2314="Aug",C2314="Sep"),"3rd QTR",IF(OR(C2314="Oct",C2314="Nov",C2314="Dec"),"4th QTR",""))))</f>
        <v>1ST QTR</v>
      </c>
      <c r="E2314" s="1" t="str">
        <f t="shared" ref="E2314:E2377" si="331">TEXT(A2314,"yyyy")</f>
        <v>2014</v>
      </c>
      <c r="F2314" s="26">
        <v>119.245</v>
      </c>
      <c r="G2314" s="2">
        <v>119.292</v>
      </c>
      <c r="H2314" s="2">
        <v>119.227</v>
      </c>
      <c r="I2314" s="26">
        <v>119.265</v>
      </c>
      <c r="J2314" s="3">
        <f t="shared" ref="J2314:J2377" si="332">IF(TRUNC(G2314)-TRUNC(H2314)=0,ROUNDUP((G2314-H2314)/0.25*100,0),IF(TRUNC(G2314)-TRUNC(H2314)=1,ROUNDUP(((G2314-TRUNC(G2314))*1000/320)*128,0)+128-ROUNDUP(((H2314-TRUNC(H2314))*1000/320)*128,0),IF(TRUNC(G2314)-TRUNC(H2314)=2,128+ROUNDUP(((G2314-TRUNC(G2314))*1000/320)*128,0)+128-ROUNDUP(((H2314-TRUNC(H2314))*1000/320)*128,0),IF(TRUNC(G2314)-TRUNC(H2314)=3,256+ROUNDUP(((G2314-TRUNC(G2314))*1000/320)*128,0)+128-ROUNDUP(((H2314-TRUNC(H2314))*1000/320)*128,0)))))</f>
        <v>26</v>
      </c>
      <c r="K2314" s="3" t="str">
        <f t="shared" ref="K2314:K2377" si="333">IF(AND(F2314&lt;=G2313,F2314&gt;=H2313),"OIR","OOR")</f>
        <v>OIR</v>
      </c>
      <c r="L2314" s="3" t="str">
        <f t="shared" ref="L2314:L2377" si="334">IF(F2314=I2313,"NoGap",IF(AND(K2314="OIR",F2314&gt;I2313,H2314&lt;=I2313),"OIRUpGapFill",IF(AND(K2314="OIR",F2314&lt;I2313,G2314&gt;=I2313),"OIRDnGapFill",IF(AND(K2314="OOR",F2314&gt;I2313,H2314&lt;=I2313),"OORUpGapFill",IF(AND(K2314="OOR",F2314&lt;I2313,G2314&gt;=I2313),"OORDnGapFill","NotFilled")))))</f>
        <v>OIRUpGapFill</v>
      </c>
      <c r="M2314" s="3" t="str">
        <f t="shared" ref="M2314:M2377" si="335">IF(OR(L2314="OIRUpGapFill",L2314="OIRDnGapFill",L2314="OORUpGapFill",L2314="OORDnGapFill"),"Filled",IF(L2314="NotFilled","NotFilled",IF(L2314="NoGap","NoGap")))</f>
        <v>Filled</v>
      </c>
      <c r="N2314" s="3" t="str">
        <f t="shared" ref="N2314:N2377" si="336">IF(F2314-I2313&lt;0,"DnGap",IF(F2314-I2313&gt;0,"UpGap",IF(M2314="NoGap","NoGap")))</f>
        <v>UpGap</v>
      </c>
      <c r="O2314">
        <v>448359</v>
      </c>
    </row>
    <row r="2315" spans="1:15" x14ac:dyDescent="0.25">
      <c r="A2315" s="1">
        <v>41660</v>
      </c>
      <c r="B2315" s="1" t="str">
        <f t="shared" si="328"/>
        <v>Tue</v>
      </c>
      <c r="C2315" s="1" t="str">
        <f t="shared" si="329"/>
        <v>Jan</v>
      </c>
      <c r="D2315" s="1" t="str">
        <f t="shared" si="330"/>
        <v>1ST QTR</v>
      </c>
      <c r="E2315" s="1" t="str">
        <f t="shared" si="331"/>
        <v>2014</v>
      </c>
      <c r="F2315" s="26">
        <v>119.267</v>
      </c>
      <c r="G2315" s="2">
        <v>119.3</v>
      </c>
      <c r="H2315" s="2">
        <v>119.187</v>
      </c>
      <c r="I2315" s="26">
        <v>119.247</v>
      </c>
      <c r="J2315" s="3">
        <f t="shared" si="332"/>
        <v>46</v>
      </c>
      <c r="K2315" s="3" t="str">
        <f t="shared" si="333"/>
        <v>OIR</v>
      </c>
      <c r="L2315" s="3" t="str">
        <f t="shared" si="334"/>
        <v>OIRUpGapFill</v>
      </c>
      <c r="M2315" s="3" t="str">
        <f t="shared" si="335"/>
        <v>Filled</v>
      </c>
      <c r="N2315" s="3" t="str">
        <f t="shared" si="336"/>
        <v>UpGap</v>
      </c>
      <c r="O2315">
        <v>497862</v>
      </c>
    </row>
    <row r="2316" spans="1:15" x14ac:dyDescent="0.25">
      <c r="A2316" s="1">
        <v>41661</v>
      </c>
      <c r="B2316" s="1" t="str">
        <f t="shared" si="328"/>
        <v>Wed</v>
      </c>
      <c r="C2316" s="1" t="str">
        <f t="shared" si="329"/>
        <v>Jan</v>
      </c>
      <c r="D2316" s="1" t="str">
        <f t="shared" si="330"/>
        <v>1ST QTR</v>
      </c>
      <c r="E2316" s="1" t="str">
        <f t="shared" si="331"/>
        <v>2014</v>
      </c>
      <c r="F2316" s="26">
        <v>119.235</v>
      </c>
      <c r="G2316" s="2">
        <v>119.245</v>
      </c>
      <c r="H2316" s="2">
        <v>119.15</v>
      </c>
      <c r="I2316" s="26">
        <v>119.167</v>
      </c>
      <c r="J2316" s="3">
        <f t="shared" si="332"/>
        <v>38</v>
      </c>
      <c r="K2316" s="3" t="str">
        <f t="shared" si="333"/>
        <v>OIR</v>
      </c>
      <c r="L2316" s="3" t="str">
        <f t="shared" si="334"/>
        <v>NotFilled</v>
      </c>
      <c r="M2316" s="3" t="str">
        <f t="shared" si="335"/>
        <v>NotFilled</v>
      </c>
      <c r="N2316" s="3" t="str">
        <f t="shared" si="336"/>
        <v>DnGap</v>
      </c>
      <c r="O2316">
        <v>504418</v>
      </c>
    </row>
    <row r="2317" spans="1:15" x14ac:dyDescent="0.25">
      <c r="A2317" s="1">
        <v>41662</v>
      </c>
      <c r="B2317" s="1" t="str">
        <f t="shared" si="328"/>
        <v>Thu</v>
      </c>
      <c r="C2317" s="1" t="str">
        <f t="shared" si="329"/>
        <v>Jan</v>
      </c>
      <c r="D2317" s="1" t="str">
        <f t="shared" si="330"/>
        <v>1ST QTR</v>
      </c>
      <c r="E2317" s="1" t="str">
        <f t="shared" si="331"/>
        <v>2014</v>
      </c>
      <c r="F2317" s="26">
        <v>119.155</v>
      </c>
      <c r="G2317" s="2">
        <v>120.05200000000001</v>
      </c>
      <c r="H2317" s="2">
        <v>119.145</v>
      </c>
      <c r="I2317" s="26">
        <v>120.017</v>
      </c>
      <c r="J2317" s="3">
        <f t="shared" si="332"/>
        <v>91</v>
      </c>
      <c r="K2317" s="3" t="str">
        <f t="shared" si="333"/>
        <v>OIR</v>
      </c>
      <c r="L2317" s="3" t="str">
        <f t="shared" si="334"/>
        <v>OIRDnGapFill</v>
      </c>
      <c r="M2317" s="3" t="str">
        <f t="shared" si="335"/>
        <v>Filled</v>
      </c>
      <c r="N2317" s="3" t="str">
        <f t="shared" si="336"/>
        <v>DnGap</v>
      </c>
      <c r="O2317">
        <v>915153</v>
      </c>
    </row>
    <row r="2318" spans="1:15" x14ac:dyDescent="0.25">
      <c r="A2318" s="1">
        <v>41663</v>
      </c>
      <c r="B2318" s="1" t="str">
        <f t="shared" si="328"/>
        <v>Fri</v>
      </c>
      <c r="C2318" s="1" t="str">
        <f t="shared" si="329"/>
        <v>Jan</v>
      </c>
      <c r="D2318" s="1" t="str">
        <f t="shared" si="330"/>
        <v>1ST QTR</v>
      </c>
      <c r="E2318" s="1" t="str">
        <f t="shared" si="331"/>
        <v>2014</v>
      </c>
      <c r="F2318" s="26">
        <v>119.31699999999999</v>
      </c>
      <c r="G2318" s="2">
        <v>120.19199999999999</v>
      </c>
      <c r="H2318" s="2">
        <v>119.307</v>
      </c>
      <c r="I2318" s="26">
        <v>120.057</v>
      </c>
      <c r="J2318" s="3">
        <f t="shared" si="332"/>
        <v>82</v>
      </c>
      <c r="K2318" s="3" t="str">
        <f t="shared" si="333"/>
        <v>OIR</v>
      </c>
      <c r="L2318" s="3" t="str">
        <f t="shared" si="334"/>
        <v>OIRDnGapFill</v>
      </c>
      <c r="M2318" s="3" t="str">
        <f t="shared" si="335"/>
        <v>Filled</v>
      </c>
      <c r="N2318" s="3" t="str">
        <f t="shared" si="336"/>
        <v>DnGap</v>
      </c>
      <c r="O2318">
        <v>945190</v>
      </c>
    </row>
    <row r="2319" spans="1:15" x14ac:dyDescent="0.25">
      <c r="A2319" s="1">
        <v>41666</v>
      </c>
      <c r="B2319" s="1" t="str">
        <f t="shared" si="328"/>
        <v>Mon</v>
      </c>
      <c r="C2319" s="1" t="str">
        <f t="shared" si="329"/>
        <v>Jan</v>
      </c>
      <c r="D2319" s="1" t="str">
        <f t="shared" si="330"/>
        <v>1ST QTR</v>
      </c>
      <c r="E2319" s="1" t="str">
        <f t="shared" si="331"/>
        <v>2014</v>
      </c>
      <c r="F2319" s="26">
        <v>120.09</v>
      </c>
      <c r="G2319" s="2">
        <v>120.107</v>
      </c>
      <c r="H2319" s="2">
        <v>120.017</v>
      </c>
      <c r="I2319" s="26">
        <v>120.02500000000001</v>
      </c>
      <c r="J2319" s="3">
        <f t="shared" si="332"/>
        <v>37</v>
      </c>
      <c r="K2319" s="3" t="str">
        <f t="shared" si="333"/>
        <v>OIR</v>
      </c>
      <c r="L2319" s="3" t="str">
        <f t="shared" si="334"/>
        <v>OIRUpGapFill</v>
      </c>
      <c r="M2319" s="3" t="str">
        <f t="shared" si="335"/>
        <v>Filled</v>
      </c>
      <c r="N2319" s="3" t="str">
        <f t="shared" si="336"/>
        <v>UpGap</v>
      </c>
      <c r="O2319">
        <v>754469</v>
      </c>
    </row>
    <row r="2320" spans="1:15" x14ac:dyDescent="0.25">
      <c r="A2320" s="1">
        <v>41667</v>
      </c>
      <c r="B2320" s="1" t="str">
        <f t="shared" si="328"/>
        <v>Tue</v>
      </c>
      <c r="C2320" s="1" t="str">
        <f t="shared" si="329"/>
        <v>Jan</v>
      </c>
      <c r="D2320" s="1" t="str">
        <f t="shared" si="330"/>
        <v>1ST QTR</v>
      </c>
      <c r="E2320" s="1" t="str">
        <f t="shared" si="331"/>
        <v>2014</v>
      </c>
      <c r="F2320" s="26">
        <v>120.05</v>
      </c>
      <c r="G2320" s="2">
        <v>120.1</v>
      </c>
      <c r="H2320" s="2">
        <v>119.30500000000001</v>
      </c>
      <c r="I2320" s="26">
        <v>120.08</v>
      </c>
      <c r="J2320" s="3">
        <f t="shared" si="332"/>
        <v>45</v>
      </c>
      <c r="K2320" s="3" t="str">
        <f t="shared" si="333"/>
        <v>OIR</v>
      </c>
      <c r="L2320" s="3" t="str">
        <f t="shared" si="334"/>
        <v>OIRUpGapFill</v>
      </c>
      <c r="M2320" s="3" t="str">
        <f t="shared" si="335"/>
        <v>Filled</v>
      </c>
      <c r="N2320" s="3" t="str">
        <f t="shared" si="336"/>
        <v>UpGap</v>
      </c>
      <c r="O2320">
        <v>624317</v>
      </c>
    </row>
    <row r="2321" spans="1:15" x14ac:dyDescent="0.25">
      <c r="A2321" s="1">
        <v>41668</v>
      </c>
      <c r="B2321" s="1" t="str">
        <f t="shared" si="328"/>
        <v>Wed</v>
      </c>
      <c r="C2321" s="1" t="str">
        <f t="shared" si="329"/>
        <v>Jan</v>
      </c>
      <c r="D2321" s="1" t="str">
        <f t="shared" si="330"/>
        <v>1ST QTR</v>
      </c>
      <c r="E2321" s="1" t="str">
        <f t="shared" si="331"/>
        <v>2014</v>
      </c>
      <c r="F2321" s="26">
        <v>120.03700000000001</v>
      </c>
      <c r="G2321" s="2">
        <v>120.202</v>
      </c>
      <c r="H2321" s="2">
        <v>120.00700000000001</v>
      </c>
      <c r="I2321" s="26">
        <v>120.17700000000001</v>
      </c>
      <c r="J2321" s="3">
        <f t="shared" si="332"/>
        <v>78</v>
      </c>
      <c r="K2321" s="3" t="str">
        <f t="shared" si="333"/>
        <v>OIR</v>
      </c>
      <c r="L2321" s="3" t="str">
        <f t="shared" si="334"/>
        <v>OIRDnGapFill</v>
      </c>
      <c r="M2321" s="3" t="str">
        <f t="shared" si="335"/>
        <v>Filled</v>
      </c>
      <c r="N2321" s="3" t="str">
        <f t="shared" si="336"/>
        <v>DnGap</v>
      </c>
      <c r="O2321">
        <v>951655</v>
      </c>
    </row>
    <row r="2322" spans="1:15" x14ac:dyDescent="0.25">
      <c r="A2322" s="1">
        <v>41669</v>
      </c>
      <c r="B2322" s="1" t="str">
        <f t="shared" si="328"/>
        <v>Thu</v>
      </c>
      <c r="C2322" s="1" t="str">
        <f t="shared" si="329"/>
        <v>Jan</v>
      </c>
      <c r="D2322" s="1" t="str">
        <f t="shared" si="330"/>
        <v>1ST QTR</v>
      </c>
      <c r="E2322" s="1" t="str">
        <f t="shared" si="331"/>
        <v>2014</v>
      </c>
      <c r="F2322" s="26">
        <v>120.157</v>
      </c>
      <c r="G2322" s="2">
        <v>120.167</v>
      </c>
      <c r="H2322" s="2">
        <v>120.095</v>
      </c>
      <c r="I2322" s="26">
        <v>120.152</v>
      </c>
      <c r="J2322" s="3">
        <f t="shared" si="332"/>
        <v>29</v>
      </c>
      <c r="K2322" s="3" t="str">
        <f t="shared" si="333"/>
        <v>OIR</v>
      </c>
      <c r="L2322" s="3" t="str">
        <f t="shared" si="334"/>
        <v>NotFilled</v>
      </c>
      <c r="M2322" s="3" t="str">
        <f t="shared" si="335"/>
        <v>NotFilled</v>
      </c>
      <c r="N2322" s="3" t="str">
        <f t="shared" si="336"/>
        <v>DnGap</v>
      </c>
      <c r="O2322">
        <v>790904</v>
      </c>
    </row>
    <row r="2323" spans="1:15" x14ac:dyDescent="0.25">
      <c r="A2323" s="1">
        <v>41670</v>
      </c>
      <c r="B2323" s="1" t="str">
        <f t="shared" si="328"/>
        <v>Fri</v>
      </c>
      <c r="C2323" s="1" t="str">
        <f t="shared" si="329"/>
        <v>Jan</v>
      </c>
      <c r="D2323" s="1" t="str">
        <f t="shared" si="330"/>
        <v>1ST QTR</v>
      </c>
      <c r="E2323" s="1" t="str">
        <f t="shared" si="331"/>
        <v>2014</v>
      </c>
      <c r="F2323" s="26">
        <v>120.14700000000001</v>
      </c>
      <c r="G2323" s="2">
        <v>120.23699999999999</v>
      </c>
      <c r="H2323" s="2">
        <v>120.13500000000001</v>
      </c>
      <c r="I2323" s="26">
        <v>120.2</v>
      </c>
      <c r="J2323" s="3">
        <f t="shared" si="332"/>
        <v>41</v>
      </c>
      <c r="K2323" s="3" t="str">
        <f t="shared" si="333"/>
        <v>OIR</v>
      </c>
      <c r="L2323" s="3" t="str">
        <f t="shared" si="334"/>
        <v>OIRDnGapFill</v>
      </c>
      <c r="M2323" s="3" t="str">
        <f t="shared" si="335"/>
        <v>Filled</v>
      </c>
      <c r="N2323" s="3" t="str">
        <f t="shared" si="336"/>
        <v>DnGap</v>
      </c>
      <c r="O2323">
        <v>810776</v>
      </c>
    </row>
    <row r="2324" spans="1:15" x14ac:dyDescent="0.25">
      <c r="A2324" s="1">
        <v>41673</v>
      </c>
      <c r="B2324" s="1" t="str">
        <f t="shared" si="328"/>
        <v>Mon</v>
      </c>
      <c r="C2324" s="1" t="str">
        <f t="shared" si="329"/>
        <v>Feb</v>
      </c>
      <c r="D2324" s="1" t="str">
        <f t="shared" si="330"/>
        <v>1ST QTR</v>
      </c>
      <c r="E2324" s="1" t="str">
        <f t="shared" si="331"/>
        <v>2014</v>
      </c>
      <c r="F2324" s="26">
        <v>120.20699999999999</v>
      </c>
      <c r="G2324" s="2">
        <v>121</v>
      </c>
      <c r="H2324" s="2">
        <v>120.185</v>
      </c>
      <c r="I2324" s="26">
        <v>120.31</v>
      </c>
      <c r="J2324" s="3">
        <f t="shared" si="332"/>
        <v>53</v>
      </c>
      <c r="K2324" s="3" t="str">
        <f t="shared" si="333"/>
        <v>OIR</v>
      </c>
      <c r="L2324" s="3" t="str">
        <f t="shared" si="334"/>
        <v>OIRUpGapFill</v>
      </c>
      <c r="M2324" s="3" t="str">
        <f t="shared" si="335"/>
        <v>Filled</v>
      </c>
      <c r="N2324" s="3" t="str">
        <f t="shared" si="336"/>
        <v>UpGap</v>
      </c>
      <c r="O2324">
        <v>762115</v>
      </c>
    </row>
    <row r="2325" spans="1:15" x14ac:dyDescent="0.25">
      <c r="A2325" s="1">
        <v>41674</v>
      </c>
      <c r="B2325" s="1" t="str">
        <f t="shared" si="328"/>
        <v>Tue</v>
      </c>
      <c r="C2325" s="1" t="str">
        <f t="shared" si="329"/>
        <v>Feb</v>
      </c>
      <c r="D2325" s="1" t="str">
        <f t="shared" si="330"/>
        <v>1ST QTR</v>
      </c>
      <c r="E2325" s="1" t="str">
        <f t="shared" si="331"/>
        <v>2014</v>
      </c>
      <c r="F2325" s="26">
        <v>120.3</v>
      </c>
      <c r="G2325" s="2">
        <v>120.315</v>
      </c>
      <c r="H2325" s="2">
        <v>120.26</v>
      </c>
      <c r="I2325" s="26">
        <v>120.28</v>
      </c>
      <c r="J2325" s="3">
        <f t="shared" si="332"/>
        <v>22</v>
      </c>
      <c r="K2325" s="3" t="str">
        <f t="shared" si="333"/>
        <v>OIR</v>
      </c>
      <c r="L2325" s="3" t="str">
        <f t="shared" si="334"/>
        <v>OIRDnGapFill</v>
      </c>
      <c r="M2325" s="3" t="str">
        <f t="shared" si="335"/>
        <v>Filled</v>
      </c>
      <c r="N2325" s="3" t="str">
        <f t="shared" si="336"/>
        <v>DnGap</v>
      </c>
      <c r="O2325">
        <v>618009</v>
      </c>
    </row>
    <row r="2326" spans="1:15" x14ac:dyDescent="0.25">
      <c r="A2326" s="1">
        <v>41675</v>
      </c>
      <c r="B2326" s="1" t="str">
        <f t="shared" si="328"/>
        <v>Wed</v>
      </c>
      <c r="C2326" s="1" t="str">
        <f t="shared" si="329"/>
        <v>Feb</v>
      </c>
      <c r="D2326" s="1" t="str">
        <f t="shared" si="330"/>
        <v>1ST QTR</v>
      </c>
      <c r="E2326" s="1" t="str">
        <f t="shared" si="331"/>
        <v>2014</v>
      </c>
      <c r="F2326" s="26">
        <v>120.265</v>
      </c>
      <c r="G2326" s="2">
        <v>121.03</v>
      </c>
      <c r="H2326" s="2">
        <v>120.227</v>
      </c>
      <c r="I2326" s="26">
        <v>120.242</v>
      </c>
      <c r="J2326" s="3">
        <f t="shared" si="332"/>
        <v>50</v>
      </c>
      <c r="K2326" s="3" t="str">
        <f t="shared" si="333"/>
        <v>OIR</v>
      </c>
      <c r="L2326" s="3" t="str">
        <f t="shared" si="334"/>
        <v>OIRDnGapFill</v>
      </c>
      <c r="M2326" s="3" t="str">
        <f t="shared" si="335"/>
        <v>Filled</v>
      </c>
      <c r="N2326" s="3" t="str">
        <f t="shared" si="336"/>
        <v>DnGap</v>
      </c>
      <c r="O2326">
        <v>733298</v>
      </c>
    </row>
    <row r="2327" spans="1:15" x14ac:dyDescent="0.25">
      <c r="A2327" s="1">
        <v>41676</v>
      </c>
      <c r="B2327" s="1" t="str">
        <f t="shared" si="328"/>
        <v>Thu</v>
      </c>
      <c r="C2327" s="1" t="str">
        <f t="shared" si="329"/>
        <v>Feb</v>
      </c>
      <c r="D2327" s="1" t="str">
        <f t="shared" si="330"/>
        <v>1ST QTR</v>
      </c>
      <c r="E2327" s="1" t="str">
        <f t="shared" si="331"/>
        <v>2014</v>
      </c>
      <c r="F2327" s="26">
        <v>120.24</v>
      </c>
      <c r="G2327" s="2">
        <v>120.252</v>
      </c>
      <c r="H2327" s="2">
        <v>120.185</v>
      </c>
      <c r="I2327" s="26">
        <v>120.20699999999999</v>
      </c>
      <c r="J2327" s="3">
        <f t="shared" si="332"/>
        <v>27</v>
      </c>
      <c r="K2327" s="3" t="str">
        <f t="shared" si="333"/>
        <v>OIR</v>
      </c>
      <c r="L2327" s="3" t="str">
        <f t="shared" si="334"/>
        <v>OIRDnGapFill</v>
      </c>
      <c r="M2327" s="3" t="str">
        <f t="shared" si="335"/>
        <v>Filled</v>
      </c>
      <c r="N2327" s="3" t="str">
        <f t="shared" si="336"/>
        <v>DnGap</v>
      </c>
      <c r="O2327">
        <v>542997</v>
      </c>
    </row>
    <row r="2328" spans="1:15" x14ac:dyDescent="0.25">
      <c r="A2328" s="1">
        <v>41677</v>
      </c>
      <c r="B2328" s="1" t="str">
        <f t="shared" si="328"/>
        <v>Fri</v>
      </c>
      <c r="C2328" s="1" t="str">
        <f t="shared" si="329"/>
        <v>Feb</v>
      </c>
      <c r="D2328" s="1" t="str">
        <f t="shared" si="330"/>
        <v>1ST QTR</v>
      </c>
      <c r="E2328" s="1" t="str">
        <f t="shared" si="331"/>
        <v>2014</v>
      </c>
      <c r="F2328" s="26">
        <v>120.202</v>
      </c>
      <c r="G2328" s="2">
        <v>121.017</v>
      </c>
      <c r="H2328" s="2">
        <v>120.145</v>
      </c>
      <c r="I2328" s="26">
        <v>120.292</v>
      </c>
      <c r="J2328" s="3">
        <f t="shared" si="332"/>
        <v>77</v>
      </c>
      <c r="K2328" s="3" t="str">
        <f t="shared" si="333"/>
        <v>OIR</v>
      </c>
      <c r="L2328" s="3" t="str">
        <f t="shared" si="334"/>
        <v>OIRDnGapFill</v>
      </c>
      <c r="M2328" s="3" t="str">
        <f t="shared" si="335"/>
        <v>Filled</v>
      </c>
      <c r="N2328" s="3" t="str">
        <f t="shared" si="336"/>
        <v>DnGap</v>
      </c>
      <c r="O2328">
        <v>871529</v>
      </c>
    </row>
    <row r="2329" spans="1:15" x14ac:dyDescent="0.25">
      <c r="A2329" s="1">
        <v>41680</v>
      </c>
      <c r="B2329" s="1" t="str">
        <f t="shared" si="328"/>
        <v>Mon</v>
      </c>
      <c r="C2329" s="1" t="str">
        <f t="shared" si="329"/>
        <v>Feb</v>
      </c>
      <c r="D2329" s="1" t="str">
        <f t="shared" si="330"/>
        <v>1ST QTR</v>
      </c>
      <c r="E2329" s="1" t="str">
        <f t="shared" si="331"/>
        <v>2014</v>
      </c>
      <c r="F2329" s="26">
        <v>120.27500000000001</v>
      </c>
      <c r="G2329" s="2">
        <v>120.31699999999999</v>
      </c>
      <c r="H2329" s="2">
        <v>120.262</v>
      </c>
      <c r="I2329" s="26">
        <v>120.267</v>
      </c>
      <c r="J2329" s="3">
        <f t="shared" si="332"/>
        <v>22</v>
      </c>
      <c r="K2329" s="3" t="str">
        <f t="shared" si="333"/>
        <v>OIR</v>
      </c>
      <c r="L2329" s="3" t="str">
        <f t="shared" si="334"/>
        <v>OIRDnGapFill</v>
      </c>
      <c r="M2329" s="3" t="str">
        <f t="shared" si="335"/>
        <v>Filled</v>
      </c>
      <c r="N2329" s="3" t="str">
        <f t="shared" si="336"/>
        <v>DnGap</v>
      </c>
      <c r="O2329">
        <v>377583</v>
      </c>
    </row>
    <row r="2330" spans="1:15" x14ac:dyDescent="0.25">
      <c r="A2330" s="1">
        <v>41681</v>
      </c>
      <c r="B2330" s="1" t="str">
        <f t="shared" si="328"/>
        <v>Tue</v>
      </c>
      <c r="C2330" s="1" t="str">
        <f t="shared" si="329"/>
        <v>Feb</v>
      </c>
      <c r="D2330" s="1" t="str">
        <f t="shared" si="330"/>
        <v>1ST QTR</v>
      </c>
      <c r="E2330" s="1" t="str">
        <f t="shared" si="331"/>
        <v>2014</v>
      </c>
      <c r="F2330" s="26">
        <v>120.27</v>
      </c>
      <c r="G2330" s="2">
        <v>120.27500000000001</v>
      </c>
      <c r="H2330" s="2">
        <v>120.172</v>
      </c>
      <c r="I2330" s="26">
        <v>120.19199999999999</v>
      </c>
      <c r="J2330" s="3">
        <f t="shared" si="332"/>
        <v>42</v>
      </c>
      <c r="K2330" s="3" t="str">
        <f t="shared" si="333"/>
        <v>OIR</v>
      </c>
      <c r="L2330" s="3" t="str">
        <f t="shared" si="334"/>
        <v>OIRUpGapFill</v>
      </c>
      <c r="M2330" s="3" t="str">
        <f t="shared" si="335"/>
        <v>Filled</v>
      </c>
      <c r="N2330" s="3" t="str">
        <f t="shared" si="336"/>
        <v>UpGap</v>
      </c>
      <c r="O2330">
        <v>560496</v>
      </c>
    </row>
    <row r="2331" spans="1:15" x14ac:dyDescent="0.25">
      <c r="A2331" s="1">
        <v>41682</v>
      </c>
      <c r="B2331" s="1" t="str">
        <f t="shared" si="328"/>
        <v>Wed</v>
      </c>
      <c r="C2331" s="1" t="str">
        <f t="shared" si="329"/>
        <v>Feb</v>
      </c>
      <c r="D2331" s="1" t="str">
        <f t="shared" si="330"/>
        <v>1ST QTR</v>
      </c>
      <c r="E2331" s="1" t="str">
        <f t="shared" si="331"/>
        <v>2014</v>
      </c>
      <c r="F2331" s="26">
        <v>120.17700000000001</v>
      </c>
      <c r="G2331" s="2">
        <v>120.19499999999999</v>
      </c>
      <c r="H2331" s="2">
        <v>120.11</v>
      </c>
      <c r="I2331" s="26">
        <v>120.13200000000001</v>
      </c>
      <c r="J2331" s="3">
        <f t="shared" si="332"/>
        <v>34</v>
      </c>
      <c r="K2331" s="3" t="str">
        <f t="shared" si="333"/>
        <v>OIR</v>
      </c>
      <c r="L2331" s="3" t="str">
        <f t="shared" si="334"/>
        <v>OIRDnGapFill</v>
      </c>
      <c r="M2331" s="3" t="str">
        <f t="shared" si="335"/>
        <v>Filled</v>
      </c>
      <c r="N2331" s="3" t="str">
        <f t="shared" si="336"/>
        <v>DnGap</v>
      </c>
      <c r="O2331">
        <v>495091</v>
      </c>
    </row>
    <row r="2332" spans="1:15" x14ac:dyDescent="0.25">
      <c r="A2332" s="1">
        <v>41683</v>
      </c>
      <c r="B2332" s="1" t="str">
        <f t="shared" si="328"/>
        <v>Thu</v>
      </c>
      <c r="C2332" s="1" t="str">
        <f t="shared" si="329"/>
        <v>Feb</v>
      </c>
      <c r="D2332" s="1" t="str">
        <f t="shared" si="330"/>
        <v>1ST QTR</v>
      </c>
      <c r="E2332" s="1" t="str">
        <f t="shared" si="331"/>
        <v>2014</v>
      </c>
      <c r="F2332" s="26">
        <v>120.14</v>
      </c>
      <c r="G2332" s="2">
        <v>120.242</v>
      </c>
      <c r="H2332" s="2">
        <v>120.137</v>
      </c>
      <c r="I2332" s="26">
        <v>120.235</v>
      </c>
      <c r="J2332" s="3">
        <f t="shared" si="332"/>
        <v>43</v>
      </c>
      <c r="K2332" s="3" t="str">
        <f t="shared" si="333"/>
        <v>OIR</v>
      </c>
      <c r="L2332" s="3" t="str">
        <f t="shared" si="334"/>
        <v>NotFilled</v>
      </c>
      <c r="M2332" s="3" t="str">
        <f t="shared" si="335"/>
        <v>NotFilled</v>
      </c>
      <c r="N2332" s="3" t="str">
        <f t="shared" si="336"/>
        <v>UpGap</v>
      </c>
      <c r="O2332">
        <v>532715</v>
      </c>
    </row>
    <row r="2333" spans="1:15" x14ac:dyDescent="0.25">
      <c r="A2333" s="1">
        <v>41684</v>
      </c>
      <c r="B2333" s="1" t="str">
        <f t="shared" si="328"/>
        <v>Fri</v>
      </c>
      <c r="C2333" s="1" t="str">
        <f t="shared" si="329"/>
        <v>Feb</v>
      </c>
      <c r="D2333" s="1" t="str">
        <f t="shared" si="330"/>
        <v>1ST QTR</v>
      </c>
      <c r="E2333" s="1" t="str">
        <f t="shared" si="331"/>
        <v>2014</v>
      </c>
      <c r="F2333" s="26">
        <v>120.232</v>
      </c>
      <c r="G2333" s="2">
        <v>120.27</v>
      </c>
      <c r="H2333" s="2">
        <v>120.19</v>
      </c>
      <c r="I2333" s="26">
        <v>120.20699999999999</v>
      </c>
      <c r="J2333" s="3">
        <f t="shared" si="332"/>
        <v>32</v>
      </c>
      <c r="K2333" s="3" t="str">
        <f t="shared" si="333"/>
        <v>OIR</v>
      </c>
      <c r="L2333" s="3" t="str">
        <f t="shared" si="334"/>
        <v>OIRDnGapFill</v>
      </c>
      <c r="M2333" s="3" t="str">
        <f t="shared" si="335"/>
        <v>Filled</v>
      </c>
      <c r="N2333" s="3" t="str">
        <f t="shared" si="336"/>
        <v>DnGap</v>
      </c>
      <c r="O2333">
        <v>435342</v>
      </c>
    </row>
    <row r="2334" spans="1:15" x14ac:dyDescent="0.25">
      <c r="A2334" s="1">
        <v>41688</v>
      </c>
      <c r="B2334" s="1" t="str">
        <f t="shared" si="328"/>
        <v>Tue</v>
      </c>
      <c r="C2334" s="1" t="str">
        <f t="shared" si="329"/>
        <v>Feb</v>
      </c>
      <c r="D2334" s="1" t="str">
        <f t="shared" si="330"/>
        <v>1ST QTR</v>
      </c>
      <c r="E2334" s="1" t="str">
        <f t="shared" si="331"/>
        <v>2014</v>
      </c>
      <c r="F2334" s="26">
        <v>120.20699999999999</v>
      </c>
      <c r="G2334" s="2">
        <v>120.295</v>
      </c>
      <c r="H2334" s="2">
        <v>120.18</v>
      </c>
      <c r="I2334" s="26">
        <v>120.277</v>
      </c>
      <c r="J2334" s="3">
        <f t="shared" si="332"/>
        <v>46</v>
      </c>
      <c r="K2334" s="3" t="str">
        <f t="shared" si="333"/>
        <v>OIR</v>
      </c>
      <c r="L2334" s="3" t="str">
        <f t="shared" si="334"/>
        <v>NoGap</v>
      </c>
      <c r="M2334" s="3" t="str">
        <f t="shared" si="335"/>
        <v>NoGap</v>
      </c>
      <c r="N2334" s="3" t="str">
        <f t="shared" si="336"/>
        <v>NoGap</v>
      </c>
      <c r="O2334">
        <v>409994</v>
      </c>
    </row>
    <row r="2335" spans="1:15" x14ac:dyDescent="0.25">
      <c r="A2335" s="1">
        <v>41689</v>
      </c>
      <c r="B2335" s="1" t="str">
        <f t="shared" si="328"/>
        <v>Wed</v>
      </c>
      <c r="C2335" s="1" t="str">
        <f t="shared" si="329"/>
        <v>Feb</v>
      </c>
      <c r="D2335" s="1" t="str">
        <f t="shared" si="330"/>
        <v>1ST QTR</v>
      </c>
      <c r="E2335" s="1" t="str">
        <f t="shared" si="331"/>
        <v>2014</v>
      </c>
      <c r="F2335" s="26">
        <v>120.27500000000001</v>
      </c>
      <c r="G2335" s="2">
        <v>121.01</v>
      </c>
      <c r="H2335" s="2">
        <v>120.215</v>
      </c>
      <c r="I2335" s="26">
        <v>120.22499999999999</v>
      </c>
      <c r="J2335" s="3">
        <f t="shared" si="332"/>
        <v>46</v>
      </c>
      <c r="K2335" s="3" t="str">
        <f t="shared" si="333"/>
        <v>OIR</v>
      </c>
      <c r="L2335" s="3" t="str">
        <f t="shared" si="334"/>
        <v>OIRDnGapFill</v>
      </c>
      <c r="M2335" s="3" t="str">
        <f t="shared" si="335"/>
        <v>Filled</v>
      </c>
      <c r="N2335" s="3" t="str">
        <f t="shared" si="336"/>
        <v>DnGap</v>
      </c>
      <c r="O2335">
        <v>581916</v>
      </c>
    </row>
    <row r="2336" spans="1:15" x14ac:dyDescent="0.25">
      <c r="A2336" s="1">
        <v>41690</v>
      </c>
      <c r="B2336" s="1" t="str">
        <f t="shared" si="328"/>
        <v>Thu</v>
      </c>
      <c r="C2336" s="1" t="str">
        <f t="shared" si="329"/>
        <v>Feb</v>
      </c>
      <c r="D2336" s="1" t="str">
        <f t="shared" si="330"/>
        <v>1ST QTR</v>
      </c>
      <c r="E2336" s="1" t="str">
        <f t="shared" si="331"/>
        <v>2014</v>
      </c>
      <c r="F2336" s="26">
        <v>120.22</v>
      </c>
      <c r="G2336" s="2">
        <v>120.29</v>
      </c>
      <c r="H2336" s="2">
        <v>120.145</v>
      </c>
      <c r="I2336" s="26">
        <v>120.18</v>
      </c>
      <c r="J2336" s="3">
        <f t="shared" si="332"/>
        <v>59</v>
      </c>
      <c r="K2336" s="3" t="str">
        <f t="shared" si="333"/>
        <v>OIR</v>
      </c>
      <c r="L2336" s="3" t="str">
        <f t="shared" si="334"/>
        <v>OIRDnGapFill</v>
      </c>
      <c r="M2336" s="3" t="str">
        <f t="shared" si="335"/>
        <v>Filled</v>
      </c>
      <c r="N2336" s="3" t="str">
        <f t="shared" si="336"/>
        <v>DnGap</v>
      </c>
      <c r="O2336">
        <v>853724</v>
      </c>
    </row>
    <row r="2337" spans="1:15" x14ac:dyDescent="0.25">
      <c r="A2337" s="1">
        <v>41691</v>
      </c>
      <c r="B2337" s="1" t="str">
        <f t="shared" si="328"/>
        <v>Fri</v>
      </c>
      <c r="C2337" s="1" t="str">
        <f t="shared" si="329"/>
        <v>Feb</v>
      </c>
      <c r="D2337" s="1" t="str">
        <f t="shared" si="330"/>
        <v>1ST QTR</v>
      </c>
      <c r="E2337" s="1" t="str">
        <f t="shared" si="331"/>
        <v>2014</v>
      </c>
      <c r="F2337" s="26">
        <v>120.182</v>
      </c>
      <c r="G2337" s="2">
        <v>120.20699999999999</v>
      </c>
      <c r="H2337" s="2">
        <v>120.137</v>
      </c>
      <c r="I2337" s="26">
        <v>120.2</v>
      </c>
      <c r="J2337" s="3">
        <f t="shared" si="332"/>
        <v>28</v>
      </c>
      <c r="K2337" s="3" t="str">
        <f t="shared" si="333"/>
        <v>OIR</v>
      </c>
      <c r="L2337" s="3" t="str">
        <f t="shared" si="334"/>
        <v>OIRUpGapFill</v>
      </c>
      <c r="M2337" s="3" t="str">
        <f t="shared" si="335"/>
        <v>Filled</v>
      </c>
      <c r="N2337" s="3" t="str">
        <f t="shared" si="336"/>
        <v>UpGap</v>
      </c>
      <c r="O2337">
        <v>564536</v>
      </c>
    </row>
    <row r="2338" spans="1:15" x14ac:dyDescent="0.25">
      <c r="A2338" s="1">
        <v>41694</v>
      </c>
      <c r="B2338" s="1" t="str">
        <f t="shared" si="328"/>
        <v>Mon</v>
      </c>
      <c r="C2338" s="1" t="str">
        <f t="shared" si="329"/>
        <v>Feb</v>
      </c>
      <c r="D2338" s="1" t="str">
        <f t="shared" si="330"/>
        <v>1ST QTR</v>
      </c>
      <c r="E2338" s="1" t="str">
        <f t="shared" si="331"/>
        <v>2014</v>
      </c>
      <c r="F2338" s="26">
        <v>120.202</v>
      </c>
      <c r="G2338" s="2">
        <v>120.227</v>
      </c>
      <c r="H2338" s="2">
        <v>120.15</v>
      </c>
      <c r="I2338" s="26">
        <v>120.18</v>
      </c>
      <c r="J2338" s="3">
        <f t="shared" si="332"/>
        <v>31</v>
      </c>
      <c r="K2338" s="3" t="str">
        <f t="shared" si="333"/>
        <v>OIR</v>
      </c>
      <c r="L2338" s="3" t="str">
        <f t="shared" si="334"/>
        <v>OIRUpGapFill</v>
      </c>
      <c r="M2338" s="3" t="str">
        <f t="shared" si="335"/>
        <v>Filled</v>
      </c>
      <c r="N2338" s="3" t="str">
        <f t="shared" si="336"/>
        <v>UpGap</v>
      </c>
      <c r="O2338">
        <v>778889</v>
      </c>
    </row>
    <row r="2339" spans="1:15" x14ac:dyDescent="0.25">
      <c r="A2339" s="1">
        <v>41695</v>
      </c>
      <c r="B2339" s="1" t="str">
        <f t="shared" si="328"/>
        <v>Tue</v>
      </c>
      <c r="C2339" s="1" t="str">
        <f t="shared" si="329"/>
        <v>Feb</v>
      </c>
      <c r="D2339" s="1" t="str">
        <f t="shared" si="330"/>
        <v>1ST QTR</v>
      </c>
      <c r="E2339" s="1" t="str">
        <f t="shared" si="331"/>
        <v>2014</v>
      </c>
      <c r="F2339" s="26">
        <v>120.187</v>
      </c>
      <c r="G2339" s="2">
        <v>120.255</v>
      </c>
      <c r="H2339" s="2">
        <v>120.18</v>
      </c>
      <c r="I2339" s="26">
        <v>120.242</v>
      </c>
      <c r="J2339" s="3">
        <f t="shared" si="332"/>
        <v>30</v>
      </c>
      <c r="K2339" s="3" t="str">
        <f t="shared" si="333"/>
        <v>OIR</v>
      </c>
      <c r="L2339" s="3" t="str">
        <f t="shared" si="334"/>
        <v>OIRUpGapFill</v>
      </c>
      <c r="M2339" s="3" t="str">
        <f t="shared" si="335"/>
        <v>Filled</v>
      </c>
      <c r="N2339" s="3" t="str">
        <f t="shared" si="336"/>
        <v>UpGap</v>
      </c>
      <c r="O2339">
        <v>1090734</v>
      </c>
    </row>
    <row r="2340" spans="1:15" x14ac:dyDescent="0.25">
      <c r="A2340" s="1">
        <v>41696</v>
      </c>
      <c r="B2340" s="1" t="str">
        <f t="shared" si="328"/>
        <v>Wed</v>
      </c>
      <c r="C2340" s="1" t="str">
        <f t="shared" si="329"/>
        <v>Feb</v>
      </c>
      <c r="D2340" s="1" t="str">
        <f t="shared" si="330"/>
        <v>1ST QTR</v>
      </c>
      <c r="E2340" s="1" t="str">
        <f t="shared" si="331"/>
        <v>2014</v>
      </c>
      <c r="F2340" s="26">
        <v>120.235</v>
      </c>
      <c r="G2340" s="2">
        <v>120.30500000000001</v>
      </c>
      <c r="H2340" s="2">
        <v>120.215</v>
      </c>
      <c r="I2340" s="26">
        <v>120.292</v>
      </c>
      <c r="J2340" s="3">
        <f t="shared" si="332"/>
        <v>37</v>
      </c>
      <c r="K2340" s="3" t="str">
        <f t="shared" si="333"/>
        <v>OIR</v>
      </c>
      <c r="L2340" s="3" t="str">
        <f t="shared" si="334"/>
        <v>OIRDnGapFill</v>
      </c>
      <c r="M2340" s="3" t="str">
        <f t="shared" si="335"/>
        <v>Filled</v>
      </c>
      <c r="N2340" s="3" t="str">
        <f t="shared" si="336"/>
        <v>DnGap</v>
      </c>
      <c r="O2340">
        <v>1452355</v>
      </c>
    </row>
    <row r="2341" spans="1:15" x14ac:dyDescent="0.25">
      <c r="A2341" s="1">
        <v>41697</v>
      </c>
      <c r="B2341" s="1" t="str">
        <f t="shared" si="328"/>
        <v>Thu</v>
      </c>
      <c r="C2341" s="1" t="str">
        <f t="shared" si="329"/>
        <v>Feb</v>
      </c>
      <c r="D2341" s="1" t="str">
        <f t="shared" si="330"/>
        <v>1ST QTR</v>
      </c>
      <c r="E2341" s="1" t="str">
        <f t="shared" si="331"/>
        <v>2014</v>
      </c>
      <c r="F2341" s="26">
        <v>120.30200000000001</v>
      </c>
      <c r="G2341" s="2">
        <v>121.032</v>
      </c>
      <c r="H2341" s="2">
        <v>120.28700000000001</v>
      </c>
      <c r="I2341" s="26">
        <v>121.01</v>
      </c>
      <c r="J2341" s="3">
        <f t="shared" si="332"/>
        <v>26</v>
      </c>
      <c r="K2341" s="3" t="str">
        <f t="shared" si="333"/>
        <v>OIR</v>
      </c>
      <c r="L2341" s="3" t="str">
        <f t="shared" si="334"/>
        <v>OIRUpGapFill</v>
      </c>
      <c r="M2341" s="3" t="str">
        <f t="shared" si="335"/>
        <v>Filled</v>
      </c>
      <c r="N2341" s="3" t="str">
        <f t="shared" si="336"/>
        <v>UpGap</v>
      </c>
      <c r="O2341">
        <v>1358985</v>
      </c>
    </row>
    <row r="2342" spans="1:15" x14ac:dyDescent="0.25">
      <c r="A2342" s="1">
        <v>41698</v>
      </c>
      <c r="B2342" s="1" t="str">
        <f t="shared" si="328"/>
        <v>Fri</v>
      </c>
      <c r="C2342" s="1" t="str">
        <f t="shared" si="329"/>
        <v>Feb</v>
      </c>
      <c r="D2342" s="1" t="str">
        <f t="shared" si="330"/>
        <v>1ST QTR</v>
      </c>
      <c r="E2342" s="1" t="str">
        <f t="shared" si="331"/>
        <v>2014</v>
      </c>
      <c r="F2342" s="26">
        <v>119.31</v>
      </c>
      <c r="G2342" s="2">
        <v>120.005</v>
      </c>
      <c r="H2342" s="2">
        <v>119.202</v>
      </c>
      <c r="I2342" s="26">
        <v>119.27500000000001</v>
      </c>
      <c r="J2342" s="3">
        <f t="shared" si="332"/>
        <v>49</v>
      </c>
      <c r="K2342" s="3" t="str">
        <f t="shared" si="333"/>
        <v>OOR</v>
      </c>
      <c r="L2342" s="3" t="str">
        <f t="shared" si="334"/>
        <v>NotFilled</v>
      </c>
      <c r="M2342" s="3" t="str">
        <f t="shared" si="335"/>
        <v>NotFilled</v>
      </c>
      <c r="N2342" s="3" t="str">
        <f t="shared" si="336"/>
        <v>DnGap</v>
      </c>
      <c r="O2342">
        <v>924720</v>
      </c>
    </row>
    <row r="2343" spans="1:15" x14ac:dyDescent="0.25">
      <c r="A2343" s="1">
        <v>41701</v>
      </c>
      <c r="B2343" s="1" t="str">
        <f t="shared" si="328"/>
        <v>Mon</v>
      </c>
      <c r="C2343" s="1" t="str">
        <f t="shared" si="329"/>
        <v>Mar</v>
      </c>
      <c r="D2343" s="1" t="str">
        <f t="shared" si="330"/>
        <v>1ST QTR</v>
      </c>
      <c r="E2343" s="1" t="str">
        <f t="shared" si="331"/>
        <v>2014</v>
      </c>
      <c r="F2343" s="26">
        <v>120.045</v>
      </c>
      <c r="G2343" s="2">
        <v>120.105</v>
      </c>
      <c r="H2343" s="2">
        <v>119.285</v>
      </c>
      <c r="I2343" s="26">
        <v>120.02500000000001</v>
      </c>
      <c r="J2343" s="3">
        <f t="shared" si="332"/>
        <v>57</v>
      </c>
      <c r="K2343" s="3" t="str">
        <f t="shared" si="333"/>
        <v>OOR</v>
      </c>
      <c r="L2343" s="3" t="str">
        <f t="shared" si="334"/>
        <v>NotFilled</v>
      </c>
      <c r="M2343" s="3" t="str">
        <f t="shared" si="335"/>
        <v>NotFilled</v>
      </c>
      <c r="N2343" s="3" t="str">
        <f t="shared" si="336"/>
        <v>UpGap</v>
      </c>
      <c r="O2343">
        <v>875697</v>
      </c>
    </row>
    <row r="2344" spans="1:15" x14ac:dyDescent="0.25">
      <c r="A2344" s="1">
        <v>41702</v>
      </c>
      <c r="B2344" s="1" t="str">
        <f t="shared" si="328"/>
        <v>Tue</v>
      </c>
      <c r="C2344" s="1" t="str">
        <f t="shared" si="329"/>
        <v>Mar</v>
      </c>
      <c r="D2344" s="1" t="str">
        <f t="shared" si="330"/>
        <v>1ST QTR</v>
      </c>
      <c r="E2344" s="1" t="str">
        <f t="shared" si="331"/>
        <v>2014</v>
      </c>
      <c r="F2344" s="26">
        <v>120.03</v>
      </c>
      <c r="G2344" s="2">
        <v>120.032</v>
      </c>
      <c r="H2344" s="2">
        <v>119.22499999999999</v>
      </c>
      <c r="I2344" s="26">
        <v>119.245</v>
      </c>
      <c r="J2344" s="3">
        <f t="shared" si="332"/>
        <v>51</v>
      </c>
      <c r="K2344" s="3" t="str">
        <f t="shared" si="333"/>
        <v>OIR</v>
      </c>
      <c r="L2344" s="3" t="str">
        <f t="shared" si="334"/>
        <v>OIRUpGapFill</v>
      </c>
      <c r="M2344" s="3" t="str">
        <f t="shared" si="335"/>
        <v>Filled</v>
      </c>
      <c r="N2344" s="3" t="str">
        <f t="shared" si="336"/>
        <v>UpGap</v>
      </c>
      <c r="O2344">
        <v>676881</v>
      </c>
    </row>
    <row r="2345" spans="1:15" x14ac:dyDescent="0.25">
      <c r="A2345" s="1">
        <v>41703</v>
      </c>
      <c r="B2345" s="1" t="str">
        <f t="shared" si="328"/>
        <v>Wed</v>
      </c>
      <c r="C2345" s="1" t="str">
        <f t="shared" si="329"/>
        <v>Mar</v>
      </c>
      <c r="D2345" s="1" t="str">
        <f t="shared" si="330"/>
        <v>1ST QTR</v>
      </c>
      <c r="E2345" s="1" t="str">
        <f t="shared" si="331"/>
        <v>2014</v>
      </c>
      <c r="F2345" s="26">
        <v>119.232</v>
      </c>
      <c r="G2345" s="2">
        <v>119.255</v>
      </c>
      <c r="H2345" s="2">
        <v>119.18</v>
      </c>
      <c r="I2345" s="26">
        <v>119.235</v>
      </c>
      <c r="J2345" s="3">
        <f t="shared" si="332"/>
        <v>30</v>
      </c>
      <c r="K2345" s="3" t="str">
        <f t="shared" si="333"/>
        <v>OIR</v>
      </c>
      <c r="L2345" s="3" t="str">
        <f t="shared" si="334"/>
        <v>OIRDnGapFill</v>
      </c>
      <c r="M2345" s="3" t="str">
        <f t="shared" si="335"/>
        <v>Filled</v>
      </c>
      <c r="N2345" s="3" t="str">
        <f t="shared" si="336"/>
        <v>DnGap</v>
      </c>
      <c r="O2345">
        <v>626575</v>
      </c>
    </row>
    <row r="2346" spans="1:15" x14ac:dyDescent="0.25">
      <c r="A2346" s="1">
        <v>41704</v>
      </c>
      <c r="B2346" s="1" t="str">
        <f t="shared" si="328"/>
        <v>Thu</v>
      </c>
      <c r="C2346" s="1" t="str">
        <f t="shared" si="329"/>
        <v>Mar</v>
      </c>
      <c r="D2346" s="1" t="str">
        <f t="shared" si="330"/>
        <v>1ST QTR</v>
      </c>
      <c r="E2346" s="1" t="str">
        <f t="shared" si="331"/>
        <v>2014</v>
      </c>
      <c r="F2346" s="26">
        <v>119.22499999999999</v>
      </c>
      <c r="G2346" s="2">
        <v>119.235</v>
      </c>
      <c r="H2346" s="2">
        <v>119.16</v>
      </c>
      <c r="I2346" s="26">
        <v>119.185</v>
      </c>
      <c r="J2346" s="3">
        <f t="shared" si="332"/>
        <v>31</v>
      </c>
      <c r="K2346" s="3" t="str">
        <f t="shared" si="333"/>
        <v>OIR</v>
      </c>
      <c r="L2346" s="3" t="str">
        <f t="shared" si="334"/>
        <v>OIRDnGapFill</v>
      </c>
      <c r="M2346" s="3" t="str">
        <f t="shared" si="335"/>
        <v>Filled</v>
      </c>
      <c r="N2346" s="3" t="str">
        <f t="shared" si="336"/>
        <v>DnGap</v>
      </c>
      <c r="O2346">
        <v>500551</v>
      </c>
    </row>
    <row r="2347" spans="1:15" x14ac:dyDescent="0.25">
      <c r="A2347" s="1">
        <v>41705</v>
      </c>
      <c r="B2347" s="1" t="str">
        <f t="shared" si="328"/>
        <v>Fri</v>
      </c>
      <c r="C2347" s="1" t="str">
        <f t="shared" si="329"/>
        <v>Mar</v>
      </c>
      <c r="D2347" s="1" t="str">
        <f t="shared" si="330"/>
        <v>1ST QTR</v>
      </c>
      <c r="E2347" s="1" t="str">
        <f t="shared" si="331"/>
        <v>2014</v>
      </c>
      <c r="F2347" s="26">
        <v>119.19</v>
      </c>
      <c r="G2347" s="2">
        <v>119.205</v>
      </c>
      <c r="H2347" s="2">
        <v>119.027</v>
      </c>
      <c r="I2347" s="26">
        <v>119.06699999999999</v>
      </c>
      <c r="J2347" s="3">
        <f t="shared" si="332"/>
        <v>72</v>
      </c>
      <c r="K2347" s="3" t="str">
        <f t="shared" si="333"/>
        <v>OIR</v>
      </c>
      <c r="L2347" s="3" t="str">
        <f t="shared" si="334"/>
        <v>OIRUpGapFill</v>
      </c>
      <c r="M2347" s="3" t="str">
        <f t="shared" si="335"/>
        <v>Filled</v>
      </c>
      <c r="N2347" s="3" t="str">
        <f t="shared" si="336"/>
        <v>UpGap</v>
      </c>
      <c r="O2347">
        <v>903489</v>
      </c>
    </row>
    <row r="2348" spans="1:15" x14ac:dyDescent="0.25">
      <c r="A2348" s="1">
        <v>41708</v>
      </c>
      <c r="B2348" s="1" t="str">
        <f t="shared" si="328"/>
        <v>Mon</v>
      </c>
      <c r="C2348" s="1" t="str">
        <f t="shared" si="329"/>
        <v>Mar</v>
      </c>
      <c r="D2348" s="1" t="str">
        <f t="shared" si="330"/>
        <v>1ST QTR</v>
      </c>
      <c r="E2348" s="1" t="str">
        <f t="shared" si="331"/>
        <v>2014</v>
      </c>
      <c r="F2348" s="26">
        <v>119.08</v>
      </c>
      <c r="G2348" s="2">
        <v>119.11</v>
      </c>
      <c r="H2348" s="2">
        <v>119.047</v>
      </c>
      <c r="I2348" s="26">
        <v>119.095</v>
      </c>
      <c r="J2348" s="3">
        <f t="shared" si="332"/>
        <v>26</v>
      </c>
      <c r="K2348" s="3" t="str">
        <f t="shared" si="333"/>
        <v>OIR</v>
      </c>
      <c r="L2348" s="3" t="str">
        <f t="shared" si="334"/>
        <v>OIRUpGapFill</v>
      </c>
      <c r="M2348" s="3" t="str">
        <f t="shared" si="335"/>
        <v>Filled</v>
      </c>
      <c r="N2348" s="3" t="str">
        <f t="shared" si="336"/>
        <v>UpGap</v>
      </c>
      <c r="O2348">
        <v>511219</v>
      </c>
    </row>
    <row r="2349" spans="1:15" x14ac:dyDescent="0.25">
      <c r="A2349" s="1">
        <v>41709</v>
      </c>
      <c r="B2349" s="1" t="str">
        <f t="shared" si="328"/>
        <v>Tue</v>
      </c>
      <c r="C2349" s="1" t="str">
        <f t="shared" si="329"/>
        <v>Mar</v>
      </c>
      <c r="D2349" s="1" t="str">
        <f t="shared" si="330"/>
        <v>1ST QTR</v>
      </c>
      <c r="E2349" s="1" t="str">
        <f t="shared" si="331"/>
        <v>2014</v>
      </c>
      <c r="F2349" s="26">
        <v>119.092</v>
      </c>
      <c r="G2349" s="2">
        <v>119.13</v>
      </c>
      <c r="H2349" s="2">
        <v>119.07</v>
      </c>
      <c r="I2349" s="26">
        <v>119.12</v>
      </c>
      <c r="J2349" s="3">
        <f t="shared" si="332"/>
        <v>25</v>
      </c>
      <c r="K2349" s="3" t="str">
        <f t="shared" si="333"/>
        <v>OIR</v>
      </c>
      <c r="L2349" s="3" t="str">
        <f t="shared" si="334"/>
        <v>OIRDnGapFill</v>
      </c>
      <c r="M2349" s="3" t="str">
        <f t="shared" si="335"/>
        <v>Filled</v>
      </c>
      <c r="N2349" s="3" t="str">
        <f t="shared" si="336"/>
        <v>DnGap</v>
      </c>
      <c r="O2349">
        <v>532789</v>
      </c>
    </row>
    <row r="2350" spans="1:15" x14ac:dyDescent="0.25">
      <c r="A2350" s="1">
        <v>41710</v>
      </c>
      <c r="B2350" s="1" t="str">
        <f t="shared" si="328"/>
        <v>Wed</v>
      </c>
      <c r="C2350" s="1" t="str">
        <f t="shared" si="329"/>
        <v>Mar</v>
      </c>
      <c r="D2350" s="1" t="str">
        <f t="shared" si="330"/>
        <v>1ST QTR</v>
      </c>
      <c r="E2350" s="1" t="str">
        <f t="shared" si="331"/>
        <v>2014</v>
      </c>
      <c r="F2350" s="26">
        <v>119.11</v>
      </c>
      <c r="G2350" s="2">
        <v>119.197</v>
      </c>
      <c r="H2350" s="2">
        <v>119.105</v>
      </c>
      <c r="I2350" s="26">
        <v>119.167</v>
      </c>
      <c r="J2350" s="3">
        <f t="shared" si="332"/>
        <v>37</v>
      </c>
      <c r="K2350" s="3" t="str">
        <f t="shared" si="333"/>
        <v>OIR</v>
      </c>
      <c r="L2350" s="3" t="str">
        <f t="shared" si="334"/>
        <v>OIRDnGapFill</v>
      </c>
      <c r="M2350" s="3" t="str">
        <f t="shared" si="335"/>
        <v>Filled</v>
      </c>
      <c r="N2350" s="3" t="str">
        <f t="shared" si="336"/>
        <v>DnGap</v>
      </c>
      <c r="O2350">
        <v>605684</v>
      </c>
    </row>
    <row r="2351" spans="1:15" x14ac:dyDescent="0.25">
      <c r="A2351" s="1">
        <v>41711</v>
      </c>
      <c r="B2351" s="1" t="str">
        <f t="shared" si="328"/>
        <v>Thu</v>
      </c>
      <c r="C2351" s="1" t="str">
        <f t="shared" si="329"/>
        <v>Mar</v>
      </c>
      <c r="D2351" s="1" t="str">
        <f t="shared" si="330"/>
        <v>1ST QTR</v>
      </c>
      <c r="E2351" s="1" t="str">
        <f t="shared" si="331"/>
        <v>2014</v>
      </c>
      <c r="F2351" s="26">
        <v>119.16</v>
      </c>
      <c r="G2351" s="2">
        <v>119.292</v>
      </c>
      <c r="H2351" s="2">
        <v>119.09699999999999</v>
      </c>
      <c r="I2351" s="26">
        <v>119.27</v>
      </c>
      <c r="J2351" s="3">
        <f t="shared" si="332"/>
        <v>79</v>
      </c>
      <c r="K2351" s="3" t="str">
        <f t="shared" si="333"/>
        <v>OIR</v>
      </c>
      <c r="L2351" s="3" t="str">
        <f t="shared" si="334"/>
        <v>OIRDnGapFill</v>
      </c>
      <c r="M2351" s="3" t="str">
        <f t="shared" si="335"/>
        <v>Filled</v>
      </c>
      <c r="N2351" s="3" t="str">
        <f t="shared" si="336"/>
        <v>DnGap</v>
      </c>
      <c r="O2351">
        <v>1030302</v>
      </c>
    </row>
    <row r="2352" spans="1:15" x14ac:dyDescent="0.25">
      <c r="A2352" s="1">
        <v>41712</v>
      </c>
      <c r="B2352" s="1" t="str">
        <f t="shared" si="328"/>
        <v>Fri</v>
      </c>
      <c r="C2352" s="1" t="str">
        <f t="shared" si="329"/>
        <v>Mar</v>
      </c>
      <c r="D2352" s="1" t="str">
        <f t="shared" si="330"/>
        <v>1ST QTR</v>
      </c>
      <c r="E2352" s="1" t="str">
        <f t="shared" si="331"/>
        <v>2014</v>
      </c>
      <c r="F2352" s="26">
        <v>119.262</v>
      </c>
      <c r="G2352" s="2">
        <v>120.015</v>
      </c>
      <c r="H2352" s="2">
        <v>119.23</v>
      </c>
      <c r="I2352" s="26">
        <v>119.27</v>
      </c>
      <c r="J2352" s="3">
        <f t="shared" si="332"/>
        <v>42</v>
      </c>
      <c r="K2352" s="3" t="str">
        <f t="shared" si="333"/>
        <v>OIR</v>
      </c>
      <c r="L2352" s="3" t="str">
        <f t="shared" si="334"/>
        <v>OIRDnGapFill</v>
      </c>
      <c r="M2352" s="3" t="str">
        <f t="shared" si="335"/>
        <v>Filled</v>
      </c>
      <c r="N2352" s="3" t="str">
        <f t="shared" si="336"/>
        <v>DnGap</v>
      </c>
      <c r="O2352">
        <v>838396</v>
      </c>
    </row>
    <row r="2353" spans="1:15" x14ac:dyDescent="0.25">
      <c r="A2353" s="1">
        <v>41715</v>
      </c>
      <c r="B2353" s="1" t="str">
        <f t="shared" si="328"/>
        <v>Mon</v>
      </c>
      <c r="C2353" s="1" t="str">
        <f t="shared" si="329"/>
        <v>Mar</v>
      </c>
      <c r="D2353" s="1" t="str">
        <f t="shared" si="330"/>
        <v>1ST QTR</v>
      </c>
      <c r="E2353" s="1" t="str">
        <f t="shared" si="331"/>
        <v>2014</v>
      </c>
      <c r="F2353" s="26">
        <v>119.25700000000001</v>
      </c>
      <c r="G2353" s="2">
        <v>119.27500000000001</v>
      </c>
      <c r="H2353" s="2">
        <v>119.19</v>
      </c>
      <c r="I2353" s="26">
        <v>119.19499999999999</v>
      </c>
      <c r="J2353" s="3">
        <f t="shared" si="332"/>
        <v>35</v>
      </c>
      <c r="K2353" s="3" t="str">
        <f t="shared" si="333"/>
        <v>OIR</v>
      </c>
      <c r="L2353" s="3" t="str">
        <f t="shared" si="334"/>
        <v>OIRDnGapFill</v>
      </c>
      <c r="M2353" s="3" t="str">
        <f t="shared" si="335"/>
        <v>Filled</v>
      </c>
      <c r="N2353" s="3" t="str">
        <f t="shared" si="336"/>
        <v>DnGap</v>
      </c>
      <c r="O2353">
        <v>515270</v>
      </c>
    </row>
    <row r="2354" spans="1:15" x14ac:dyDescent="0.25">
      <c r="A2354" s="1">
        <v>41716</v>
      </c>
      <c r="B2354" s="1" t="str">
        <f t="shared" si="328"/>
        <v>Tue</v>
      </c>
      <c r="C2354" s="1" t="str">
        <f t="shared" si="329"/>
        <v>Mar</v>
      </c>
      <c r="D2354" s="1" t="str">
        <f t="shared" si="330"/>
        <v>1ST QTR</v>
      </c>
      <c r="E2354" s="1" t="str">
        <f t="shared" si="331"/>
        <v>2014</v>
      </c>
      <c r="F2354" s="26">
        <v>119.202</v>
      </c>
      <c r="G2354" s="2">
        <v>119.252</v>
      </c>
      <c r="H2354" s="2">
        <v>119.19199999999999</v>
      </c>
      <c r="I2354" s="26">
        <v>119.235</v>
      </c>
      <c r="J2354" s="3">
        <f t="shared" si="332"/>
        <v>25</v>
      </c>
      <c r="K2354" s="3" t="str">
        <f t="shared" si="333"/>
        <v>OIR</v>
      </c>
      <c r="L2354" s="3" t="str">
        <f t="shared" si="334"/>
        <v>OIRUpGapFill</v>
      </c>
      <c r="M2354" s="3" t="str">
        <f t="shared" si="335"/>
        <v>Filled</v>
      </c>
      <c r="N2354" s="3" t="str">
        <f t="shared" si="336"/>
        <v>UpGap</v>
      </c>
      <c r="O2354">
        <v>550400</v>
      </c>
    </row>
    <row r="2355" spans="1:15" x14ac:dyDescent="0.25">
      <c r="A2355" s="1">
        <v>41717</v>
      </c>
      <c r="B2355" s="1" t="str">
        <f t="shared" si="328"/>
        <v>Wed</v>
      </c>
      <c r="C2355" s="1" t="str">
        <f t="shared" si="329"/>
        <v>Mar</v>
      </c>
      <c r="D2355" s="1" t="str">
        <f t="shared" si="330"/>
        <v>1ST QTR</v>
      </c>
      <c r="E2355" s="1" t="str">
        <f t="shared" si="331"/>
        <v>2014</v>
      </c>
      <c r="F2355" s="26">
        <v>119.23699999999999</v>
      </c>
      <c r="G2355" s="2">
        <v>119.252</v>
      </c>
      <c r="H2355" s="2">
        <v>118.22499999999999</v>
      </c>
      <c r="I2355" s="26">
        <v>118.30500000000001</v>
      </c>
      <c r="J2355" s="3">
        <f t="shared" si="332"/>
        <v>139</v>
      </c>
      <c r="K2355" s="3" t="str">
        <f t="shared" si="333"/>
        <v>OIR</v>
      </c>
      <c r="L2355" s="3" t="str">
        <f t="shared" si="334"/>
        <v>OIRUpGapFill</v>
      </c>
      <c r="M2355" s="3" t="str">
        <f t="shared" si="335"/>
        <v>Filled</v>
      </c>
      <c r="N2355" s="3" t="str">
        <f t="shared" si="336"/>
        <v>UpGap</v>
      </c>
      <c r="O2355">
        <v>1195028</v>
      </c>
    </row>
    <row r="2356" spans="1:15" x14ac:dyDescent="0.25">
      <c r="A2356" s="1">
        <v>41718</v>
      </c>
      <c r="B2356" s="1" t="str">
        <f t="shared" si="328"/>
        <v>Thu</v>
      </c>
      <c r="C2356" s="1" t="str">
        <f t="shared" si="329"/>
        <v>Mar</v>
      </c>
      <c r="D2356" s="1" t="str">
        <f t="shared" si="330"/>
        <v>1ST QTR</v>
      </c>
      <c r="E2356" s="1" t="str">
        <f t="shared" si="331"/>
        <v>2014</v>
      </c>
      <c r="F2356" s="26">
        <v>118.29</v>
      </c>
      <c r="G2356" s="2">
        <v>118.315</v>
      </c>
      <c r="H2356" s="2">
        <v>118.24</v>
      </c>
      <c r="I2356" s="26">
        <v>118.27500000000001</v>
      </c>
      <c r="J2356" s="3">
        <f t="shared" si="332"/>
        <v>31</v>
      </c>
      <c r="K2356" s="3" t="str">
        <f t="shared" si="333"/>
        <v>OIR</v>
      </c>
      <c r="L2356" s="3" t="str">
        <f t="shared" si="334"/>
        <v>OIRDnGapFill</v>
      </c>
      <c r="M2356" s="3" t="str">
        <f t="shared" si="335"/>
        <v>Filled</v>
      </c>
      <c r="N2356" s="3" t="str">
        <f t="shared" si="336"/>
        <v>DnGap</v>
      </c>
      <c r="O2356">
        <v>1041915</v>
      </c>
    </row>
    <row r="2357" spans="1:15" x14ac:dyDescent="0.25">
      <c r="A2357" s="1">
        <v>41719</v>
      </c>
      <c r="B2357" s="1" t="str">
        <f t="shared" si="328"/>
        <v>Fri</v>
      </c>
      <c r="C2357" s="1" t="str">
        <f t="shared" si="329"/>
        <v>Mar</v>
      </c>
      <c r="D2357" s="1" t="str">
        <f t="shared" si="330"/>
        <v>1ST QTR</v>
      </c>
      <c r="E2357" s="1" t="str">
        <f t="shared" si="331"/>
        <v>2014</v>
      </c>
      <c r="F2357" s="26">
        <v>118.295</v>
      </c>
      <c r="G2357" s="2">
        <v>118.30500000000001</v>
      </c>
      <c r="H2357" s="2">
        <v>118.23699999999999</v>
      </c>
      <c r="I2357" s="26">
        <v>118.265</v>
      </c>
      <c r="J2357" s="3">
        <f t="shared" si="332"/>
        <v>28</v>
      </c>
      <c r="K2357" s="3" t="str">
        <f t="shared" si="333"/>
        <v>OIR</v>
      </c>
      <c r="L2357" s="3" t="str">
        <f t="shared" si="334"/>
        <v>OIRUpGapFill</v>
      </c>
      <c r="M2357" s="3" t="str">
        <f t="shared" si="335"/>
        <v>Filled</v>
      </c>
      <c r="N2357" s="3" t="str">
        <f t="shared" si="336"/>
        <v>UpGap</v>
      </c>
      <c r="O2357">
        <v>651650</v>
      </c>
    </row>
    <row r="2358" spans="1:15" x14ac:dyDescent="0.25">
      <c r="A2358" s="1">
        <v>41722</v>
      </c>
      <c r="B2358" s="1" t="str">
        <f t="shared" si="328"/>
        <v>Mon</v>
      </c>
      <c r="C2358" s="1" t="str">
        <f t="shared" si="329"/>
        <v>Mar</v>
      </c>
      <c r="D2358" s="1" t="str">
        <f t="shared" si="330"/>
        <v>1ST QTR</v>
      </c>
      <c r="E2358" s="1" t="str">
        <f t="shared" si="331"/>
        <v>2014</v>
      </c>
      <c r="F2358" s="26">
        <v>118.267</v>
      </c>
      <c r="G2358" s="2">
        <v>118.27</v>
      </c>
      <c r="H2358" s="2">
        <v>118.17</v>
      </c>
      <c r="I2358" s="26">
        <v>118.235</v>
      </c>
      <c r="J2358" s="3">
        <f t="shared" si="332"/>
        <v>40</v>
      </c>
      <c r="K2358" s="3" t="str">
        <f t="shared" si="333"/>
        <v>OIR</v>
      </c>
      <c r="L2358" s="3" t="str">
        <f t="shared" si="334"/>
        <v>OIRUpGapFill</v>
      </c>
      <c r="M2358" s="3" t="str">
        <f t="shared" si="335"/>
        <v>Filled</v>
      </c>
      <c r="N2358" s="3" t="str">
        <f t="shared" si="336"/>
        <v>UpGap</v>
      </c>
      <c r="O2358">
        <v>859663</v>
      </c>
    </row>
    <row r="2359" spans="1:15" x14ac:dyDescent="0.25">
      <c r="A2359" s="1">
        <v>41723</v>
      </c>
      <c r="B2359" s="1" t="str">
        <f t="shared" si="328"/>
        <v>Tue</v>
      </c>
      <c r="C2359" s="1" t="str">
        <f t="shared" si="329"/>
        <v>Mar</v>
      </c>
      <c r="D2359" s="1" t="str">
        <f t="shared" si="330"/>
        <v>1ST QTR</v>
      </c>
      <c r="E2359" s="1" t="str">
        <f t="shared" si="331"/>
        <v>2014</v>
      </c>
      <c r="F2359" s="26">
        <v>118.24</v>
      </c>
      <c r="G2359" s="2">
        <v>118.28700000000001</v>
      </c>
      <c r="H2359" s="2">
        <v>118.217</v>
      </c>
      <c r="I2359" s="26">
        <v>118.262</v>
      </c>
      <c r="J2359" s="3">
        <f t="shared" si="332"/>
        <v>29</v>
      </c>
      <c r="K2359" s="3" t="str">
        <f t="shared" si="333"/>
        <v>OIR</v>
      </c>
      <c r="L2359" s="3" t="str">
        <f t="shared" si="334"/>
        <v>OIRUpGapFill</v>
      </c>
      <c r="M2359" s="3" t="str">
        <f t="shared" si="335"/>
        <v>Filled</v>
      </c>
      <c r="N2359" s="3" t="str">
        <f t="shared" si="336"/>
        <v>UpGap</v>
      </c>
      <c r="O2359">
        <v>716265</v>
      </c>
    </row>
    <row r="2360" spans="1:15" x14ac:dyDescent="0.25">
      <c r="A2360" s="1">
        <v>41724</v>
      </c>
      <c r="B2360" s="1" t="str">
        <f t="shared" si="328"/>
        <v>Wed</v>
      </c>
      <c r="C2360" s="1" t="str">
        <f t="shared" si="329"/>
        <v>Mar</v>
      </c>
      <c r="D2360" s="1" t="str">
        <f t="shared" si="330"/>
        <v>1ST QTR</v>
      </c>
      <c r="E2360" s="1" t="str">
        <f t="shared" si="331"/>
        <v>2014</v>
      </c>
      <c r="F2360" s="26">
        <v>118.245</v>
      </c>
      <c r="G2360" s="2">
        <v>119.04</v>
      </c>
      <c r="H2360" s="2">
        <v>118.235</v>
      </c>
      <c r="I2360" s="26">
        <v>119.015</v>
      </c>
      <c r="J2360" s="3">
        <f t="shared" si="332"/>
        <v>51</v>
      </c>
      <c r="K2360" s="3" t="str">
        <f t="shared" si="333"/>
        <v>OIR</v>
      </c>
      <c r="L2360" s="3" t="str">
        <f t="shared" si="334"/>
        <v>OIRDnGapFill</v>
      </c>
      <c r="M2360" s="3" t="str">
        <f t="shared" si="335"/>
        <v>Filled</v>
      </c>
      <c r="N2360" s="3" t="str">
        <f t="shared" si="336"/>
        <v>DnGap</v>
      </c>
      <c r="O2360">
        <v>843299</v>
      </c>
    </row>
    <row r="2361" spans="1:15" x14ac:dyDescent="0.25">
      <c r="A2361" s="1">
        <v>41725</v>
      </c>
      <c r="B2361" s="1" t="str">
        <f t="shared" si="328"/>
        <v>Thu</v>
      </c>
      <c r="C2361" s="1" t="str">
        <f t="shared" si="329"/>
        <v>Mar</v>
      </c>
      <c r="D2361" s="1" t="str">
        <f t="shared" si="330"/>
        <v>1ST QTR</v>
      </c>
      <c r="E2361" s="1" t="str">
        <f t="shared" si="331"/>
        <v>2014</v>
      </c>
      <c r="F2361" s="26">
        <v>119.017</v>
      </c>
      <c r="G2361" s="2">
        <v>119.03</v>
      </c>
      <c r="H2361" s="2">
        <v>118.27200000000001</v>
      </c>
      <c r="I2361" s="26">
        <v>119.012</v>
      </c>
      <c r="J2361" s="3">
        <f t="shared" si="332"/>
        <v>32</v>
      </c>
      <c r="K2361" s="3" t="str">
        <f t="shared" si="333"/>
        <v>OIR</v>
      </c>
      <c r="L2361" s="3" t="str">
        <f t="shared" si="334"/>
        <v>OIRUpGapFill</v>
      </c>
      <c r="M2361" s="3" t="str">
        <f t="shared" si="335"/>
        <v>Filled</v>
      </c>
      <c r="N2361" s="3" t="str">
        <f t="shared" si="336"/>
        <v>UpGap</v>
      </c>
      <c r="O2361">
        <v>825140</v>
      </c>
    </row>
    <row r="2362" spans="1:15" x14ac:dyDescent="0.25">
      <c r="A2362" s="1">
        <v>41726</v>
      </c>
      <c r="B2362" s="1" t="str">
        <f t="shared" si="328"/>
        <v>Fri</v>
      </c>
      <c r="C2362" s="1" t="str">
        <f t="shared" si="329"/>
        <v>Mar</v>
      </c>
      <c r="D2362" s="1" t="str">
        <f t="shared" si="330"/>
        <v>1ST QTR</v>
      </c>
      <c r="E2362" s="1" t="str">
        <f t="shared" si="331"/>
        <v>2014</v>
      </c>
      <c r="F2362" s="26">
        <v>118.30200000000001</v>
      </c>
      <c r="G2362" s="2">
        <v>119.012</v>
      </c>
      <c r="H2362" s="2">
        <v>118.25700000000001</v>
      </c>
      <c r="I2362" s="26">
        <v>118.285</v>
      </c>
      <c r="J2362" s="3">
        <f t="shared" si="332"/>
        <v>30</v>
      </c>
      <c r="K2362" s="3" t="str">
        <f t="shared" si="333"/>
        <v>OIR</v>
      </c>
      <c r="L2362" s="3" t="str">
        <f t="shared" si="334"/>
        <v>OIRDnGapFill</v>
      </c>
      <c r="M2362" s="3" t="str">
        <f t="shared" si="335"/>
        <v>Filled</v>
      </c>
      <c r="N2362" s="3" t="str">
        <f t="shared" si="336"/>
        <v>DnGap</v>
      </c>
      <c r="O2362">
        <v>522352</v>
      </c>
    </row>
    <row r="2363" spans="1:15" x14ac:dyDescent="0.25">
      <c r="A2363" s="1">
        <v>41729</v>
      </c>
      <c r="B2363" s="1" t="str">
        <f t="shared" si="328"/>
        <v>Mon</v>
      </c>
      <c r="C2363" s="1" t="str">
        <f t="shared" si="329"/>
        <v>Mar</v>
      </c>
      <c r="D2363" s="1" t="str">
        <f t="shared" si="330"/>
        <v>1ST QTR</v>
      </c>
      <c r="E2363" s="1" t="str">
        <f t="shared" si="331"/>
        <v>2014</v>
      </c>
      <c r="F2363" s="26">
        <v>118.26</v>
      </c>
      <c r="G2363" s="2">
        <v>119.005</v>
      </c>
      <c r="H2363" s="2">
        <v>118.21</v>
      </c>
      <c r="I2363" s="26">
        <v>118.30500000000001</v>
      </c>
      <c r="J2363" s="3">
        <f t="shared" si="332"/>
        <v>46</v>
      </c>
      <c r="K2363" s="3" t="str">
        <f t="shared" si="333"/>
        <v>OIR</v>
      </c>
      <c r="L2363" s="3" t="str">
        <f t="shared" si="334"/>
        <v>OIRDnGapFill</v>
      </c>
      <c r="M2363" s="3" t="str">
        <f t="shared" si="335"/>
        <v>Filled</v>
      </c>
      <c r="N2363" s="3" t="str">
        <f t="shared" si="336"/>
        <v>DnGap</v>
      </c>
      <c r="O2363">
        <v>820123</v>
      </c>
    </row>
    <row r="2364" spans="1:15" x14ac:dyDescent="0.25">
      <c r="A2364" s="1">
        <v>41730</v>
      </c>
      <c r="B2364" s="1" t="str">
        <f t="shared" si="328"/>
        <v>Tue</v>
      </c>
      <c r="C2364" s="1" t="str">
        <f t="shared" si="329"/>
        <v>Apr</v>
      </c>
      <c r="D2364" s="1" t="str">
        <f t="shared" si="330"/>
        <v>2nd QTR</v>
      </c>
      <c r="E2364" s="1" t="str">
        <f t="shared" si="331"/>
        <v>2014</v>
      </c>
      <c r="F2364" s="26">
        <v>118.31699999999999</v>
      </c>
      <c r="G2364" s="2">
        <v>119</v>
      </c>
      <c r="H2364" s="2">
        <v>118.27200000000001</v>
      </c>
      <c r="I2364" s="26">
        <v>118.28700000000001</v>
      </c>
      <c r="J2364" s="3">
        <f t="shared" si="332"/>
        <v>19</v>
      </c>
      <c r="K2364" s="3" t="str">
        <f t="shared" si="333"/>
        <v>OIR</v>
      </c>
      <c r="L2364" s="3" t="str">
        <f t="shared" si="334"/>
        <v>OIRUpGapFill</v>
      </c>
      <c r="M2364" s="3" t="str">
        <f t="shared" si="335"/>
        <v>Filled</v>
      </c>
      <c r="N2364" s="3" t="str">
        <f t="shared" si="336"/>
        <v>UpGap</v>
      </c>
      <c r="O2364">
        <v>556201</v>
      </c>
    </row>
    <row r="2365" spans="1:15" x14ac:dyDescent="0.25">
      <c r="A2365" s="1">
        <v>41731</v>
      </c>
      <c r="B2365" s="1" t="str">
        <f t="shared" si="328"/>
        <v>Wed</v>
      </c>
      <c r="C2365" s="1" t="str">
        <f t="shared" si="329"/>
        <v>Apr</v>
      </c>
      <c r="D2365" s="1" t="str">
        <f t="shared" si="330"/>
        <v>2nd QTR</v>
      </c>
      <c r="E2365" s="1" t="str">
        <f t="shared" si="331"/>
        <v>2014</v>
      </c>
      <c r="F2365" s="26">
        <v>118.297</v>
      </c>
      <c r="G2365" s="2">
        <v>118.3</v>
      </c>
      <c r="H2365" s="2">
        <v>118.19</v>
      </c>
      <c r="I2365" s="26">
        <v>118.2</v>
      </c>
      <c r="J2365" s="3">
        <f t="shared" si="332"/>
        <v>44</v>
      </c>
      <c r="K2365" s="3" t="str">
        <f t="shared" si="333"/>
        <v>OIR</v>
      </c>
      <c r="L2365" s="3" t="str">
        <f t="shared" si="334"/>
        <v>OIRUpGapFill</v>
      </c>
      <c r="M2365" s="3" t="str">
        <f t="shared" si="335"/>
        <v>Filled</v>
      </c>
      <c r="N2365" s="3" t="str">
        <f t="shared" si="336"/>
        <v>UpGap</v>
      </c>
      <c r="O2365">
        <v>599865</v>
      </c>
    </row>
    <row r="2366" spans="1:15" x14ac:dyDescent="0.25">
      <c r="A2366" s="1">
        <v>41732</v>
      </c>
      <c r="B2366" s="1" t="str">
        <f t="shared" si="328"/>
        <v>Thu</v>
      </c>
      <c r="C2366" s="1" t="str">
        <f t="shared" si="329"/>
        <v>Apr</v>
      </c>
      <c r="D2366" s="1" t="str">
        <f t="shared" si="330"/>
        <v>2nd QTR</v>
      </c>
      <c r="E2366" s="1" t="str">
        <f t="shared" si="331"/>
        <v>2014</v>
      </c>
      <c r="F2366" s="26">
        <v>118.2</v>
      </c>
      <c r="G2366" s="2">
        <v>118.232</v>
      </c>
      <c r="H2366" s="2">
        <v>118.187</v>
      </c>
      <c r="I2366" s="26">
        <v>118.205</v>
      </c>
      <c r="J2366" s="3">
        <f t="shared" si="332"/>
        <v>19</v>
      </c>
      <c r="K2366" s="3" t="str">
        <f t="shared" si="333"/>
        <v>OIR</v>
      </c>
      <c r="L2366" s="3" t="str">
        <f t="shared" si="334"/>
        <v>NoGap</v>
      </c>
      <c r="M2366" s="3" t="str">
        <f t="shared" si="335"/>
        <v>NoGap</v>
      </c>
      <c r="N2366" s="3" t="str">
        <f t="shared" si="336"/>
        <v>NoGap</v>
      </c>
      <c r="O2366">
        <v>553313</v>
      </c>
    </row>
    <row r="2367" spans="1:15" x14ac:dyDescent="0.25">
      <c r="A2367" s="1">
        <v>41733</v>
      </c>
      <c r="B2367" s="1" t="str">
        <f t="shared" si="328"/>
        <v>Fri</v>
      </c>
      <c r="C2367" s="1" t="str">
        <f t="shared" si="329"/>
        <v>Apr</v>
      </c>
      <c r="D2367" s="1" t="str">
        <f t="shared" si="330"/>
        <v>2nd QTR</v>
      </c>
      <c r="E2367" s="1" t="str">
        <f t="shared" si="331"/>
        <v>2014</v>
      </c>
      <c r="F2367" s="26">
        <v>118.187</v>
      </c>
      <c r="G2367" s="2">
        <v>119.03</v>
      </c>
      <c r="H2367" s="2">
        <v>118.15</v>
      </c>
      <c r="I2367" s="26">
        <v>119.02</v>
      </c>
      <c r="J2367" s="3">
        <f t="shared" si="332"/>
        <v>80</v>
      </c>
      <c r="K2367" s="3" t="str">
        <f t="shared" si="333"/>
        <v>OIR</v>
      </c>
      <c r="L2367" s="3" t="str">
        <f t="shared" si="334"/>
        <v>OIRDnGapFill</v>
      </c>
      <c r="M2367" s="3" t="str">
        <f t="shared" si="335"/>
        <v>Filled</v>
      </c>
      <c r="N2367" s="3" t="str">
        <f t="shared" si="336"/>
        <v>DnGap</v>
      </c>
      <c r="O2367">
        <v>1036320</v>
      </c>
    </row>
    <row r="2368" spans="1:15" x14ac:dyDescent="0.25">
      <c r="A2368" s="1">
        <v>41736</v>
      </c>
      <c r="B2368" s="1" t="str">
        <f t="shared" si="328"/>
        <v>Mon</v>
      </c>
      <c r="C2368" s="1" t="str">
        <f t="shared" si="329"/>
        <v>Apr</v>
      </c>
      <c r="D2368" s="1" t="str">
        <f t="shared" si="330"/>
        <v>2nd QTR</v>
      </c>
      <c r="E2368" s="1" t="str">
        <f t="shared" si="331"/>
        <v>2014</v>
      </c>
      <c r="F2368" s="26">
        <v>119.017</v>
      </c>
      <c r="G2368" s="2">
        <v>119.095</v>
      </c>
      <c r="H2368" s="2">
        <v>119.015</v>
      </c>
      <c r="I2368" s="26">
        <v>119.06699999999999</v>
      </c>
      <c r="J2368" s="3">
        <f t="shared" si="332"/>
        <v>32</v>
      </c>
      <c r="K2368" s="3" t="str">
        <f t="shared" si="333"/>
        <v>OIR</v>
      </c>
      <c r="L2368" s="3" t="str">
        <f t="shared" si="334"/>
        <v>OIRDnGapFill</v>
      </c>
      <c r="M2368" s="3" t="str">
        <f t="shared" si="335"/>
        <v>Filled</v>
      </c>
      <c r="N2368" s="3" t="str">
        <f t="shared" si="336"/>
        <v>DnGap</v>
      </c>
      <c r="O2368">
        <v>610318</v>
      </c>
    </row>
    <row r="2369" spans="1:15" x14ac:dyDescent="0.25">
      <c r="A2369" s="1">
        <v>41737</v>
      </c>
      <c r="B2369" s="1" t="str">
        <f t="shared" si="328"/>
        <v>Tue</v>
      </c>
      <c r="C2369" s="1" t="str">
        <f t="shared" si="329"/>
        <v>Apr</v>
      </c>
      <c r="D2369" s="1" t="str">
        <f t="shared" si="330"/>
        <v>2nd QTR</v>
      </c>
      <c r="E2369" s="1" t="str">
        <f t="shared" si="331"/>
        <v>2014</v>
      </c>
      <c r="F2369" s="26">
        <v>119.05200000000001</v>
      </c>
      <c r="G2369" s="2">
        <v>119.09</v>
      </c>
      <c r="H2369" s="2">
        <v>119.032</v>
      </c>
      <c r="I2369" s="26">
        <v>119.08</v>
      </c>
      <c r="J2369" s="3">
        <f t="shared" si="332"/>
        <v>24</v>
      </c>
      <c r="K2369" s="3" t="str">
        <f t="shared" si="333"/>
        <v>OIR</v>
      </c>
      <c r="L2369" s="3" t="str">
        <f t="shared" si="334"/>
        <v>OIRDnGapFill</v>
      </c>
      <c r="M2369" s="3" t="str">
        <f t="shared" si="335"/>
        <v>Filled</v>
      </c>
      <c r="N2369" s="3" t="str">
        <f t="shared" si="336"/>
        <v>DnGap</v>
      </c>
      <c r="O2369">
        <v>584316</v>
      </c>
    </row>
    <row r="2370" spans="1:15" x14ac:dyDescent="0.25">
      <c r="A2370" s="1">
        <v>41738</v>
      </c>
      <c r="B2370" s="1" t="str">
        <f t="shared" si="328"/>
        <v>Wed</v>
      </c>
      <c r="C2370" s="1" t="str">
        <f t="shared" si="329"/>
        <v>Apr</v>
      </c>
      <c r="D2370" s="1" t="str">
        <f t="shared" si="330"/>
        <v>2nd QTR</v>
      </c>
      <c r="E2370" s="1" t="str">
        <f t="shared" si="331"/>
        <v>2014</v>
      </c>
      <c r="F2370" s="26">
        <v>119.06699999999999</v>
      </c>
      <c r="G2370" s="2">
        <v>119.157</v>
      </c>
      <c r="H2370" s="2">
        <v>119.01</v>
      </c>
      <c r="I2370" s="26">
        <v>119.142</v>
      </c>
      <c r="J2370" s="3">
        <f t="shared" si="332"/>
        <v>59</v>
      </c>
      <c r="K2370" s="3" t="str">
        <f t="shared" si="333"/>
        <v>OIR</v>
      </c>
      <c r="L2370" s="3" t="str">
        <f t="shared" si="334"/>
        <v>OIRDnGapFill</v>
      </c>
      <c r="M2370" s="3" t="str">
        <f t="shared" si="335"/>
        <v>Filled</v>
      </c>
      <c r="N2370" s="3" t="str">
        <f t="shared" si="336"/>
        <v>DnGap</v>
      </c>
      <c r="O2370">
        <v>771211</v>
      </c>
    </row>
    <row r="2371" spans="1:15" x14ac:dyDescent="0.25">
      <c r="A2371" s="1">
        <v>41739</v>
      </c>
      <c r="B2371" s="1" t="str">
        <f t="shared" si="328"/>
        <v>Thu</v>
      </c>
      <c r="C2371" s="1" t="str">
        <f t="shared" si="329"/>
        <v>Apr</v>
      </c>
      <c r="D2371" s="1" t="str">
        <f t="shared" si="330"/>
        <v>2nd QTR</v>
      </c>
      <c r="E2371" s="1" t="str">
        <f t="shared" si="331"/>
        <v>2014</v>
      </c>
      <c r="F2371" s="26">
        <v>119.145</v>
      </c>
      <c r="G2371" s="2">
        <v>119.28</v>
      </c>
      <c r="H2371" s="2">
        <v>119.142</v>
      </c>
      <c r="I2371" s="26">
        <v>119.235</v>
      </c>
      <c r="J2371" s="3">
        <f t="shared" si="332"/>
        <v>56</v>
      </c>
      <c r="K2371" s="3" t="str">
        <f t="shared" si="333"/>
        <v>OIR</v>
      </c>
      <c r="L2371" s="3" t="str">
        <f t="shared" si="334"/>
        <v>OIRUpGapFill</v>
      </c>
      <c r="M2371" s="3" t="str">
        <f t="shared" si="335"/>
        <v>Filled</v>
      </c>
      <c r="N2371" s="3" t="str">
        <f t="shared" si="336"/>
        <v>UpGap</v>
      </c>
      <c r="O2371">
        <v>988457</v>
      </c>
    </row>
    <row r="2372" spans="1:15" x14ac:dyDescent="0.25">
      <c r="A2372" s="1">
        <v>41740</v>
      </c>
      <c r="B2372" s="1" t="str">
        <f t="shared" si="328"/>
        <v>Fri</v>
      </c>
      <c r="C2372" s="1" t="str">
        <f t="shared" si="329"/>
        <v>Apr</v>
      </c>
      <c r="D2372" s="1" t="str">
        <f t="shared" si="330"/>
        <v>2nd QTR</v>
      </c>
      <c r="E2372" s="1" t="str">
        <f t="shared" si="331"/>
        <v>2014</v>
      </c>
      <c r="F2372" s="26">
        <v>119.205</v>
      </c>
      <c r="G2372" s="2">
        <v>119.27500000000001</v>
      </c>
      <c r="H2372" s="2">
        <v>119.185</v>
      </c>
      <c r="I2372" s="26">
        <v>119.25</v>
      </c>
      <c r="J2372" s="3">
        <f t="shared" si="332"/>
        <v>37</v>
      </c>
      <c r="K2372" s="3" t="str">
        <f t="shared" si="333"/>
        <v>OIR</v>
      </c>
      <c r="L2372" s="3" t="str">
        <f t="shared" si="334"/>
        <v>OIRDnGapFill</v>
      </c>
      <c r="M2372" s="3" t="str">
        <f t="shared" si="335"/>
        <v>Filled</v>
      </c>
      <c r="N2372" s="3" t="str">
        <f t="shared" si="336"/>
        <v>DnGap</v>
      </c>
      <c r="O2372">
        <v>692137</v>
      </c>
    </row>
    <row r="2373" spans="1:15" x14ac:dyDescent="0.25">
      <c r="A2373" s="1">
        <v>41743</v>
      </c>
      <c r="B2373" s="1" t="str">
        <f t="shared" si="328"/>
        <v>Mon</v>
      </c>
      <c r="C2373" s="1" t="str">
        <f t="shared" si="329"/>
        <v>Apr</v>
      </c>
      <c r="D2373" s="1" t="str">
        <f t="shared" si="330"/>
        <v>2nd QTR</v>
      </c>
      <c r="E2373" s="1" t="str">
        <f t="shared" si="331"/>
        <v>2014</v>
      </c>
      <c r="F2373" s="26">
        <v>119.252</v>
      </c>
      <c r="G2373" s="2">
        <v>120.02500000000001</v>
      </c>
      <c r="H2373" s="2">
        <v>119.17</v>
      </c>
      <c r="I2373" s="26">
        <v>119.19499999999999</v>
      </c>
      <c r="J2373" s="3">
        <f t="shared" si="332"/>
        <v>70</v>
      </c>
      <c r="K2373" s="3" t="str">
        <f t="shared" si="333"/>
        <v>OIR</v>
      </c>
      <c r="L2373" s="3" t="str">
        <f t="shared" si="334"/>
        <v>OIRUpGapFill</v>
      </c>
      <c r="M2373" s="3" t="str">
        <f t="shared" si="335"/>
        <v>Filled</v>
      </c>
      <c r="N2373" s="3" t="str">
        <f t="shared" si="336"/>
        <v>UpGap</v>
      </c>
      <c r="O2373">
        <v>569443</v>
      </c>
    </row>
    <row r="2374" spans="1:15" x14ac:dyDescent="0.25">
      <c r="A2374" s="1">
        <v>41744</v>
      </c>
      <c r="B2374" s="1" t="str">
        <f t="shared" si="328"/>
        <v>Tue</v>
      </c>
      <c r="C2374" s="1" t="str">
        <f t="shared" si="329"/>
        <v>Apr</v>
      </c>
      <c r="D2374" s="1" t="str">
        <f t="shared" si="330"/>
        <v>2nd QTR</v>
      </c>
      <c r="E2374" s="1" t="str">
        <f t="shared" si="331"/>
        <v>2014</v>
      </c>
      <c r="F2374" s="26">
        <v>119.175</v>
      </c>
      <c r="G2374" s="2">
        <v>119.22</v>
      </c>
      <c r="H2374" s="2">
        <v>119.13500000000001</v>
      </c>
      <c r="I2374" s="26">
        <v>119.167</v>
      </c>
      <c r="J2374" s="3">
        <f t="shared" si="332"/>
        <v>34</v>
      </c>
      <c r="K2374" s="3" t="str">
        <f t="shared" si="333"/>
        <v>OIR</v>
      </c>
      <c r="L2374" s="3" t="str">
        <f t="shared" si="334"/>
        <v>OIRDnGapFill</v>
      </c>
      <c r="M2374" s="3" t="str">
        <f t="shared" si="335"/>
        <v>Filled</v>
      </c>
      <c r="N2374" s="3" t="str">
        <f t="shared" si="336"/>
        <v>DnGap</v>
      </c>
      <c r="O2374">
        <v>706244</v>
      </c>
    </row>
    <row r="2375" spans="1:15" x14ac:dyDescent="0.25">
      <c r="A2375" s="1">
        <v>41745</v>
      </c>
      <c r="B2375" s="1" t="str">
        <f t="shared" si="328"/>
        <v>Wed</v>
      </c>
      <c r="C2375" s="1" t="str">
        <f t="shared" si="329"/>
        <v>Apr</v>
      </c>
      <c r="D2375" s="1" t="str">
        <f t="shared" si="330"/>
        <v>2nd QTR</v>
      </c>
      <c r="E2375" s="1" t="str">
        <f t="shared" si="331"/>
        <v>2014</v>
      </c>
      <c r="F2375" s="26">
        <v>119.16500000000001</v>
      </c>
      <c r="G2375" s="2">
        <v>119.17700000000001</v>
      </c>
      <c r="H2375" s="2">
        <v>119.1</v>
      </c>
      <c r="I2375" s="26">
        <v>119.11199999999999</v>
      </c>
      <c r="J2375" s="3">
        <f t="shared" si="332"/>
        <v>31</v>
      </c>
      <c r="K2375" s="3" t="str">
        <f t="shared" si="333"/>
        <v>OIR</v>
      </c>
      <c r="L2375" s="3" t="str">
        <f t="shared" si="334"/>
        <v>OIRDnGapFill</v>
      </c>
      <c r="M2375" s="3" t="str">
        <f t="shared" si="335"/>
        <v>Filled</v>
      </c>
      <c r="N2375" s="3" t="str">
        <f t="shared" si="336"/>
        <v>DnGap</v>
      </c>
      <c r="O2375">
        <v>769580</v>
      </c>
    </row>
    <row r="2376" spans="1:15" x14ac:dyDescent="0.25">
      <c r="A2376" s="1">
        <v>41746</v>
      </c>
      <c r="B2376" s="1" t="str">
        <f t="shared" si="328"/>
        <v>Thu</v>
      </c>
      <c r="C2376" s="1" t="str">
        <f t="shared" si="329"/>
        <v>Apr</v>
      </c>
      <c r="D2376" s="1" t="str">
        <f t="shared" si="330"/>
        <v>2nd QTR</v>
      </c>
      <c r="E2376" s="1" t="str">
        <f t="shared" si="331"/>
        <v>2014</v>
      </c>
      <c r="F2376" s="26">
        <v>119.125</v>
      </c>
      <c r="G2376" s="2">
        <v>119.155</v>
      </c>
      <c r="H2376" s="2">
        <v>118.31</v>
      </c>
      <c r="I2376" s="26">
        <v>119.002</v>
      </c>
      <c r="J2376" s="3">
        <f t="shared" si="332"/>
        <v>66</v>
      </c>
      <c r="K2376" s="3" t="str">
        <f t="shared" si="333"/>
        <v>OIR</v>
      </c>
      <c r="L2376" s="3" t="str">
        <f t="shared" si="334"/>
        <v>OIRUpGapFill</v>
      </c>
      <c r="M2376" s="3" t="str">
        <f t="shared" si="335"/>
        <v>Filled</v>
      </c>
      <c r="N2376" s="3" t="str">
        <f t="shared" si="336"/>
        <v>UpGap</v>
      </c>
      <c r="O2376">
        <v>710752</v>
      </c>
    </row>
    <row r="2377" spans="1:15" x14ac:dyDescent="0.25">
      <c r="A2377" s="1">
        <v>41750</v>
      </c>
      <c r="B2377" s="1" t="str">
        <f t="shared" si="328"/>
        <v>Mon</v>
      </c>
      <c r="C2377" s="1" t="str">
        <f t="shared" si="329"/>
        <v>Apr</v>
      </c>
      <c r="D2377" s="1" t="str">
        <f t="shared" si="330"/>
        <v>2nd QTR</v>
      </c>
      <c r="E2377" s="1" t="str">
        <f t="shared" si="331"/>
        <v>2014</v>
      </c>
      <c r="F2377" s="26">
        <v>119.002</v>
      </c>
      <c r="G2377" s="2">
        <v>119.05</v>
      </c>
      <c r="H2377" s="2">
        <v>118.295</v>
      </c>
      <c r="I2377" s="26">
        <v>119.02</v>
      </c>
      <c r="J2377" s="3">
        <f t="shared" si="332"/>
        <v>29</v>
      </c>
      <c r="K2377" s="3" t="str">
        <f t="shared" si="333"/>
        <v>OIR</v>
      </c>
      <c r="L2377" s="3" t="str">
        <f t="shared" si="334"/>
        <v>NoGap</v>
      </c>
      <c r="M2377" s="3" t="str">
        <f t="shared" si="335"/>
        <v>NoGap</v>
      </c>
      <c r="N2377" s="3" t="str">
        <f t="shared" si="336"/>
        <v>NoGap</v>
      </c>
      <c r="O2377">
        <v>284922</v>
      </c>
    </row>
    <row r="2378" spans="1:15" x14ac:dyDescent="0.25">
      <c r="A2378" s="1">
        <v>41751</v>
      </c>
      <c r="B2378" s="1" t="str">
        <f t="shared" ref="B2378:B2441" si="337">TEXT(A2378,"ddd")</f>
        <v>Tue</v>
      </c>
      <c r="C2378" s="1" t="str">
        <f t="shared" ref="C2378:C2441" si="338">TEXT(A2378,"mmm")</f>
        <v>Apr</v>
      </c>
      <c r="D2378" s="1" t="str">
        <f t="shared" ref="D2378:D2441" si="339">IF(OR(C2378="Jan",C2378="Feb",C2378="Mar"),"1ST QTR",IF(OR(C2378="Apr",C2378="May",C2378="Jun"),"2nd QTR",IF(OR(C2378="Jul",C2378="Aug",C2378="Sep"),"3rd QTR",IF(OR(C2378="Oct",C2378="Nov",C2378="Dec"),"4th QTR",""))))</f>
        <v>2nd QTR</v>
      </c>
      <c r="E2378" s="1" t="str">
        <f t="shared" ref="E2378:E2441" si="340">TEXT(A2378,"yyyy")</f>
        <v>2014</v>
      </c>
      <c r="F2378" s="26">
        <v>119.02200000000001</v>
      </c>
      <c r="G2378" s="2">
        <v>119.047</v>
      </c>
      <c r="H2378" s="2">
        <v>118.297</v>
      </c>
      <c r="I2378" s="26">
        <v>118.30500000000001</v>
      </c>
      <c r="J2378" s="3">
        <f t="shared" ref="J2378:J2441" si="341">IF(TRUNC(G2378)-TRUNC(H2378)=0,ROUNDUP((G2378-H2378)/0.25*100,0),IF(TRUNC(G2378)-TRUNC(H2378)=1,ROUNDUP(((G2378-TRUNC(G2378))*1000/320)*128,0)+128-ROUNDUP(((H2378-TRUNC(H2378))*1000/320)*128,0),IF(TRUNC(G2378)-TRUNC(H2378)=2,128+ROUNDUP(((G2378-TRUNC(G2378))*1000/320)*128,0)+128-ROUNDUP(((H2378-TRUNC(H2378))*1000/320)*128,0),IF(TRUNC(G2378)-TRUNC(H2378)=3,256+ROUNDUP(((G2378-TRUNC(G2378))*1000/320)*128,0)+128-ROUNDUP(((H2378-TRUNC(H2378))*1000/320)*128,0)))))</f>
        <v>28</v>
      </c>
      <c r="K2378" s="3" t="str">
        <f t="shared" ref="K2378:K2441" si="342">IF(AND(F2378&lt;=G2377,F2378&gt;=H2377),"OIR","OOR")</f>
        <v>OIR</v>
      </c>
      <c r="L2378" s="3" t="str">
        <f t="shared" ref="L2378:L2441" si="343">IF(F2378=I2377,"NoGap",IF(AND(K2378="OIR",F2378&gt;I2377,H2378&lt;=I2377),"OIRUpGapFill",IF(AND(K2378="OIR",F2378&lt;I2377,G2378&gt;=I2377),"OIRDnGapFill",IF(AND(K2378="OOR",F2378&gt;I2377,H2378&lt;=I2377),"OORUpGapFill",IF(AND(K2378="OOR",F2378&lt;I2377,G2378&gt;=I2377),"OORDnGapFill","NotFilled")))))</f>
        <v>OIRUpGapFill</v>
      </c>
      <c r="M2378" s="3" t="str">
        <f t="shared" ref="M2378:M2441" si="344">IF(OR(L2378="OIRUpGapFill",L2378="OIRDnGapFill",L2378="OORUpGapFill",L2378="OORDnGapFill"),"Filled",IF(L2378="NotFilled","NotFilled",IF(L2378="NoGap","NoGap")))</f>
        <v>Filled</v>
      </c>
      <c r="N2378" s="3" t="str">
        <f t="shared" ref="N2378:N2441" si="345">IF(F2378-I2377&lt;0,"DnGap",IF(F2378-I2377&gt;0,"UpGap",IF(M2378="NoGap","NoGap")))</f>
        <v>UpGap</v>
      </c>
      <c r="O2378">
        <v>500497</v>
      </c>
    </row>
    <row r="2379" spans="1:15" x14ac:dyDescent="0.25">
      <c r="A2379" s="1">
        <v>41752</v>
      </c>
      <c r="B2379" s="1" t="str">
        <f t="shared" si="337"/>
        <v>Wed</v>
      </c>
      <c r="C2379" s="1" t="str">
        <f t="shared" si="338"/>
        <v>Apr</v>
      </c>
      <c r="D2379" s="1" t="str">
        <f t="shared" si="339"/>
        <v>2nd QTR</v>
      </c>
      <c r="E2379" s="1" t="str">
        <f t="shared" si="340"/>
        <v>2014</v>
      </c>
      <c r="F2379" s="26">
        <v>119.005</v>
      </c>
      <c r="G2379" s="2">
        <v>119.087</v>
      </c>
      <c r="H2379" s="2">
        <v>119</v>
      </c>
      <c r="I2379" s="26">
        <v>119.045</v>
      </c>
      <c r="J2379" s="3">
        <f t="shared" si="341"/>
        <v>35</v>
      </c>
      <c r="K2379" s="3" t="str">
        <f t="shared" si="342"/>
        <v>OIR</v>
      </c>
      <c r="L2379" s="3" t="str">
        <f t="shared" si="343"/>
        <v>NotFilled</v>
      </c>
      <c r="M2379" s="3" t="str">
        <f t="shared" si="344"/>
        <v>NotFilled</v>
      </c>
      <c r="N2379" s="3" t="str">
        <f t="shared" si="345"/>
        <v>UpGap</v>
      </c>
      <c r="O2379">
        <v>703800</v>
      </c>
    </row>
    <row r="2380" spans="1:15" x14ac:dyDescent="0.25">
      <c r="A2380" s="1">
        <v>41753</v>
      </c>
      <c r="B2380" s="1" t="str">
        <f t="shared" si="337"/>
        <v>Thu</v>
      </c>
      <c r="C2380" s="1" t="str">
        <f t="shared" si="338"/>
        <v>Apr</v>
      </c>
      <c r="D2380" s="1" t="str">
        <f t="shared" si="339"/>
        <v>2nd QTR</v>
      </c>
      <c r="E2380" s="1" t="str">
        <f t="shared" si="340"/>
        <v>2014</v>
      </c>
      <c r="F2380" s="26">
        <v>119.02</v>
      </c>
      <c r="G2380" s="2">
        <v>119.07</v>
      </c>
      <c r="H2380" s="2">
        <v>118.3</v>
      </c>
      <c r="I2380" s="26">
        <v>119.04</v>
      </c>
      <c r="J2380" s="3">
        <f t="shared" si="341"/>
        <v>36</v>
      </c>
      <c r="K2380" s="3" t="str">
        <f t="shared" si="342"/>
        <v>OIR</v>
      </c>
      <c r="L2380" s="3" t="str">
        <f t="shared" si="343"/>
        <v>OIRDnGapFill</v>
      </c>
      <c r="M2380" s="3" t="str">
        <f t="shared" si="344"/>
        <v>Filled</v>
      </c>
      <c r="N2380" s="3" t="str">
        <f t="shared" si="345"/>
        <v>DnGap</v>
      </c>
      <c r="O2380">
        <v>710190</v>
      </c>
    </row>
    <row r="2381" spans="1:15" x14ac:dyDescent="0.25">
      <c r="A2381" s="1">
        <v>41754</v>
      </c>
      <c r="B2381" s="1" t="str">
        <f t="shared" si="337"/>
        <v>Fri</v>
      </c>
      <c r="C2381" s="1" t="str">
        <f t="shared" si="338"/>
        <v>Apr</v>
      </c>
      <c r="D2381" s="1" t="str">
        <f t="shared" si="339"/>
        <v>2nd QTR</v>
      </c>
      <c r="E2381" s="1" t="str">
        <f t="shared" si="340"/>
        <v>2014</v>
      </c>
      <c r="F2381" s="26">
        <v>119.047</v>
      </c>
      <c r="G2381" s="2">
        <v>119.11499999999999</v>
      </c>
      <c r="H2381" s="2">
        <v>119.03700000000001</v>
      </c>
      <c r="I2381" s="26">
        <v>119.057</v>
      </c>
      <c r="J2381" s="3">
        <f t="shared" si="341"/>
        <v>32</v>
      </c>
      <c r="K2381" s="3" t="str">
        <f t="shared" si="342"/>
        <v>OIR</v>
      </c>
      <c r="L2381" s="3" t="str">
        <f t="shared" si="343"/>
        <v>OIRUpGapFill</v>
      </c>
      <c r="M2381" s="3" t="str">
        <f t="shared" si="344"/>
        <v>Filled</v>
      </c>
      <c r="N2381" s="3" t="str">
        <f t="shared" si="345"/>
        <v>UpGap</v>
      </c>
      <c r="O2381">
        <v>536634</v>
      </c>
    </row>
    <row r="2382" spans="1:15" x14ac:dyDescent="0.25">
      <c r="A2382" s="1">
        <v>41757</v>
      </c>
      <c r="B2382" s="1" t="str">
        <f t="shared" si="337"/>
        <v>Mon</v>
      </c>
      <c r="C2382" s="1" t="str">
        <f t="shared" si="338"/>
        <v>Apr</v>
      </c>
      <c r="D2382" s="1" t="str">
        <f t="shared" si="339"/>
        <v>2nd QTR</v>
      </c>
      <c r="E2382" s="1" t="str">
        <f t="shared" si="340"/>
        <v>2014</v>
      </c>
      <c r="F2382" s="26">
        <v>119.06</v>
      </c>
      <c r="G2382" s="2">
        <v>119.092</v>
      </c>
      <c r="H2382" s="2">
        <v>119.00700000000001</v>
      </c>
      <c r="I2382" s="26">
        <v>119.072</v>
      </c>
      <c r="J2382" s="3">
        <f t="shared" si="341"/>
        <v>34</v>
      </c>
      <c r="K2382" s="3" t="str">
        <f t="shared" si="342"/>
        <v>OIR</v>
      </c>
      <c r="L2382" s="3" t="str">
        <f t="shared" si="343"/>
        <v>OIRUpGapFill</v>
      </c>
      <c r="M2382" s="3" t="str">
        <f t="shared" si="344"/>
        <v>Filled</v>
      </c>
      <c r="N2382" s="3" t="str">
        <f t="shared" si="345"/>
        <v>UpGap</v>
      </c>
      <c r="O2382">
        <v>713840</v>
      </c>
    </row>
    <row r="2383" spans="1:15" x14ac:dyDescent="0.25">
      <c r="A2383" s="1">
        <v>41758</v>
      </c>
      <c r="B2383" s="1" t="str">
        <f t="shared" si="337"/>
        <v>Tue</v>
      </c>
      <c r="C2383" s="1" t="str">
        <f t="shared" si="338"/>
        <v>Apr</v>
      </c>
      <c r="D2383" s="1" t="str">
        <f t="shared" si="339"/>
        <v>2nd QTR</v>
      </c>
      <c r="E2383" s="1" t="str">
        <f t="shared" si="340"/>
        <v>2014</v>
      </c>
      <c r="F2383" s="26">
        <v>119.047</v>
      </c>
      <c r="G2383" s="2">
        <v>119.06</v>
      </c>
      <c r="H2383" s="2">
        <v>119.005</v>
      </c>
      <c r="I2383" s="26">
        <v>119.047</v>
      </c>
      <c r="J2383" s="3">
        <f t="shared" si="341"/>
        <v>23</v>
      </c>
      <c r="K2383" s="3" t="str">
        <f t="shared" si="342"/>
        <v>OIR</v>
      </c>
      <c r="L2383" s="3" t="str">
        <f t="shared" si="343"/>
        <v>NotFilled</v>
      </c>
      <c r="M2383" s="3" t="str">
        <f t="shared" si="344"/>
        <v>NotFilled</v>
      </c>
      <c r="N2383" s="3" t="str">
        <f t="shared" si="345"/>
        <v>DnGap</v>
      </c>
      <c r="O2383">
        <v>598983</v>
      </c>
    </row>
    <row r="2384" spans="1:15" x14ac:dyDescent="0.25">
      <c r="A2384" s="1">
        <v>41759</v>
      </c>
      <c r="B2384" s="1" t="str">
        <f t="shared" si="337"/>
        <v>Wed</v>
      </c>
      <c r="C2384" s="1" t="str">
        <f t="shared" si="338"/>
        <v>Apr</v>
      </c>
      <c r="D2384" s="1" t="str">
        <f t="shared" si="339"/>
        <v>2nd QTR</v>
      </c>
      <c r="E2384" s="1" t="str">
        <f t="shared" si="340"/>
        <v>2014</v>
      </c>
      <c r="F2384" s="26">
        <v>119.06</v>
      </c>
      <c r="G2384" s="2">
        <v>119.15</v>
      </c>
      <c r="H2384" s="2">
        <v>119.027</v>
      </c>
      <c r="I2384" s="26">
        <v>119.145</v>
      </c>
      <c r="J2384" s="3">
        <f t="shared" si="341"/>
        <v>50</v>
      </c>
      <c r="K2384" s="3" t="str">
        <f t="shared" si="342"/>
        <v>OIR</v>
      </c>
      <c r="L2384" s="3" t="str">
        <f t="shared" si="343"/>
        <v>OIRUpGapFill</v>
      </c>
      <c r="M2384" s="3" t="str">
        <f t="shared" si="344"/>
        <v>Filled</v>
      </c>
      <c r="N2384" s="3" t="str">
        <f t="shared" si="345"/>
        <v>UpGap</v>
      </c>
      <c r="O2384">
        <v>847137</v>
      </c>
    </row>
    <row r="2385" spans="1:15" x14ac:dyDescent="0.25">
      <c r="A2385" s="1">
        <v>41760</v>
      </c>
      <c r="B2385" s="1" t="str">
        <f t="shared" si="337"/>
        <v>Thu</v>
      </c>
      <c r="C2385" s="1" t="str">
        <f t="shared" si="338"/>
        <v>May</v>
      </c>
      <c r="D2385" s="1" t="str">
        <f t="shared" si="339"/>
        <v>2nd QTR</v>
      </c>
      <c r="E2385" s="1" t="str">
        <f t="shared" si="340"/>
        <v>2014</v>
      </c>
      <c r="F2385" s="26">
        <v>119.142</v>
      </c>
      <c r="G2385" s="2">
        <v>119.20699999999999</v>
      </c>
      <c r="H2385" s="2">
        <v>119.12</v>
      </c>
      <c r="I2385" s="26">
        <v>119.185</v>
      </c>
      <c r="J2385" s="3">
        <f t="shared" si="341"/>
        <v>35</v>
      </c>
      <c r="K2385" s="3" t="str">
        <f t="shared" si="342"/>
        <v>OIR</v>
      </c>
      <c r="L2385" s="3" t="str">
        <f t="shared" si="343"/>
        <v>OIRDnGapFill</v>
      </c>
      <c r="M2385" s="3" t="str">
        <f t="shared" si="344"/>
        <v>Filled</v>
      </c>
      <c r="N2385" s="3" t="str">
        <f t="shared" si="345"/>
        <v>DnGap</v>
      </c>
      <c r="O2385">
        <v>636363</v>
      </c>
    </row>
    <row r="2386" spans="1:15" x14ac:dyDescent="0.25">
      <c r="A2386" s="1">
        <v>41761</v>
      </c>
      <c r="B2386" s="1" t="str">
        <f t="shared" si="337"/>
        <v>Fri</v>
      </c>
      <c r="C2386" s="1" t="str">
        <f t="shared" si="338"/>
        <v>May</v>
      </c>
      <c r="D2386" s="1" t="str">
        <f t="shared" si="339"/>
        <v>2nd QTR</v>
      </c>
      <c r="E2386" s="1" t="str">
        <f t="shared" si="340"/>
        <v>2014</v>
      </c>
      <c r="F2386" s="26">
        <v>119.167</v>
      </c>
      <c r="G2386" s="2">
        <v>119.20699999999999</v>
      </c>
      <c r="H2386" s="2">
        <v>119</v>
      </c>
      <c r="I2386" s="26">
        <v>119.14700000000001</v>
      </c>
      <c r="J2386" s="3">
        <f t="shared" si="341"/>
        <v>83</v>
      </c>
      <c r="K2386" s="3" t="str">
        <f t="shared" si="342"/>
        <v>OIR</v>
      </c>
      <c r="L2386" s="3" t="str">
        <f t="shared" si="343"/>
        <v>OIRDnGapFill</v>
      </c>
      <c r="M2386" s="3" t="str">
        <f t="shared" si="344"/>
        <v>Filled</v>
      </c>
      <c r="N2386" s="3" t="str">
        <f t="shared" si="345"/>
        <v>DnGap</v>
      </c>
      <c r="O2386">
        <v>1342435</v>
      </c>
    </row>
    <row r="2387" spans="1:15" x14ac:dyDescent="0.25">
      <c r="A2387" s="1">
        <v>41764</v>
      </c>
      <c r="B2387" s="1" t="str">
        <f t="shared" si="337"/>
        <v>Mon</v>
      </c>
      <c r="C2387" s="1" t="str">
        <f t="shared" si="338"/>
        <v>May</v>
      </c>
      <c r="D2387" s="1" t="str">
        <f t="shared" si="339"/>
        <v>2nd QTR</v>
      </c>
      <c r="E2387" s="1" t="str">
        <f t="shared" si="340"/>
        <v>2014</v>
      </c>
      <c r="F2387" s="26">
        <v>119.16200000000001</v>
      </c>
      <c r="G2387" s="2">
        <v>119.202</v>
      </c>
      <c r="H2387" s="2">
        <v>119.13200000000001</v>
      </c>
      <c r="I2387" s="26">
        <v>119.14700000000001</v>
      </c>
      <c r="J2387" s="3">
        <f t="shared" si="341"/>
        <v>28</v>
      </c>
      <c r="K2387" s="3" t="str">
        <f t="shared" si="342"/>
        <v>OIR</v>
      </c>
      <c r="L2387" s="3" t="str">
        <f t="shared" si="343"/>
        <v>OIRUpGapFill</v>
      </c>
      <c r="M2387" s="3" t="str">
        <f t="shared" si="344"/>
        <v>Filled</v>
      </c>
      <c r="N2387" s="3" t="str">
        <f t="shared" si="345"/>
        <v>UpGap</v>
      </c>
      <c r="O2387">
        <v>438258</v>
      </c>
    </row>
    <row r="2388" spans="1:15" x14ac:dyDescent="0.25">
      <c r="A2388" s="1">
        <v>41765</v>
      </c>
      <c r="B2388" s="1" t="str">
        <f t="shared" si="337"/>
        <v>Tue</v>
      </c>
      <c r="C2388" s="1" t="str">
        <f t="shared" si="338"/>
        <v>May</v>
      </c>
      <c r="D2388" s="1" t="str">
        <f t="shared" si="339"/>
        <v>2nd QTR</v>
      </c>
      <c r="E2388" s="1" t="str">
        <f t="shared" si="340"/>
        <v>2014</v>
      </c>
      <c r="F2388" s="26">
        <v>119.14700000000001</v>
      </c>
      <c r="G2388" s="2">
        <v>119.167</v>
      </c>
      <c r="H2388" s="2">
        <v>119.117</v>
      </c>
      <c r="I2388" s="26">
        <v>119.145</v>
      </c>
      <c r="J2388" s="3">
        <f t="shared" si="341"/>
        <v>20</v>
      </c>
      <c r="K2388" s="3" t="str">
        <f t="shared" si="342"/>
        <v>OIR</v>
      </c>
      <c r="L2388" s="3" t="str">
        <f t="shared" si="343"/>
        <v>NoGap</v>
      </c>
      <c r="M2388" s="3" t="str">
        <f t="shared" si="344"/>
        <v>NoGap</v>
      </c>
      <c r="N2388" s="3" t="str">
        <f t="shared" si="345"/>
        <v>NoGap</v>
      </c>
      <c r="O2388">
        <v>532474</v>
      </c>
    </row>
    <row r="2389" spans="1:15" x14ac:dyDescent="0.25">
      <c r="A2389" s="1">
        <v>41766</v>
      </c>
      <c r="B2389" s="1" t="str">
        <f t="shared" si="337"/>
        <v>Wed</v>
      </c>
      <c r="C2389" s="1" t="str">
        <f t="shared" si="338"/>
        <v>May</v>
      </c>
      <c r="D2389" s="1" t="str">
        <f t="shared" si="339"/>
        <v>2nd QTR</v>
      </c>
      <c r="E2389" s="1" t="str">
        <f t="shared" si="340"/>
        <v>2014</v>
      </c>
      <c r="F2389" s="26">
        <v>119.142</v>
      </c>
      <c r="G2389" s="2">
        <v>119.22</v>
      </c>
      <c r="H2389" s="2">
        <v>119.107</v>
      </c>
      <c r="I2389" s="26">
        <v>119.205</v>
      </c>
      <c r="J2389" s="3">
        <f t="shared" si="341"/>
        <v>46</v>
      </c>
      <c r="K2389" s="3" t="str">
        <f t="shared" si="342"/>
        <v>OIR</v>
      </c>
      <c r="L2389" s="3" t="str">
        <f t="shared" si="343"/>
        <v>OIRDnGapFill</v>
      </c>
      <c r="M2389" s="3" t="str">
        <f t="shared" si="344"/>
        <v>Filled</v>
      </c>
      <c r="N2389" s="3" t="str">
        <f t="shared" si="345"/>
        <v>DnGap</v>
      </c>
      <c r="O2389">
        <v>824047</v>
      </c>
    </row>
    <row r="2390" spans="1:15" x14ac:dyDescent="0.25">
      <c r="A2390" s="1">
        <v>41767</v>
      </c>
      <c r="B2390" s="1" t="str">
        <f t="shared" si="337"/>
        <v>Thu</v>
      </c>
      <c r="C2390" s="1" t="str">
        <f t="shared" si="338"/>
        <v>May</v>
      </c>
      <c r="D2390" s="1" t="str">
        <f t="shared" si="339"/>
        <v>2nd QTR</v>
      </c>
      <c r="E2390" s="1" t="str">
        <f t="shared" si="340"/>
        <v>2014</v>
      </c>
      <c r="F2390" s="26">
        <v>119.187</v>
      </c>
      <c r="G2390" s="2">
        <v>119.25700000000001</v>
      </c>
      <c r="H2390" s="2">
        <v>119.172</v>
      </c>
      <c r="I2390" s="26">
        <v>119.255</v>
      </c>
      <c r="J2390" s="3">
        <f t="shared" si="341"/>
        <v>35</v>
      </c>
      <c r="K2390" s="3" t="str">
        <f t="shared" si="342"/>
        <v>OIR</v>
      </c>
      <c r="L2390" s="3" t="str">
        <f t="shared" si="343"/>
        <v>OIRDnGapFill</v>
      </c>
      <c r="M2390" s="3" t="str">
        <f t="shared" si="344"/>
        <v>Filled</v>
      </c>
      <c r="N2390" s="3" t="str">
        <f t="shared" si="345"/>
        <v>DnGap</v>
      </c>
      <c r="O2390">
        <v>755361</v>
      </c>
    </row>
    <row r="2391" spans="1:15" x14ac:dyDescent="0.25">
      <c r="A2391" s="1">
        <v>41768</v>
      </c>
      <c r="B2391" s="1" t="str">
        <f t="shared" si="337"/>
        <v>Fri</v>
      </c>
      <c r="C2391" s="1" t="str">
        <f t="shared" si="338"/>
        <v>May</v>
      </c>
      <c r="D2391" s="1" t="str">
        <f t="shared" si="339"/>
        <v>2nd QTR</v>
      </c>
      <c r="E2391" s="1" t="str">
        <f t="shared" si="340"/>
        <v>2014</v>
      </c>
      <c r="F2391" s="26">
        <v>119.24</v>
      </c>
      <c r="G2391" s="2">
        <v>119.27</v>
      </c>
      <c r="H2391" s="2">
        <v>119.22199999999999</v>
      </c>
      <c r="I2391" s="26">
        <v>119.25</v>
      </c>
      <c r="J2391" s="3">
        <f t="shared" si="341"/>
        <v>20</v>
      </c>
      <c r="K2391" s="3" t="str">
        <f t="shared" si="342"/>
        <v>OIR</v>
      </c>
      <c r="L2391" s="3" t="str">
        <f t="shared" si="343"/>
        <v>OIRDnGapFill</v>
      </c>
      <c r="M2391" s="3" t="str">
        <f t="shared" si="344"/>
        <v>Filled</v>
      </c>
      <c r="N2391" s="3" t="str">
        <f t="shared" si="345"/>
        <v>DnGap</v>
      </c>
      <c r="O2391">
        <v>475624</v>
      </c>
    </row>
    <row r="2392" spans="1:15" x14ac:dyDescent="0.25">
      <c r="A2392" s="1">
        <v>41771</v>
      </c>
      <c r="B2392" s="1" t="str">
        <f t="shared" si="337"/>
        <v>Mon</v>
      </c>
      <c r="C2392" s="1" t="str">
        <f t="shared" si="338"/>
        <v>May</v>
      </c>
      <c r="D2392" s="1" t="str">
        <f t="shared" si="339"/>
        <v>2nd QTR</v>
      </c>
      <c r="E2392" s="1" t="str">
        <f t="shared" si="340"/>
        <v>2014</v>
      </c>
      <c r="F2392" s="26">
        <v>119.23699999999999</v>
      </c>
      <c r="G2392" s="2">
        <v>119.242</v>
      </c>
      <c r="H2392" s="2">
        <v>119.187</v>
      </c>
      <c r="I2392" s="26">
        <v>119.205</v>
      </c>
      <c r="J2392" s="3">
        <f t="shared" si="341"/>
        <v>23</v>
      </c>
      <c r="K2392" s="3" t="str">
        <f t="shared" si="342"/>
        <v>OIR</v>
      </c>
      <c r="L2392" s="3" t="str">
        <f t="shared" si="343"/>
        <v>NotFilled</v>
      </c>
      <c r="M2392" s="3" t="str">
        <f t="shared" si="344"/>
        <v>NotFilled</v>
      </c>
      <c r="N2392" s="3" t="str">
        <f t="shared" si="345"/>
        <v>DnGap</v>
      </c>
      <c r="O2392">
        <v>379463</v>
      </c>
    </row>
    <row r="2393" spans="1:15" x14ac:dyDescent="0.25">
      <c r="A2393" s="1">
        <v>41772</v>
      </c>
      <c r="B2393" s="1" t="str">
        <f t="shared" si="337"/>
        <v>Tue</v>
      </c>
      <c r="C2393" s="1" t="str">
        <f t="shared" si="338"/>
        <v>May</v>
      </c>
      <c r="D2393" s="1" t="str">
        <f t="shared" si="339"/>
        <v>2nd QTR</v>
      </c>
      <c r="E2393" s="1" t="str">
        <f t="shared" si="340"/>
        <v>2014</v>
      </c>
      <c r="F2393" s="26">
        <v>119.197</v>
      </c>
      <c r="G2393" s="2">
        <v>119.277</v>
      </c>
      <c r="H2393" s="2">
        <v>119.18</v>
      </c>
      <c r="I2393" s="26">
        <v>119.267</v>
      </c>
      <c r="J2393" s="3">
        <f t="shared" si="341"/>
        <v>39</v>
      </c>
      <c r="K2393" s="3" t="str">
        <f t="shared" si="342"/>
        <v>OIR</v>
      </c>
      <c r="L2393" s="3" t="str">
        <f t="shared" si="343"/>
        <v>OIRDnGapFill</v>
      </c>
      <c r="M2393" s="3" t="str">
        <f t="shared" si="344"/>
        <v>Filled</v>
      </c>
      <c r="N2393" s="3" t="str">
        <f t="shared" si="345"/>
        <v>DnGap</v>
      </c>
      <c r="O2393">
        <v>524897</v>
      </c>
    </row>
    <row r="2394" spans="1:15" x14ac:dyDescent="0.25">
      <c r="A2394" s="1">
        <v>41773</v>
      </c>
      <c r="B2394" s="1" t="str">
        <f t="shared" si="337"/>
        <v>Wed</v>
      </c>
      <c r="C2394" s="1" t="str">
        <f t="shared" si="338"/>
        <v>May</v>
      </c>
      <c r="D2394" s="1" t="str">
        <f t="shared" si="339"/>
        <v>2nd QTR</v>
      </c>
      <c r="E2394" s="1" t="str">
        <f t="shared" si="340"/>
        <v>2014</v>
      </c>
      <c r="F2394" s="26">
        <v>119.27</v>
      </c>
      <c r="G2394" s="2">
        <v>120.077</v>
      </c>
      <c r="H2394" s="2">
        <v>119.25700000000001</v>
      </c>
      <c r="I2394" s="26">
        <v>120.03700000000001</v>
      </c>
      <c r="J2394" s="3">
        <f t="shared" si="341"/>
        <v>56</v>
      </c>
      <c r="K2394" s="3" t="str">
        <f t="shared" si="342"/>
        <v>OIR</v>
      </c>
      <c r="L2394" s="3" t="str">
        <f t="shared" si="343"/>
        <v>OIRUpGapFill</v>
      </c>
      <c r="M2394" s="3" t="str">
        <f t="shared" si="344"/>
        <v>Filled</v>
      </c>
      <c r="N2394" s="3" t="str">
        <f t="shared" si="345"/>
        <v>UpGap</v>
      </c>
      <c r="O2394">
        <v>789391</v>
      </c>
    </row>
    <row r="2395" spans="1:15" x14ac:dyDescent="0.25">
      <c r="A2395" s="1">
        <v>41774</v>
      </c>
      <c r="B2395" s="1" t="str">
        <f t="shared" si="337"/>
        <v>Thu</v>
      </c>
      <c r="C2395" s="1" t="str">
        <f t="shared" si="338"/>
        <v>May</v>
      </c>
      <c r="D2395" s="1" t="str">
        <f t="shared" si="339"/>
        <v>2nd QTR</v>
      </c>
      <c r="E2395" s="1" t="str">
        <f t="shared" si="340"/>
        <v>2014</v>
      </c>
      <c r="F2395" s="26">
        <v>120.02</v>
      </c>
      <c r="G2395" s="2">
        <v>120.122</v>
      </c>
      <c r="H2395" s="2">
        <v>119.292</v>
      </c>
      <c r="I2395" s="26">
        <v>120.077</v>
      </c>
      <c r="J2395" s="3">
        <f t="shared" si="341"/>
        <v>60</v>
      </c>
      <c r="K2395" s="3" t="str">
        <f t="shared" si="342"/>
        <v>OIR</v>
      </c>
      <c r="L2395" s="3" t="str">
        <f t="shared" si="343"/>
        <v>OIRDnGapFill</v>
      </c>
      <c r="M2395" s="3" t="str">
        <f t="shared" si="344"/>
        <v>Filled</v>
      </c>
      <c r="N2395" s="3" t="str">
        <f t="shared" si="345"/>
        <v>DnGap</v>
      </c>
      <c r="O2395">
        <v>1014775</v>
      </c>
    </row>
    <row r="2396" spans="1:15" x14ac:dyDescent="0.25">
      <c r="A2396" s="1">
        <v>41775</v>
      </c>
      <c r="B2396" s="1" t="str">
        <f t="shared" si="337"/>
        <v>Fri</v>
      </c>
      <c r="C2396" s="1" t="str">
        <f t="shared" si="338"/>
        <v>May</v>
      </c>
      <c r="D2396" s="1" t="str">
        <f t="shared" si="339"/>
        <v>2nd QTR</v>
      </c>
      <c r="E2396" s="1" t="str">
        <f t="shared" si="340"/>
        <v>2014</v>
      </c>
      <c r="F2396" s="26">
        <v>120.08</v>
      </c>
      <c r="G2396" s="2">
        <v>120.095</v>
      </c>
      <c r="H2396" s="2">
        <v>120.04</v>
      </c>
      <c r="I2396" s="26">
        <v>120.062</v>
      </c>
      <c r="J2396" s="3">
        <f t="shared" si="341"/>
        <v>22</v>
      </c>
      <c r="K2396" s="3" t="str">
        <f t="shared" si="342"/>
        <v>OIR</v>
      </c>
      <c r="L2396" s="3" t="str">
        <f t="shared" si="343"/>
        <v>OIRUpGapFill</v>
      </c>
      <c r="M2396" s="3" t="str">
        <f t="shared" si="344"/>
        <v>Filled</v>
      </c>
      <c r="N2396" s="3" t="str">
        <f t="shared" si="345"/>
        <v>UpGap</v>
      </c>
      <c r="O2396">
        <v>502780</v>
      </c>
    </row>
    <row r="2397" spans="1:15" x14ac:dyDescent="0.25">
      <c r="A2397" s="1">
        <v>41778</v>
      </c>
      <c r="B2397" s="1" t="str">
        <f t="shared" si="337"/>
        <v>Mon</v>
      </c>
      <c r="C2397" s="1" t="str">
        <f t="shared" si="338"/>
        <v>May</v>
      </c>
      <c r="D2397" s="1" t="str">
        <f t="shared" si="339"/>
        <v>2nd QTR</v>
      </c>
      <c r="E2397" s="1" t="str">
        <f t="shared" si="340"/>
        <v>2014</v>
      </c>
      <c r="F2397" s="26">
        <v>120.047</v>
      </c>
      <c r="G2397" s="2">
        <v>120.125</v>
      </c>
      <c r="H2397" s="2">
        <v>120.042</v>
      </c>
      <c r="I2397" s="26">
        <v>120.08</v>
      </c>
      <c r="J2397" s="3">
        <f t="shared" si="341"/>
        <v>34</v>
      </c>
      <c r="K2397" s="3" t="str">
        <f t="shared" si="342"/>
        <v>OIR</v>
      </c>
      <c r="L2397" s="3" t="str">
        <f t="shared" si="343"/>
        <v>OIRDnGapFill</v>
      </c>
      <c r="M2397" s="3" t="str">
        <f t="shared" si="344"/>
        <v>Filled</v>
      </c>
      <c r="N2397" s="3" t="str">
        <f t="shared" si="345"/>
        <v>DnGap</v>
      </c>
      <c r="O2397">
        <v>465652</v>
      </c>
    </row>
    <row r="2398" spans="1:15" x14ac:dyDescent="0.25">
      <c r="A2398" s="1">
        <v>41779</v>
      </c>
      <c r="B2398" s="1" t="str">
        <f t="shared" si="337"/>
        <v>Tue</v>
      </c>
      <c r="C2398" s="1" t="str">
        <f t="shared" si="338"/>
        <v>May</v>
      </c>
      <c r="D2398" s="1" t="str">
        <f t="shared" si="339"/>
        <v>2nd QTR</v>
      </c>
      <c r="E2398" s="1" t="str">
        <f t="shared" si="340"/>
        <v>2014</v>
      </c>
      <c r="F2398" s="26">
        <v>120.065</v>
      </c>
      <c r="G2398" s="2">
        <v>120.14700000000001</v>
      </c>
      <c r="H2398" s="2">
        <v>120.05500000000001</v>
      </c>
      <c r="I2398" s="26">
        <v>120.13500000000001</v>
      </c>
      <c r="J2398" s="3">
        <f t="shared" si="341"/>
        <v>37</v>
      </c>
      <c r="K2398" s="3" t="str">
        <f t="shared" si="342"/>
        <v>OIR</v>
      </c>
      <c r="L2398" s="3" t="str">
        <f t="shared" si="343"/>
        <v>OIRDnGapFill</v>
      </c>
      <c r="M2398" s="3" t="str">
        <f t="shared" si="344"/>
        <v>Filled</v>
      </c>
      <c r="N2398" s="3" t="str">
        <f t="shared" si="345"/>
        <v>DnGap</v>
      </c>
      <c r="O2398">
        <v>585784</v>
      </c>
    </row>
    <row r="2399" spans="1:15" x14ac:dyDescent="0.25">
      <c r="A2399" s="1">
        <v>41780</v>
      </c>
      <c r="B2399" s="1" t="str">
        <f t="shared" si="337"/>
        <v>Wed</v>
      </c>
      <c r="C2399" s="1" t="str">
        <f t="shared" si="338"/>
        <v>May</v>
      </c>
      <c r="D2399" s="1" t="str">
        <f t="shared" si="339"/>
        <v>2nd QTR</v>
      </c>
      <c r="E2399" s="1" t="str">
        <f t="shared" si="340"/>
        <v>2014</v>
      </c>
      <c r="F2399" s="26">
        <v>120.12</v>
      </c>
      <c r="G2399" s="2">
        <v>120.157</v>
      </c>
      <c r="H2399" s="2">
        <v>120.057</v>
      </c>
      <c r="I2399" s="26">
        <v>120.107</v>
      </c>
      <c r="J2399" s="3">
        <f t="shared" si="341"/>
        <v>40</v>
      </c>
      <c r="K2399" s="3" t="str">
        <f t="shared" si="342"/>
        <v>OIR</v>
      </c>
      <c r="L2399" s="3" t="str">
        <f t="shared" si="343"/>
        <v>OIRDnGapFill</v>
      </c>
      <c r="M2399" s="3" t="str">
        <f t="shared" si="344"/>
        <v>Filled</v>
      </c>
      <c r="N2399" s="3" t="str">
        <f t="shared" si="345"/>
        <v>DnGap</v>
      </c>
      <c r="O2399">
        <v>748661</v>
      </c>
    </row>
    <row r="2400" spans="1:15" x14ac:dyDescent="0.25">
      <c r="A2400" s="1">
        <v>41781</v>
      </c>
      <c r="B2400" s="1" t="str">
        <f t="shared" si="337"/>
        <v>Thu</v>
      </c>
      <c r="C2400" s="1" t="str">
        <f t="shared" si="338"/>
        <v>May</v>
      </c>
      <c r="D2400" s="1" t="str">
        <f t="shared" si="339"/>
        <v>2nd QTR</v>
      </c>
      <c r="E2400" s="1" t="str">
        <f t="shared" si="340"/>
        <v>2014</v>
      </c>
      <c r="F2400" s="26">
        <v>120.1</v>
      </c>
      <c r="G2400" s="2">
        <v>120.11</v>
      </c>
      <c r="H2400" s="2">
        <v>120.05200000000001</v>
      </c>
      <c r="I2400" s="26">
        <v>120.065</v>
      </c>
      <c r="J2400" s="3">
        <f t="shared" si="341"/>
        <v>24</v>
      </c>
      <c r="K2400" s="3" t="str">
        <f t="shared" si="342"/>
        <v>OIR</v>
      </c>
      <c r="L2400" s="3" t="str">
        <f t="shared" si="343"/>
        <v>OIRDnGapFill</v>
      </c>
      <c r="M2400" s="3" t="str">
        <f t="shared" si="344"/>
        <v>Filled</v>
      </c>
      <c r="N2400" s="3" t="str">
        <f t="shared" si="345"/>
        <v>DnGap</v>
      </c>
      <c r="O2400">
        <v>715501</v>
      </c>
    </row>
    <row r="2401" spans="1:15" x14ac:dyDescent="0.25">
      <c r="A2401" s="1">
        <v>41782</v>
      </c>
      <c r="B2401" s="1" t="str">
        <f t="shared" si="337"/>
        <v>Fri</v>
      </c>
      <c r="C2401" s="1" t="str">
        <f t="shared" si="338"/>
        <v>May</v>
      </c>
      <c r="D2401" s="1" t="str">
        <f t="shared" si="339"/>
        <v>2nd QTR</v>
      </c>
      <c r="E2401" s="1" t="str">
        <f t="shared" si="340"/>
        <v>2014</v>
      </c>
      <c r="F2401" s="26">
        <v>120.072</v>
      </c>
      <c r="G2401" s="2">
        <v>120.122</v>
      </c>
      <c r="H2401" s="2">
        <v>120.065</v>
      </c>
      <c r="I2401" s="26">
        <v>120.11</v>
      </c>
      <c r="J2401" s="3">
        <f t="shared" si="341"/>
        <v>23</v>
      </c>
      <c r="K2401" s="3" t="str">
        <f t="shared" si="342"/>
        <v>OIR</v>
      </c>
      <c r="L2401" s="3" t="str">
        <f t="shared" si="343"/>
        <v>OIRUpGapFill</v>
      </c>
      <c r="M2401" s="3" t="str">
        <f t="shared" si="344"/>
        <v>Filled</v>
      </c>
      <c r="N2401" s="3" t="str">
        <f t="shared" si="345"/>
        <v>UpGap</v>
      </c>
      <c r="O2401">
        <v>551136</v>
      </c>
    </row>
    <row r="2402" spans="1:15" x14ac:dyDescent="0.25">
      <c r="A2402" s="1">
        <v>41786</v>
      </c>
      <c r="B2402" s="1" t="str">
        <f t="shared" si="337"/>
        <v>Tue</v>
      </c>
      <c r="C2402" s="1" t="str">
        <f t="shared" si="338"/>
        <v>May</v>
      </c>
      <c r="D2402" s="1" t="str">
        <f t="shared" si="339"/>
        <v>2nd QTR</v>
      </c>
      <c r="E2402" s="1" t="str">
        <f t="shared" si="340"/>
        <v>2014</v>
      </c>
      <c r="F2402" s="26">
        <v>120.1</v>
      </c>
      <c r="G2402" s="2">
        <v>120.11499999999999</v>
      </c>
      <c r="H2402" s="2">
        <v>120.065</v>
      </c>
      <c r="I2402" s="26">
        <v>120.11</v>
      </c>
      <c r="J2402" s="3">
        <f t="shared" si="341"/>
        <v>20</v>
      </c>
      <c r="K2402" s="3" t="str">
        <f t="shared" si="342"/>
        <v>OIR</v>
      </c>
      <c r="L2402" s="3" t="str">
        <f t="shared" si="343"/>
        <v>OIRDnGapFill</v>
      </c>
      <c r="M2402" s="3" t="str">
        <f t="shared" si="344"/>
        <v>Filled</v>
      </c>
      <c r="N2402" s="3" t="str">
        <f t="shared" si="345"/>
        <v>DnGap</v>
      </c>
      <c r="O2402">
        <v>1714248</v>
      </c>
    </row>
    <row r="2403" spans="1:15" x14ac:dyDescent="0.25">
      <c r="A2403" s="1">
        <v>41787</v>
      </c>
      <c r="B2403" s="1" t="str">
        <f t="shared" si="337"/>
        <v>Wed</v>
      </c>
      <c r="C2403" s="1" t="str">
        <f t="shared" si="338"/>
        <v>May</v>
      </c>
      <c r="D2403" s="1" t="str">
        <f t="shared" si="339"/>
        <v>2nd QTR</v>
      </c>
      <c r="E2403" s="1" t="str">
        <f t="shared" si="340"/>
        <v>2014</v>
      </c>
      <c r="F2403" s="26">
        <v>120.107</v>
      </c>
      <c r="G2403" s="2">
        <v>120.212</v>
      </c>
      <c r="H2403" s="2">
        <v>120.105</v>
      </c>
      <c r="I2403" s="26">
        <v>120.202</v>
      </c>
      <c r="J2403" s="3">
        <f t="shared" si="341"/>
        <v>43</v>
      </c>
      <c r="K2403" s="3" t="str">
        <f t="shared" si="342"/>
        <v>OIR</v>
      </c>
      <c r="L2403" s="3" t="str">
        <f t="shared" si="343"/>
        <v>OIRDnGapFill</v>
      </c>
      <c r="M2403" s="3" t="str">
        <f t="shared" si="344"/>
        <v>Filled</v>
      </c>
      <c r="N2403" s="3" t="str">
        <f t="shared" si="345"/>
        <v>DnGap</v>
      </c>
      <c r="O2403">
        <v>1633396</v>
      </c>
    </row>
    <row r="2404" spans="1:15" x14ac:dyDescent="0.25">
      <c r="A2404" s="1">
        <v>41788</v>
      </c>
      <c r="B2404" s="1" t="str">
        <f t="shared" si="337"/>
        <v>Thu</v>
      </c>
      <c r="C2404" s="1" t="str">
        <f t="shared" si="338"/>
        <v>May</v>
      </c>
      <c r="D2404" s="1" t="str">
        <f t="shared" si="339"/>
        <v>2nd QTR</v>
      </c>
      <c r="E2404" s="1" t="str">
        <f t="shared" si="340"/>
        <v>2014</v>
      </c>
      <c r="F2404" s="26">
        <v>120.182</v>
      </c>
      <c r="G2404" s="2">
        <v>120.25</v>
      </c>
      <c r="H2404" s="2">
        <v>120.142</v>
      </c>
      <c r="I2404" s="26">
        <v>120.175</v>
      </c>
      <c r="J2404" s="3">
        <f t="shared" si="341"/>
        <v>44</v>
      </c>
      <c r="K2404" s="3" t="str">
        <f t="shared" si="342"/>
        <v>OIR</v>
      </c>
      <c r="L2404" s="3" t="str">
        <f t="shared" si="343"/>
        <v>OIRDnGapFill</v>
      </c>
      <c r="M2404" s="3" t="str">
        <f t="shared" si="344"/>
        <v>Filled</v>
      </c>
      <c r="N2404" s="3" t="str">
        <f t="shared" si="345"/>
        <v>DnGap</v>
      </c>
      <c r="O2404">
        <v>940216</v>
      </c>
    </row>
    <row r="2405" spans="1:15" x14ac:dyDescent="0.25">
      <c r="A2405" s="1">
        <v>41789</v>
      </c>
      <c r="B2405" s="1" t="str">
        <f t="shared" si="337"/>
        <v>Fri</v>
      </c>
      <c r="C2405" s="1" t="str">
        <f t="shared" si="338"/>
        <v>May</v>
      </c>
      <c r="D2405" s="1" t="str">
        <f t="shared" si="339"/>
        <v>2nd QTR</v>
      </c>
      <c r="E2405" s="1" t="str">
        <f t="shared" si="340"/>
        <v>2014</v>
      </c>
      <c r="F2405" s="26">
        <v>119.235</v>
      </c>
      <c r="G2405" s="2">
        <v>119.255</v>
      </c>
      <c r="H2405" s="2">
        <v>119.19</v>
      </c>
      <c r="I2405" s="26">
        <v>119.242</v>
      </c>
      <c r="J2405" s="3">
        <f t="shared" si="341"/>
        <v>26</v>
      </c>
      <c r="K2405" s="3" t="str">
        <f t="shared" si="342"/>
        <v>OOR</v>
      </c>
      <c r="L2405" s="3" t="str">
        <f t="shared" si="343"/>
        <v>NotFilled</v>
      </c>
      <c r="M2405" s="3" t="str">
        <f t="shared" si="344"/>
        <v>NotFilled</v>
      </c>
      <c r="N2405" s="3" t="str">
        <f t="shared" si="345"/>
        <v>DnGap</v>
      </c>
      <c r="O2405">
        <v>698020</v>
      </c>
    </row>
    <row r="2406" spans="1:15" x14ac:dyDescent="0.25">
      <c r="A2406" s="1">
        <v>41792</v>
      </c>
      <c r="B2406" s="1" t="str">
        <f t="shared" si="337"/>
        <v>Mon</v>
      </c>
      <c r="C2406" s="1" t="str">
        <f t="shared" si="338"/>
        <v>Jun</v>
      </c>
      <c r="D2406" s="1" t="str">
        <f t="shared" si="339"/>
        <v>2nd QTR</v>
      </c>
      <c r="E2406" s="1" t="str">
        <f t="shared" si="340"/>
        <v>2014</v>
      </c>
      <c r="F2406" s="26">
        <v>119.22199999999999</v>
      </c>
      <c r="G2406" s="2">
        <v>119.227</v>
      </c>
      <c r="H2406" s="2">
        <v>119.11199999999999</v>
      </c>
      <c r="I2406" s="26">
        <v>119.125</v>
      </c>
      <c r="J2406" s="3">
        <f t="shared" si="341"/>
        <v>47</v>
      </c>
      <c r="K2406" s="3" t="str">
        <f t="shared" si="342"/>
        <v>OIR</v>
      </c>
      <c r="L2406" s="3" t="str">
        <f t="shared" si="343"/>
        <v>NotFilled</v>
      </c>
      <c r="M2406" s="3" t="str">
        <f t="shared" si="344"/>
        <v>NotFilled</v>
      </c>
      <c r="N2406" s="3" t="str">
        <f t="shared" si="345"/>
        <v>DnGap</v>
      </c>
      <c r="O2406">
        <v>664845</v>
      </c>
    </row>
    <row r="2407" spans="1:15" x14ac:dyDescent="0.25">
      <c r="A2407" s="1">
        <v>41793</v>
      </c>
      <c r="B2407" s="1" t="str">
        <f t="shared" si="337"/>
        <v>Tue</v>
      </c>
      <c r="C2407" s="1" t="str">
        <f t="shared" si="338"/>
        <v>Jun</v>
      </c>
      <c r="D2407" s="1" t="str">
        <f t="shared" si="339"/>
        <v>2nd QTR</v>
      </c>
      <c r="E2407" s="1" t="str">
        <f t="shared" si="340"/>
        <v>2014</v>
      </c>
      <c r="F2407" s="26">
        <v>119.13500000000001</v>
      </c>
      <c r="G2407" s="2">
        <v>119.145</v>
      </c>
      <c r="H2407" s="2">
        <v>119.05200000000001</v>
      </c>
      <c r="I2407" s="26">
        <v>119.065</v>
      </c>
      <c r="J2407" s="3">
        <f t="shared" si="341"/>
        <v>38</v>
      </c>
      <c r="K2407" s="3" t="str">
        <f t="shared" si="342"/>
        <v>OIR</v>
      </c>
      <c r="L2407" s="3" t="str">
        <f t="shared" si="343"/>
        <v>OIRUpGapFill</v>
      </c>
      <c r="M2407" s="3" t="str">
        <f t="shared" si="344"/>
        <v>Filled</v>
      </c>
      <c r="N2407" s="3" t="str">
        <f t="shared" si="345"/>
        <v>UpGap</v>
      </c>
      <c r="O2407">
        <v>661675</v>
      </c>
    </row>
    <row r="2408" spans="1:15" x14ac:dyDescent="0.25">
      <c r="A2408" s="1">
        <v>41794</v>
      </c>
      <c r="B2408" s="1" t="str">
        <f t="shared" si="337"/>
        <v>Wed</v>
      </c>
      <c r="C2408" s="1" t="str">
        <f t="shared" si="338"/>
        <v>Jun</v>
      </c>
      <c r="D2408" s="1" t="str">
        <f t="shared" si="339"/>
        <v>2nd QTR</v>
      </c>
      <c r="E2408" s="1" t="str">
        <f t="shared" si="340"/>
        <v>2014</v>
      </c>
      <c r="F2408" s="26">
        <v>119.057</v>
      </c>
      <c r="G2408" s="2">
        <v>119.105</v>
      </c>
      <c r="H2408" s="2">
        <v>119.03</v>
      </c>
      <c r="I2408" s="26">
        <v>119.057</v>
      </c>
      <c r="J2408" s="3">
        <f t="shared" si="341"/>
        <v>31</v>
      </c>
      <c r="K2408" s="3" t="str">
        <f t="shared" si="342"/>
        <v>OIR</v>
      </c>
      <c r="L2408" s="3" t="str">
        <f t="shared" si="343"/>
        <v>OIRDnGapFill</v>
      </c>
      <c r="M2408" s="3" t="str">
        <f t="shared" si="344"/>
        <v>Filled</v>
      </c>
      <c r="N2408" s="3" t="str">
        <f t="shared" si="345"/>
        <v>DnGap</v>
      </c>
      <c r="O2408">
        <v>631715</v>
      </c>
    </row>
    <row r="2409" spans="1:15" x14ac:dyDescent="0.25">
      <c r="A2409" s="1">
        <v>41795</v>
      </c>
      <c r="B2409" s="1" t="str">
        <f t="shared" si="337"/>
        <v>Thu</v>
      </c>
      <c r="C2409" s="1" t="str">
        <f t="shared" si="338"/>
        <v>Jun</v>
      </c>
      <c r="D2409" s="1" t="str">
        <f t="shared" si="339"/>
        <v>2nd QTR</v>
      </c>
      <c r="E2409" s="1" t="str">
        <f t="shared" si="340"/>
        <v>2014</v>
      </c>
      <c r="F2409" s="26">
        <v>119.07</v>
      </c>
      <c r="G2409" s="2">
        <v>119.13200000000001</v>
      </c>
      <c r="H2409" s="2">
        <v>119.017</v>
      </c>
      <c r="I2409" s="26">
        <v>119.087</v>
      </c>
      <c r="J2409" s="3">
        <f t="shared" si="341"/>
        <v>47</v>
      </c>
      <c r="K2409" s="3" t="str">
        <f t="shared" si="342"/>
        <v>OIR</v>
      </c>
      <c r="L2409" s="3" t="str">
        <f t="shared" si="343"/>
        <v>OIRUpGapFill</v>
      </c>
      <c r="M2409" s="3" t="str">
        <f t="shared" si="344"/>
        <v>Filled</v>
      </c>
      <c r="N2409" s="3" t="str">
        <f t="shared" si="345"/>
        <v>UpGap</v>
      </c>
      <c r="O2409">
        <v>751847</v>
      </c>
    </row>
    <row r="2410" spans="1:15" x14ac:dyDescent="0.25">
      <c r="A2410" s="1">
        <v>41796</v>
      </c>
      <c r="B2410" s="1" t="str">
        <f t="shared" si="337"/>
        <v>Fri</v>
      </c>
      <c r="C2410" s="1" t="str">
        <f t="shared" si="338"/>
        <v>Jun</v>
      </c>
      <c r="D2410" s="1" t="str">
        <f t="shared" si="339"/>
        <v>2nd QTR</v>
      </c>
      <c r="E2410" s="1" t="str">
        <f t="shared" si="340"/>
        <v>2014</v>
      </c>
      <c r="F2410" s="26">
        <v>119.09</v>
      </c>
      <c r="G2410" s="2">
        <v>119.157</v>
      </c>
      <c r="H2410" s="2">
        <v>119.035</v>
      </c>
      <c r="I2410" s="26">
        <v>119.042</v>
      </c>
      <c r="J2410" s="3">
        <f t="shared" si="341"/>
        <v>49</v>
      </c>
      <c r="K2410" s="3" t="str">
        <f t="shared" si="342"/>
        <v>OIR</v>
      </c>
      <c r="L2410" s="3" t="str">
        <f t="shared" si="343"/>
        <v>OIRUpGapFill</v>
      </c>
      <c r="M2410" s="3" t="str">
        <f t="shared" si="344"/>
        <v>Filled</v>
      </c>
      <c r="N2410" s="3" t="str">
        <f t="shared" si="345"/>
        <v>UpGap</v>
      </c>
      <c r="O2410">
        <v>818607</v>
      </c>
    </row>
    <row r="2411" spans="1:15" x14ac:dyDescent="0.25">
      <c r="A2411" s="1">
        <v>41799</v>
      </c>
      <c r="B2411" s="1" t="str">
        <f t="shared" si="337"/>
        <v>Mon</v>
      </c>
      <c r="C2411" s="1" t="str">
        <f t="shared" si="338"/>
        <v>Jun</v>
      </c>
      <c r="D2411" s="1" t="str">
        <f t="shared" si="339"/>
        <v>2nd QTR</v>
      </c>
      <c r="E2411" s="1" t="str">
        <f t="shared" si="340"/>
        <v>2014</v>
      </c>
      <c r="F2411" s="26">
        <v>119.05</v>
      </c>
      <c r="G2411" s="2">
        <v>119.05</v>
      </c>
      <c r="H2411" s="2">
        <v>118.29</v>
      </c>
      <c r="I2411" s="26">
        <v>118.307</v>
      </c>
      <c r="J2411" s="3">
        <f t="shared" si="341"/>
        <v>31</v>
      </c>
      <c r="K2411" s="3" t="str">
        <f t="shared" si="342"/>
        <v>OIR</v>
      </c>
      <c r="L2411" s="3" t="str">
        <f t="shared" si="343"/>
        <v>OIRUpGapFill</v>
      </c>
      <c r="M2411" s="3" t="str">
        <f t="shared" si="344"/>
        <v>Filled</v>
      </c>
      <c r="N2411" s="3" t="str">
        <f t="shared" si="345"/>
        <v>UpGap</v>
      </c>
      <c r="O2411">
        <v>469967</v>
      </c>
    </row>
    <row r="2412" spans="1:15" x14ac:dyDescent="0.25">
      <c r="A2412" s="1">
        <v>41800</v>
      </c>
      <c r="B2412" s="1" t="str">
        <f t="shared" si="337"/>
        <v>Tue</v>
      </c>
      <c r="C2412" s="1" t="str">
        <f t="shared" si="338"/>
        <v>Jun</v>
      </c>
      <c r="D2412" s="1" t="str">
        <f t="shared" si="339"/>
        <v>2nd QTR</v>
      </c>
      <c r="E2412" s="1" t="str">
        <f t="shared" si="340"/>
        <v>2014</v>
      </c>
      <c r="F2412" s="26">
        <v>118.315</v>
      </c>
      <c r="G2412" s="2">
        <v>119.012</v>
      </c>
      <c r="H2412" s="2">
        <v>118.252</v>
      </c>
      <c r="I2412" s="26">
        <v>118.27</v>
      </c>
      <c r="J2412" s="3">
        <f t="shared" si="341"/>
        <v>32</v>
      </c>
      <c r="K2412" s="3" t="str">
        <f t="shared" si="342"/>
        <v>OIR</v>
      </c>
      <c r="L2412" s="3" t="str">
        <f t="shared" si="343"/>
        <v>OIRUpGapFill</v>
      </c>
      <c r="M2412" s="3" t="str">
        <f t="shared" si="344"/>
        <v>Filled</v>
      </c>
      <c r="N2412" s="3" t="str">
        <f t="shared" si="345"/>
        <v>UpGap</v>
      </c>
      <c r="O2412">
        <v>533910</v>
      </c>
    </row>
    <row r="2413" spans="1:15" x14ac:dyDescent="0.25">
      <c r="A2413" s="1">
        <v>41801</v>
      </c>
      <c r="B2413" s="1" t="str">
        <f t="shared" si="337"/>
        <v>Wed</v>
      </c>
      <c r="C2413" s="1" t="str">
        <f t="shared" si="338"/>
        <v>Jun</v>
      </c>
      <c r="D2413" s="1" t="str">
        <f t="shared" si="339"/>
        <v>2nd QTR</v>
      </c>
      <c r="E2413" s="1" t="str">
        <f t="shared" si="340"/>
        <v>2014</v>
      </c>
      <c r="F2413" s="26">
        <v>118.26</v>
      </c>
      <c r="G2413" s="2">
        <v>118.31699999999999</v>
      </c>
      <c r="H2413" s="2">
        <v>118.23699999999999</v>
      </c>
      <c r="I2413" s="26">
        <v>118.292</v>
      </c>
      <c r="J2413" s="3">
        <f t="shared" si="341"/>
        <v>32</v>
      </c>
      <c r="K2413" s="3" t="str">
        <f t="shared" si="342"/>
        <v>OIR</v>
      </c>
      <c r="L2413" s="3" t="str">
        <f t="shared" si="343"/>
        <v>OIRDnGapFill</v>
      </c>
      <c r="M2413" s="3" t="str">
        <f t="shared" si="344"/>
        <v>Filled</v>
      </c>
      <c r="N2413" s="3" t="str">
        <f t="shared" si="345"/>
        <v>DnGap</v>
      </c>
      <c r="O2413">
        <v>597073</v>
      </c>
    </row>
    <row r="2414" spans="1:15" x14ac:dyDescent="0.25">
      <c r="A2414" s="1">
        <v>41802</v>
      </c>
      <c r="B2414" s="1" t="str">
        <f t="shared" si="337"/>
        <v>Thu</v>
      </c>
      <c r="C2414" s="1" t="str">
        <f t="shared" si="338"/>
        <v>Jun</v>
      </c>
      <c r="D2414" s="1" t="str">
        <f t="shared" si="339"/>
        <v>2nd QTR</v>
      </c>
      <c r="E2414" s="1" t="str">
        <f t="shared" si="340"/>
        <v>2014</v>
      </c>
      <c r="F2414" s="26">
        <v>118.28700000000001</v>
      </c>
      <c r="G2414" s="2">
        <v>119.06</v>
      </c>
      <c r="H2414" s="2">
        <v>118.255</v>
      </c>
      <c r="I2414" s="26">
        <v>119.03700000000001</v>
      </c>
      <c r="J2414" s="3">
        <f t="shared" si="341"/>
        <v>51</v>
      </c>
      <c r="K2414" s="3" t="str">
        <f t="shared" si="342"/>
        <v>OIR</v>
      </c>
      <c r="L2414" s="3" t="str">
        <f t="shared" si="343"/>
        <v>OIRDnGapFill</v>
      </c>
      <c r="M2414" s="3" t="str">
        <f t="shared" si="344"/>
        <v>Filled</v>
      </c>
      <c r="N2414" s="3" t="str">
        <f t="shared" si="345"/>
        <v>DnGap</v>
      </c>
      <c r="O2414">
        <v>689532</v>
      </c>
    </row>
    <row r="2415" spans="1:15" x14ac:dyDescent="0.25">
      <c r="A2415" s="1">
        <v>41803</v>
      </c>
      <c r="B2415" s="1" t="str">
        <f t="shared" si="337"/>
        <v>Fri</v>
      </c>
      <c r="C2415" s="1" t="str">
        <f t="shared" si="338"/>
        <v>Jun</v>
      </c>
      <c r="D2415" s="1" t="str">
        <f t="shared" si="339"/>
        <v>2nd QTR</v>
      </c>
      <c r="E2415" s="1" t="str">
        <f t="shared" si="340"/>
        <v>2014</v>
      </c>
      <c r="F2415" s="26">
        <v>118.30500000000001</v>
      </c>
      <c r="G2415" s="2">
        <v>118.315</v>
      </c>
      <c r="H2415" s="2">
        <v>118.22499999999999</v>
      </c>
      <c r="I2415" s="26">
        <v>118.297</v>
      </c>
      <c r="J2415" s="3">
        <f t="shared" si="341"/>
        <v>37</v>
      </c>
      <c r="K2415" s="3" t="str">
        <f t="shared" si="342"/>
        <v>OIR</v>
      </c>
      <c r="L2415" s="3" t="str">
        <f t="shared" si="343"/>
        <v>NotFilled</v>
      </c>
      <c r="M2415" s="3" t="str">
        <f t="shared" si="344"/>
        <v>NotFilled</v>
      </c>
      <c r="N2415" s="3" t="str">
        <f t="shared" si="345"/>
        <v>DnGap</v>
      </c>
      <c r="O2415">
        <v>700091</v>
      </c>
    </row>
    <row r="2416" spans="1:15" x14ac:dyDescent="0.25">
      <c r="A2416" s="1">
        <v>41806</v>
      </c>
      <c r="B2416" s="1" t="str">
        <f t="shared" si="337"/>
        <v>Mon</v>
      </c>
      <c r="C2416" s="1" t="str">
        <f t="shared" si="338"/>
        <v>Jun</v>
      </c>
      <c r="D2416" s="1" t="str">
        <f t="shared" si="339"/>
        <v>2nd QTR</v>
      </c>
      <c r="E2416" s="1" t="str">
        <f t="shared" si="340"/>
        <v>2014</v>
      </c>
      <c r="F2416" s="26">
        <v>118.3</v>
      </c>
      <c r="G2416" s="2">
        <v>119</v>
      </c>
      <c r="H2416" s="2">
        <v>118.27</v>
      </c>
      <c r="I2416" s="26">
        <v>118.285</v>
      </c>
      <c r="J2416" s="3">
        <f t="shared" si="341"/>
        <v>20</v>
      </c>
      <c r="K2416" s="3" t="str">
        <f t="shared" si="342"/>
        <v>OIR</v>
      </c>
      <c r="L2416" s="3" t="str">
        <f t="shared" si="343"/>
        <v>OIRUpGapFill</v>
      </c>
      <c r="M2416" s="3" t="str">
        <f t="shared" si="344"/>
        <v>Filled</v>
      </c>
      <c r="N2416" s="3" t="str">
        <f t="shared" si="345"/>
        <v>UpGap</v>
      </c>
      <c r="O2416">
        <v>423663</v>
      </c>
    </row>
    <row r="2417" spans="1:15" x14ac:dyDescent="0.25">
      <c r="A2417" s="1">
        <v>41807</v>
      </c>
      <c r="B2417" s="1" t="str">
        <f t="shared" si="337"/>
        <v>Tue</v>
      </c>
      <c r="C2417" s="1" t="str">
        <f t="shared" si="338"/>
        <v>Jun</v>
      </c>
      <c r="D2417" s="1" t="str">
        <f t="shared" si="339"/>
        <v>2nd QTR</v>
      </c>
      <c r="E2417" s="1" t="str">
        <f t="shared" si="340"/>
        <v>2014</v>
      </c>
      <c r="F2417" s="26">
        <v>118.285</v>
      </c>
      <c r="G2417" s="2">
        <v>118.3</v>
      </c>
      <c r="H2417" s="2">
        <v>118.19499999999999</v>
      </c>
      <c r="I2417" s="26">
        <v>118.2</v>
      </c>
      <c r="J2417" s="3">
        <f t="shared" si="341"/>
        <v>43</v>
      </c>
      <c r="K2417" s="3" t="str">
        <f t="shared" si="342"/>
        <v>OIR</v>
      </c>
      <c r="L2417" s="3" t="str">
        <f t="shared" si="343"/>
        <v>NoGap</v>
      </c>
      <c r="M2417" s="3" t="str">
        <f t="shared" si="344"/>
        <v>NoGap</v>
      </c>
      <c r="N2417" s="3" t="str">
        <f t="shared" si="345"/>
        <v>NoGap</v>
      </c>
      <c r="O2417">
        <v>740302</v>
      </c>
    </row>
    <row r="2418" spans="1:15" x14ac:dyDescent="0.25">
      <c r="A2418" s="1">
        <v>41808</v>
      </c>
      <c r="B2418" s="1" t="str">
        <f t="shared" si="337"/>
        <v>Wed</v>
      </c>
      <c r="C2418" s="1" t="str">
        <f t="shared" si="338"/>
        <v>Jun</v>
      </c>
      <c r="D2418" s="1" t="str">
        <f t="shared" si="339"/>
        <v>2nd QTR</v>
      </c>
      <c r="E2418" s="1" t="str">
        <f t="shared" si="340"/>
        <v>2014</v>
      </c>
      <c r="F2418" s="26">
        <v>118.2</v>
      </c>
      <c r="G2418" s="2">
        <v>119.03</v>
      </c>
      <c r="H2418" s="2">
        <v>118.18</v>
      </c>
      <c r="I2418" s="26">
        <v>118.255</v>
      </c>
      <c r="J2418" s="3">
        <f t="shared" si="341"/>
        <v>68</v>
      </c>
      <c r="K2418" s="3" t="str">
        <f t="shared" si="342"/>
        <v>OIR</v>
      </c>
      <c r="L2418" s="3" t="str">
        <f t="shared" si="343"/>
        <v>NoGap</v>
      </c>
      <c r="M2418" s="3" t="str">
        <f t="shared" si="344"/>
        <v>NoGap</v>
      </c>
      <c r="N2418" s="3" t="str">
        <f t="shared" si="345"/>
        <v>NoGap</v>
      </c>
      <c r="O2418">
        <v>968444</v>
      </c>
    </row>
    <row r="2419" spans="1:15" x14ac:dyDescent="0.25">
      <c r="A2419" s="1">
        <v>41809</v>
      </c>
      <c r="B2419" s="1" t="str">
        <f t="shared" si="337"/>
        <v>Thu</v>
      </c>
      <c r="C2419" s="1" t="str">
        <f t="shared" si="338"/>
        <v>Jun</v>
      </c>
      <c r="D2419" s="1" t="str">
        <f t="shared" si="339"/>
        <v>2nd QTR</v>
      </c>
      <c r="E2419" s="1" t="str">
        <f t="shared" si="340"/>
        <v>2014</v>
      </c>
      <c r="F2419" s="26">
        <v>119.005</v>
      </c>
      <c r="G2419" s="2">
        <v>119.05200000000001</v>
      </c>
      <c r="H2419" s="2">
        <v>118.265</v>
      </c>
      <c r="I2419" s="26">
        <v>118.30500000000001</v>
      </c>
      <c r="J2419" s="3">
        <f t="shared" si="341"/>
        <v>43</v>
      </c>
      <c r="K2419" s="3" t="str">
        <f t="shared" si="342"/>
        <v>OIR</v>
      </c>
      <c r="L2419" s="3" t="str">
        <f t="shared" si="343"/>
        <v>NotFilled</v>
      </c>
      <c r="M2419" s="3" t="str">
        <f t="shared" si="344"/>
        <v>NotFilled</v>
      </c>
      <c r="N2419" s="3" t="str">
        <f t="shared" si="345"/>
        <v>UpGap</v>
      </c>
      <c r="O2419">
        <v>789202</v>
      </c>
    </row>
    <row r="2420" spans="1:15" x14ac:dyDescent="0.25">
      <c r="A2420" s="1">
        <v>41810</v>
      </c>
      <c r="B2420" s="1" t="str">
        <f t="shared" si="337"/>
        <v>Fri</v>
      </c>
      <c r="C2420" s="1" t="str">
        <f t="shared" si="338"/>
        <v>Jun</v>
      </c>
      <c r="D2420" s="1" t="str">
        <f t="shared" si="339"/>
        <v>2nd QTR</v>
      </c>
      <c r="E2420" s="1" t="str">
        <f t="shared" si="340"/>
        <v>2014</v>
      </c>
      <c r="F2420" s="26">
        <v>118.31699999999999</v>
      </c>
      <c r="G2420" s="2">
        <v>119.017</v>
      </c>
      <c r="H2420" s="2">
        <v>118.252</v>
      </c>
      <c r="I2420" s="26">
        <v>118.28700000000001</v>
      </c>
      <c r="J2420" s="3">
        <f t="shared" si="341"/>
        <v>34</v>
      </c>
      <c r="K2420" s="3" t="str">
        <f t="shared" si="342"/>
        <v>OIR</v>
      </c>
      <c r="L2420" s="3" t="str">
        <f t="shared" si="343"/>
        <v>OIRUpGapFill</v>
      </c>
      <c r="M2420" s="3" t="str">
        <f t="shared" si="344"/>
        <v>Filled</v>
      </c>
      <c r="N2420" s="3" t="str">
        <f t="shared" si="345"/>
        <v>UpGap</v>
      </c>
      <c r="O2420">
        <v>468753</v>
      </c>
    </row>
    <row r="2421" spans="1:15" x14ac:dyDescent="0.25">
      <c r="A2421" s="1">
        <v>41813</v>
      </c>
      <c r="B2421" s="1" t="str">
        <f t="shared" si="337"/>
        <v>Mon</v>
      </c>
      <c r="C2421" s="1" t="str">
        <f t="shared" si="338"/>
        <v>Jun</v>
      </c>
      <c r="D2421" s="1" t="str">
        <f t="shared" si="339"/>
        <v>2nd QTR</v>
      </c>
      <c r="E2421" s="1" t="str">
        <f t="shared" si="340"/>
        <v>2014</v>
      </c>
      <c r="F2421" s="26">
        <v>118.312</v>
      </c>
      <c r="G2421" s="2">
        <v>119.005</v>
      </c>
      <c r="H2421" s="2">
        <v>118.27</v>
      </c>
      <c r="I2421" s="26">
        <v>118.27500000000001</v>
      </c>
      <c r="J2421" s="3">
        <f t="shared" si="341"/>
        <v>22</v>
      </c>
      <c r="K2421" s="3" t="str">
        <f t="shared" si="342"/>
        <v>OIR</v>
      </c>
      <c r="L2421" s="3" t="str">
        <f t="shared" si="343"/>
        <v>OIRUpGapFill</v>
      </c>
      <c r="M2421" s="3" t="str">
        <f t="shared" si="344"/>
        <v>Filled</v>
      </c>
      <c r="N2421" s="3" t="str">
        <f t="shared" si="345"/>
        <v>UpGap</v>
      </c>
      <c r="O2421">
        <v>381150</v>
      </c>
    </row>
    <row r="2422" spans="1:15" x14ac:dyDescent="0.25">
      <c r="A2422" s="1">
        <v>41814</v>
      </c>
      <c r="B2422" s="1" t="str">
        <f t="shared" si="337"/>
        <v>Tue</v>
      </c>
      <c r="C2422" s="1" t="str">
        <f t="shared" si="338"/>
        <v>Jun</v>
      </c>
      <c r="D2422" s="1" t="str">
        <f t="shared" si="339"/>
        <v>2nd QTR</v>
      </c>
      <c r="E2422" s="1" t="str">
        <f t="shared" si="340"/>
        <v>2014</v>
      </c>
      <c r="F2422" s="26">
        <v>118.27500000000001</v>
      </c>
      <c r="G2422" s="2">
        <v>119.015</v>
      </c>
      <c r="H2422" s="2">
        <v>118.262</v>
      </c>
      <c r="I2422" s="26">
        <v>118.31699999999999</v>
      </c>
      <c r="J2422" s="3">
        <f t="shared" si="341"/>
        <v>30</v>
      </c>
      <c r="K2422" s="3" t="str">
        <f t="shared" si="342"/>
        <v>OIR</v>
      </c>
      <c r="L2422" s="3" t="str">
        <f t="shared" si="343"/>
        <v>NoGap</v>
      </c>
      <c r="M2422" s="3" t="str">
        <f t="shared" si="344"/>
        <v>NoGap</v>
      </c>
      <c r="N2422" s="3" t="str">
        <f t="shared" si="345"/>
        <v>NoGap</v>
      </c>
      <c r="O2422">
        <v>607536</v>
      </c>
    </row>
    <row r="2423" spans="1:15" x14ac:dyDescent="0.25">
      <c r="A2423" s="1">
        <v>41815</v>
      </c>
      <c r="B2423" s="1" t="str">
        <f t="shared" si="337"/>
        <v>Wed</v>
      </c>
      <c r="C2423" s="1" t="str">
        <f t="shared" si="338"/>
        <v>Jun</v>
      </c>
      <c r="D2423" s="1" t="str">
        <f t="shared" si="339"/>
        <v>2nd QTR</v>
      </c>
      <c r="E2423" s="1" t="str">
        <f t="shared" si="340"/>
        <v>2014</v>
      </c>
      <c r="F2423" s="26">
        <v>119.012</v>
      </c>
      <c r="G2423" s="2">
        <v>119.107</v>
      </c>
      <c r="H2423" s="2">
        <v>118.315</v>
      </c>
      <c r="I2423" s="26">
        <v>119.05</v>
      </c>
      <c r="J2423" s="3">
        <f t="shared" si="341"/>
        <v>45</v>
      </c>
      <c r="K2423" s="3" t="str">
        <f t="shared" si="342"/>
        <v>OIR</v>
      </c>
      <c r="L2423" s="3" t="str">
        <f t="shared" si="343"/>
        <v>OIRUpGapFill</v>
      </c>
      <c r="M2423" s="3" t="str">
        <f t="shared" si="344"/>
        <v>Filled</v>
      </c>
      <c r="N2423" s="3" t="str">
        <f t="shared" si="345"/>
        <v>UpGap</v>
      </c>
      <c r="O2423">
        <v>708120</v>
      </c>
    </row>
    <row r="2424" spans="1:15" x14ac:dyDescent="0.25">
      <c r="A2424" s="1">
        <v>41816</v>
      </c>
      <c r="B2424" s="1" t="str">
        <f t="shared" si="337"/>
        <v>Thu</v>
      </c>
      <c r="C2424" s="1" t="str">
        <f t="shared" si="338"/>
        <v>Jun</v>
      </c>
      <c r="D2424" s="1" t="str">
        <f t="shared" si="339"/>
        <v>2nd QTR</v>
      </c>
      <c r="E2424" s="1" t="str">
        <f t="shared" si="340"/>
        <v>2014</v>
      </c>
      <c r="F2424" s="26">
        <v>119.042</v>
      </c>
      <c r="G2424" s="2">
        <v>119.125</v>
      </c>
      <c r="H2424" s="2">
        <v>119.02200000000001</v>
      </c>
      <c r="I2424" s="26">
        <v>119.11199999999999</v>
      </c>
      <c r="J2424" s="3">
        <f t="shared" si="341"/>
        <v>42</v>
      </c>
      <c r="K2424" s="3" t="str">
        <f t="shared" si="342"/>
        <v>OIR</v>
      </c>
      <c r="L2424" s="3" t="str">
        <f t="shared" si="343"/>
        <v>OIRDnGapFill</v>
      </c>
      <c r="M2424" s="3" t="str">
        <f t="shared" si="344"/>
        <v>Filled</v>
      </c>
      <c r="N2424" s="3" t="str">
        <f t="shared" si="345"/>
        <v>DnGap</v>
      </c>
      <c r="O2424">
        <v>643363</v>
      </c>
    </row>
    <row r="2425" spans="1:15" x14ac:dyDescent="0.25">
      <c r="A2425" s="1">
        <v>41817</v>
      </c>
      <c r="B2425" s="1" t="str">
        <f t="shared" si="337"/>
        <v>Fri</v>
      </c>
      <c r="C2425" s="1" t="str">
        <f t="shared" si="338"/>
        <v>Jun</v>
      </c>
      <c r="D2425" s="1" t="str">
        <f t="shared" si="339"/>
        <v>2nd QTR</v>
      </c>
      <c r="E2425" s="1" t="str">
        <f t="shared" si="340"/>
        <v>2014</v>
      </c>
      <c r="F2425" s="26">
        <v>119.1</v>
      </c>
      <c r="G2425" s="2">
        <v>119.157</v>
      </c>
      <c r="H2425" s="2">
        <v>119.1</v>
      </c>
      <c r="I2425" s="26">
        <v>119.125</v>
      </c>
      <c r="J2425" s="3">
        <f t="shared" si="341"/>
        <v>23</v>
      </c>
      <c r="K2425" s="3" t="str">
        <f t="shared" si="342"/>
        <v>OIR</v>
      </c>
      <c r="L2425" s="3" t="str">
        <f t="shared" si="343"/>
        <v>OIRDnGapFill</v>
      </c>
      <c r="M2425" s="3" t="str">
        <f t="shared" si="344"/>
        <v>Filled</v>
      </c>
      <c r="N2425" s="3" t="str">
        <f t="shared" si="345"/>
        <v>DnGap</v>
      </c>
      <c r="O2425">
        <v>472451</v>
      </c>
    </row>
    <row r="2426" spans="1:15" x14ac:dyDescent="0.25">
      <c r="A2426" s="1">
        <v>41820</v>
      </c>
      <c r="B2426" s="1" t="str">
        <f t="shared" si="337"/>
        <v>Mon</v>
      </c>
      <c r="C2426" s="1" t="str">
        <f t="shared" si="338"/>
        <v>Jun</v>
      </c>
      <c r="D2426" s="1" t="str">
        <f t="shared" si="339"/>
        <v>2nd QTR</v>
      </c>
      <c r="E2426" s="1" t="str">
        <f t="shared" si="340"/>
        <v>2014</v>
      </c>
      <c r="F2426" s="26">
        <v>119.127</v>
      </c>
      <c r="G2426" s="2">
        <v>119.15</v>
      </c>
      <c r="H2426" s="2">
        <v>119.1</v>
      </c>
      <c r="I2426" s="26">
        <v>119.14700000000001</v>
      </c>
      <c r="J2426" s="3">
        <f t="shared" si="341"/>
        <v>21</v>
      </c>
      <c r="K2426" s="3" t="str">
        <f t="shared" si="342"/>
        <v>OIR</v>
      </c>
      <c r="L2426" s="3" t="str">
        <f t="shared" si="343"/>
        <v>OIRUpGapFill</v>
      </c>
      <c r="M2426" s="3" t="str">
        <f t="shared" si="344"/>
        <v>Filled</v>
      </c>
      <c r="N2426" s="3" t="str">
        <f t="shared" si="345"/>
        <v>UpGap</v>
      </c>
      <c r="O2426">
        <v>512673</v>
      </c>
    </row>
    <row r="2427" spans="1:15" x14ac:dyDescent="0.25">
      <c r="A2427" s="1">
        <v>41821</v>
      </c>
      <c r="B2427" s="1" t="str">
        <f t="shared" si="337"/>
        <v>Tue</v>
      </c>
      <c r="C2427" s="1" t="str">
        <f t="shared" si="338"/>
        <v>Jul</v>
      </c>
      <c r="D2427" s="1" t="str">
        <f t="shared" si="339"/>
        <v>3rd QTR</v>
      </c>
      <c r="E2427" s="1" t="str">
        <f t="shared" si="340"/>
        <v>2014</v>
      </c>
      <c r="F2427" s="26">
        <v>119.137</v>
      </c>
      <c r="G2427" s="2">
        <v>119.14700000000001</v>
      </c>
      <c r="H2427" s="2">
        <v>119.08199999999999</v>
      </c>
      <c r="I2427" s="26">
        <v>119.09699999999999</v>
      </c>
      <c r="J2427" s="3">
        <f t="shared" si="341"/>
        <v>27</v>
      </c>
      <c r="K2427" s="3" t="str">
        <f t="shared" si="342"/>
        <v>OIR</v>
      </c>
      <c r="L2427" s="3" t="str">
        <f t="shared" si="343"/>
        <v>OIRDnGapFill</v>
      </c>
      <c r="M2427" s="3" t="str">
        <f t="shared" si="344"/>
        <v>Filled</v>
      </c>
      <c r="N2427" s="3" t="str">
        <f t="shared" si="345"/>
        <v>DnGap</v>
      </c>
      <c r="O2427">
        <v>452251</v>
      </c>
    </row>
    <row r="2428" spans="1:15" x14ac:dyDescent="0.25">
      <c r="A2428" s="1">
        <v>41822</v>
      </c>
      <c r="B2428" s="1" t="str">
        <f t="shared" si="337"/>
        <v>Wed</v>
      </c>
      <c r="C2428" s="1" t="str">
        <f t="shared" si="338"/>
        <v>Jul</v>
      </c>
      <c r="D2428" s="1" t="str">
        <f t="shared" si="339"/>
        <v>3rd QTR</v>
      </c>
      <c r="E2428" s="1" t="str">
        <f t="shared" si="340"/>
        <v>2014</v>
      </c>
      <c r="F2428" s="26">
        <v>119.09</v>
      </c>
      <c r="G2428" s="2">
        <v>119.105</v>
      </c>
      <c r="H2428" s="2">
        <v>119.002</v>
      </c>
      <c r="I2428" s="26">
        <v>119.005</v>
      </c>
      <c r="J2428" s="3">
        <f t="shared" si="341"/>
        <v>42</v>
      </c>
      <c r="K2428" s="3" t="str">
        <f t="shared" si="342"/>
        <v>OIR</v>
      </c>
      <c r="L2428" s="3" t="str">
        <f t="shared" si="343"/>
        <v>OIRDnGapFill</v>
      </c>
      <c r="M2428" s="3" t="str">
        <f t="shared" si="344"/>
        <v>Filled</v>
      </c>
      <c r="N2428" s="3" t="str">
        <f t="shared" si="345"/>
        <v>DnGap</v>
      </c>
      <c r="O2428">
        <v>671714</v>
      </c>
    </row>
    <row r="2429" spans="1:15" x14ac:dyDescent="0.25">
      <c r="A2429" s="1">
        <v>41823</v>
      </c>
      <c r="B2429" s="1" t="str">
        <f t="shared" si="337"/>
        <v>Thu</v>
      </c>
      <c r="C2429" s="1" t="str">
        <f t="shared" si="338"/>
        <v>Jul</v>
      </c>
      <c r="D2429" s="1" t="str">
        <f t="shared" si="339"/>
        <v>3rd QTR</v>
      </c>
      <c r="E2429" s="1" t="str">
        <f t="shared" si="340"/>
        <v>2014</v>
      </c>
      <c r="F2429" s="26">
        <v>119.015</v>
      </c>
      <c r="G2429" s="2">
        <v>119.03</v>
      </c>
      <c r="H2429" s="2">
        <v>118.2</v>
      </c>
      <c r="I2429" s="26">
        <v>118.27500000000001</v>
      </c>
      <c r="J2429" s="3">
        <f t="shared" si="341"/>
        <v>60</v>
      </c>
      <c r="K2429" s="3" t="str">
        <f t="shared" si="342"/>
        <v>OIR</v>
      </c>
      <c r="L2429" s="3" t="str">
        <f t="shared" si="343"/>
        <v>OIRUpGapFill</v>
      </c>
      <c r="M2429" s="3" t="str">
        <f t="shared" si="344"/>
        <v>Filled</v>
      </c>
      <c r="N2429" s="3" t="str">
        <f t="shared" si="345"/>
        <v>UpGap</v>
      </c>
      <c r="O2429">
        <v>760044</v>
      </c>
    </row>
    <row r="2430" spans="1:15" x14ac:dyDescent="0.25">
      <c r="A2430" s="1">
        <v>41827</v>
      </c>
      <c r="B2430" s="1" t="str">
        <f t="shared" si="337"/>
        <v>Mon</v>
      </c>
      <c r="C2430" s="1" t="str">
        <f t="shared" si="338"/>
        <v>Jul</v>
      </c>
      <c r="D2430" s="1" t="str">
        <f t="shared" si="339"/>
        <v>3rd QTR</v>
      </c>
      <c r="E2430" s="1" t="str">
        <f t="shared" si="340"/>
        <v>2014</v>
      </c>
      <c r="F2430" s="26">
        <v>118.27500000000001</v>
      </c>
      <c r="G2430" s="2">
        <v>118.282</v>
      </c>
      <c r="H2430" s="2">
        <v>118.22</v>
      </c>
      <c r="I2430" s="26">
        <v>118.277</v>
      </c>
      <c r="J2430" s="3">
        <f t="shared" si="341"/>
        <v>25</v>
      </c>
      <c r="K2430" s="3" t="str">
        <f t="shared" si="342"/>
        <v>OIR</v>
      </c>
      <c r="L2430" s="3" t="str">
        <f t="shared" si="343"/>
        <v>NoGap</v>
      </c>
      <c r="M2430" s="3" t="str">
        <f t="shared" si="344"/>
        <v>NoGap</v>
      </c>
      <c r="N2430" s="3" t="str">
        <f t="shared" si="345"/>
        <v>NoGap</v>
      </c>
      <c r="O2430">
        <v>393343</v>
      </c>
    </row>
    <row r="2431" spans="1:15" x14ac:dyDescent="0.25">
      <c r="A2431" s="1">
        <v>41828</v>
      </c>
      <c r="B2431" s="1" t="str">
        <f t="shared" si="337"/>
        <v>Tue</v>
      </c>
      <c r="C2431" s="1" t="str">
        <f t="shared" si="338"/>
        <v>Jul</v>
      </c>
      <c r="D2431" s="1" t="str">
        <f t="shared" si="339"/>
        <v>3rd QTR</v>
      </c>
      <c r="E2431" s="1" t="str">
        <f t="shared" si="340"/>
        <v>2014</v>
      </c>
      <c r="F2431" s="26">
        <v>118.277</v>
      </c>
      <c r="G2431" s="2">
        <v>119.045</v>
      </c>
      <c r="H2431" s="2">
        <v>118.262</v>
      </c>
      <c r="I2431" s="26">
        <v>119.015</v>
      </c>
      <c r="J2431" s="3">
        <f t="shared" si="341"/>
        <v>42</v>
      </c>
      <c r="K2431" s="3" t="str">
        <f t="shared" si="342"/>
        <v>OIR</v>
      </c>
      <c r="L2431" s="3" t="str">
        <f t="shared" si="343"/>
        <v>NoGap</v>
      </c>
      <c r="M2431" s="3" t="str">
        <f t="shared" si="344"/>
        <v>NoGap</v>
      </c>
      <c r="N2431" s="3" t="str">
        <f t="shared" si="345"/>
        <v>NoGap</v>
      </c>
      <c r="O2431">
        <v>590399</v>
      </c>
    </row>
    <row r="2432" spans="1:15" x14ac:dyDescent="0.25">
      <c r="A2432" s="1">
        <v>41829</v>
      </c>
      <c r="B2432" s="1" t="str">
        <f t="shared" si="337"/>
        <v>Wed</v>
      </c>
      <c r="C2432" s="1" t="str">
        <f t="shared" si="338"/>
        <v>Jul</v>
      </c>
      <c r="D2432" s="1" t="str">
        <f t="shared" si="339"/>
        <v>3rd QTR</v>
      </c>
      <c r="E2432" s="1" t="str">
        <f t="shared" si="340"/>
        <v>2014</v>
      </c>
      <c r="F2432" s="26">
        <v>119.02</v>
      </c>
      <c r="G2432" s="2">
        <v>119.062</v>
      </c>
      <c r="H2432" s="2">
        <v>118.245</v>
      </c>
      <c r="I2432" s="26">
        <v>119.05</v>
      </c>
      <c r="J2432" s="3">
        <f t="shared" si="341"/>
        <v>54</v>
      </c>
      <c r="K2432" s="3" t="str">
        <f t="shared" si="342"/>
        <v>OIR</v>
      </c>
      <c r="L2432" s="3" t="str">
        <f t="shared" si="343"/>
        <v>OIRUpGapFill</v>
      </c>
      <c r="M2432" s="3" t="str">
        <f t="shared" si="344"/>
        <v>Filled</v>
      </c>
      <c r="N2432" s="3" t="str">
        <f t="shared" si="345"/>
        <v>UpGap</v>
      </c>
      <c r="O2432">
        <v>797659</v>
      </c>
    </row>
    <row r="2433" spans="1:15" x14ac:dyDescent="0.25">
      <c r="A2433" s="1">
        <v>41830</v>
      </c>
      <c r="B2433" s="1" t="str">
        <f t="shared" si="337"/>
        <v>Thu</v>
      </c>
      <c r="C2433" s="1" t="str">
        <f t="shared" si="338"/>
        <v>Jul</v>
      </c>
      <c r="D2433" s="1" t="str">
        <f t="shared" si="339"/>
        <v>3rd QTR</v>
      </c>
      <c r="E2433" s="1" t="str">
        <f t="shared" si="340"/>
        <v>2014</v>
      </c>
      <c r="F2433" s="26">
        <v>119.05200000000001</v>
      </c>
      <c r="G2433" s="2">
        <v>119.172</v>
      </c>
      <c r="H2433" s="2">
        <v>119.047</v>
      </c>
      <c r="I2433" s="26">
        <v>119.1</v>
      </c>
      <c r="J2433" s="3">
        <f t="shared" si="341"/>
        <v>50</v>
      </c>
      <c r="K2433" s="3" t="str">
        <f t="shared" si="342"/>
        <v>OIR</v>
      </c>
      <c r="L2433" s="3" t="str">
        <f t="shared" si="343"/>
        <v>OIRUpGapFill</v>
      </c>
      <c r="M2433" s="3" t="str">
        <f t="shared" si="344"/>
        <v>Filled</v>
      </c>
      <c r="N2433" s="3" t="str">
        <f t="shared" si="345"/>
        <v>UpGap</v>
      </c>
      <c r="O2433">
        <v>989057</v>
      </c>
    </row>
    <row r="2434" spans="1:15" x14ac:dyDescent="0.25">
      <c r="A2434" s="1">
        <v>41831</v>
      </c>
      <c r="B2434" s="1" t="str">
        <f t="shared" si="337"/>
        <v>Fri</v>
      </c>
      <c r="C2434" s="1" t="str">
        <f t="shared" si="338"/>
        <v>Jul</v>
      </c>
      <c r="D2434" s="1" t="str">
        <f t="shared" si="339"/>
        <v>3rd QTR</v>
      </c>
      <c r="E2434" s="1" t="str">
        <f t="shared" si="340"/>
        <v>2014</v>
      </c>
      <c r="F2434" s="26">
        <v>119.09</v>
      </c>
      <c r="G2434" s="2">
        <v>119.145</v>
      </c>
      <c r="H2434" s="2">
        <v>119.06699999999999</v>
      </c>
      <c r="I2434" s="26">
        <v>119.11199999999999</v>
      </c>
      <c r="J2434" s="3">
        <f t="shared" si="341"/>
        <v>32</v>
      </c>
      <c r="K2434" s="3" t="str">
        <f t="shared" si="342"/>
        <v>OIR</v>
      </c>
      <c r="L2434" s="3" t="str">
        <f t="shared" si="343"/>
        <v>OIRDnGapFill</v>
      </c>
      <c r="M2434" s="3" t="str">
        <f t="shared" si="344"/>
        <v>Filled</v>
      </c>
      <c r="N2434" s="3" t="str">
        <f t="shared" si="345"/>
        <v>DnGap</v>
      </c>
      <c r="O2434">
        <v>436525</v>
      </c>
    </row>
    <row r="2435" spans="1:15" x14ac:dyDescent="0.25">
      <c r="A2435" s="1">
        <v>41834</v>
      </c>
      <c r="B2435" s="1" t="str">
        <f t="shared" si="337"/>
        <v>Mon</v>
      </c>
      <c r="C2435" s="1" t="str">
        <f t="shared" si="338"/>
        <v>Jul</v>
      </c>
      <c r="D2435" s="1" t="str">
        <f t="shared" si="339"/>
        <v>3rd QTR</v>
      </c>
      <c r="E2435" s="1" t="str">
        <f t="shared" si="340"/>
        <v>2014</v>
      </c>
      <c r="F2435" s="26">
        <v>119.11499999999999</v>
      </c>
      <c r="G2435" s="2">
        <v>119.117</v>
      </c>
      <c r="H2435" s="2">
        <v>119.05200000000001</v>
      </c>
      <c r="I2435" s="26">
        <v>119.06</v>
      </c>
      <c r="J2435" s="3">
        <f t="shared" si="341"/>
        <v>26</v>
      </c>
      <c r="K2435" s="3" t="str">
        <f t="shared" si="342"/>
        <v>OIR</v>
      </c>
      <c r="L2435" s="3" t="str">
        <f t="shared" si="343"/>
        <v>OIRUpGapFill</v>
      </c>
      <c r="M2435" s="3" t="str">
        <f t="shared" si="344"/>
        <v>Filled</v>
      </c>
      <c r="N2435" s="3" t="str">
        <f t="shared" si="345"/>
        <v>UpGap</v>
      </c>
      <c r="O2435">
        <v>320445</v>
      </c>
    </row>
    <row r="2436" spans="1:15" x14ac:dyDescent="0.25">
      <c r="A2436" s="1">
        <v>41835</v>
      </c>
      <c r="B2436" s="1" t="str">
        <f t="shared" si="337"/>
        <v>Tue</v>
      </c>
      <c r="C2436" s="1" t="str">
        <f t="shared" si="338"/>
        <v>Jul</v>
      </c>
      <c r="D2436" s="1" t="str">
        <f t="shared" si="339"/>
        <v>3rd QTR</v>
      </c>
      <c r="E2436" s="1" t="str">
        <f t="shared" si="340"/>
        <v>2014</v>
      </c>
      <c r="F2436" s="26">
        <v>119.065</v>
      </c>
      <c r="G2436" s="2">
        <v>119.122</v>
      </c>
      <c r="H2436" s="2">
        <v>119.005</v>
      </c>
      <c r="I2436" s="26">
        <v>119.02500000000001</v>
      </c>
      <c r="J2436" s="3">
        <f t="shared" si="341"/>
        <v>47</v>
      </c>
      <c r="K2436" s="3" t="str">
        <f t="shared" si="342"/>
        <v>OIR</v>
      </c>
      <c r="L2436" s="3" t="str">
        <f t="shared" si="343"/>
        <v>OIRUpGapFill</v>
      </c>
      <c r="M2436" s="3" t="str">
        <f t="shared" si="344"/>
        <v>Filled</v>
      </c>
      <c r="N2436" s="3" t="str">
        <f t="shared" si="345"/>
        <v>UpGap</v>
      </c>
      <c r="O2436">
        <v>865120</v>
      </c>
    </row>
    <row r="2437" spans="1:15" x14ac:dyDescent="0.25">
      <c r="A2437" s="1">
        <v>41836</v>
      </c>
      <c r="B2437" s="1" t="str">
        <f t="shared" si="337"/>
        <v>Wed</v>
      </c>
      <c r="C2437" s="1" t="str">
        <f t="shared" si="338"/>
        <v>Jul</v>
      </c>
      <c r="D2437" s="1" t="str">
        <f t="shared" si="339"/>
        <v>3rd QTR</v>
      </c>
      <c r="E2437" s="1" t="str">
        <f t="shared" si="340"/>
        <v>2014</v>
      </c>
      <c r="F2437" s="26">
        <v>119.03</v>
      </c>
      <c r="G2437" s="2">
        <v>119.05200000000001</v>
      </c>
      <c r="H2437" s="2">
        <v>118.31</v>
      </c>
      <c r="I2437" s="26">
        <v>119.00700000000001</v>
      </c>
      <c r="J2437" s="3">
        <f t="shared" si="341"/>
        <v>24</v>
      </c>
      <c r="K2437" s="3" t="str">
        <f t="shared" si="342"/>
        <v>OIR</v>
      </c>
      <c r="L2437" s="3" t="str">
        <f t="shared" si="343"/>
        <v>OIRUpGapFill</v>
      </c>
      <c r="M2437" s="3" t="str">
        <f t="shared" si="344"/>
        <v>Filled</v>
      </c>
      <c r="N2437" s="3" t="str">
        <f t="shared" si="345"/>
        <v>UpGap</v>
      </c>
      <c r="O2437">
        <v>489318</v>
      </c>
    </row>
    <row r="2438" spans="1:15" x14ac:dyDescent="0.25">
      <c r="A2438" s="1">
        <v>41837</v>
      </c>
      <c r="B2438" s="1" t="str">
        <f t="shared" si="337"/>
        <v>Thu</v>
      </c>
      <c r="C2438" s="1" t="str">
        <f t="shared" si="338"/>
        <v>Jul</v>
      </c>
      <c r="D2438" s="1" t="str">
        <f t="shared" si="339"/>
        <v>3rd QTR</v>
      </c>
      <c r="E2438" s="1" t="str">
        <f t="shared" si="340"/>
        <v>2014</v>
      </c>
      <c r="F2438" s="26">
        <v>119.02</v>
      </c>
      <c r="G2438" s="2">
        <v>119.142</v>
      </c>
      <c r="H2438" s="2">
        <v>119.017</v>
      </c>
      <c r="I2438" s="26">
        <v>119.08499999999999</v>
      </c>
      <c r="J2438" s="3">
        <f t="shared" si="341"/>
        <v>50</v>
      </c>
      <c r="K2438" s="3" t="str">
        <f t="shared" si="342"/>
        <v>OIR</v>
      </c>
      <c r="L2438" s="3" t="str">
        <f t="shared" si="343"/>
        <v>NotFilled</v>
      </c>
      <c r="M2438" s="3" t="str">
        <f t="shared" si="344"/>
        <v>NotFilled</v>
      </c>
      <c r="N2438" s="3" t="str">
        <f t="shared" si="345"/>
        <v>UpGap</v>
      </c>
      <c r="O2438">
        <v>841700</v>
      </c>
    </row>
    <row r="2439" spans="1:15" x14ac:dyDescent="0.25">
      <c r="A2439" s="1">
        <v>41838</v>
      </c>
      <c r="B2439" s="1" t="str">
        <f t="shared" si="337"/>
        <v>Fri</v>
      </c>
      <c r="C2439" s="1" t="str">
        <f t="shared" si="338"/>
        <v>Jul</v>
      </c>
      <c r="D2439" s="1" t="str">
        <f t="shared" si="339"/>
        <v>3rd QTR</v>
      </c>
      <c r="E2439" s="1" t="str">
        <f t="shared" si="340"/>
        <v>2014</v>
      </c>
      <c r="F2439" s="26">
        <v>119.13</v>
      </c>
      <c r="G2439" s="2">
        <v>119.157</v>
      </c>
      <c r="H2439" s="2">
        <v>119.045</v>
      </c>
      <c r="I2439" s="26">
        <v>119.06</v>
      </c>
      <c r="J2439" s="3">
        <f t="shared" si="341"/>
        <v>45</v>
      </c>
      <c r="K2439" s="3" t="str">
        <f t="shared" si="342"/>
        <v>OIR</v>
      </c>
      <c r="L2439" s="3" t="str">
        <f t="shared" si="343"/>
        <v>OIRUpGapFill</v>
      </c>
      <c r="M2439" s="3" t="str">
        <f t="shared" si="344"/>
        <v>Filled</v>
      </c>
      <c r="N2439" s="3" t="str">
        <f t="shared" si="345"/>
        <v>UpGap</v>
      </c>
      <c r="O2439">
        <v>567923</v>
      </c>
    </row>
    <row r="2440" spans="1:15" x14ac:dyDescent="0.25">
      <c r="A2440" s="1">
        <v>41841</v>
      </c>
      <c r="B2440" s="1" t="str">
        <f t="shared" si="337"/>
        <v>Mon</v>
      </c>
      <c r="C2440" s="1" t="str">
        <f t="shared" si="338"/>
        <v>Jul</v>
      </c>
      <c r="D2440" s="1" t="str">
        <f t="shared" si="339"/>
        <v>3rd QTR</v>
      </c>
      <c r="E2440" s="1" t="str">
        <f t="shared" si="340"/>
        <v>2014</v>
      </c>
      <c r="F2440" s="26">
        <v>119.045</v>
      </c>
      <c r="G2440" s="2">
        <v>119.087</v>
      </c>
      <c r="H2440" s="2">
        <v>119.027</v>
      </c>
      <c r="I2440" s="26">
        <v>119.03</v>
      </c>
      <c r="J2440" s="3">
        <f t="shared" si="341"/>
        <v>25</v>
      </c>
      <c r="K2440" s="3" t="str">
        <f t="shared" si="342"/>
        <v>OIR</v>
      </c>
      <c r="L2440" s="3" t="str">
        <f t="shared" si="343"/>
        <v>OIRDnGapFill</v>
      </c>
      <c r="M2440" s="3" t="str">
        <f t="shared" si="344"/>
        <v>Filled</v>
      </c>
      <c r="N2440" s="3" t="str">
        <f t="shared" si="345"/>
        <v>DnGap</v>
      </c>
      <c r="O2440">
        <v>482085</v>
      </c>
    </row>
    <row r="2441" spans="1:15" x14ac:dyDescent="0.25">
      <c r="A2441" s="1">
        <v>41842</v>
      </c>
      <c r="B2441" s="1" t="str">
        <f t="shared" si="337"/>
        <v>Tue</v>
      </c>
      <c r="C2441" s="1" t="str">
        <f t="shared" si="338"/>
        <v>Jul</v>
      </c>
      <c r="D2441" s="1" t="str">
        <f t="shared" si="339"/>
        <v>3rd QTR</v>
      </c>
      <c r="E2441" s="1" t="str">
        <f t="shared" si="340"/>
        <v>2014</v>
      </c>
      <c r="F2441" s="26">
        <v>119.04</v>
      </c>
      <c r="G2441" s="2">
        <v>119.087</v>
      </c>
      <c r="H2441" s="2">
        <v>119.00700000000001</v>
      </c>
      <c r="I2441" s="26">
        <v>119.077</v>
      </c>
      <c r="J2441" s="3">
        <f t="shared" si="341"/>
        <v>32</v>
      </c>
      <c r="K2441" s="3" t="str">
        <f t="shared" si="342"/>
        <v>OIR</v>
      </c>
      <c r="L2441" s="3" t="str">
        <f t="shared" si="343"/>
        <v>OIRUpGapFill</v>
      </c>
      <c r="M2441" s="3" t="str">
        <f t="shared" si="344"/>
        <v>Filled</v>
      </c>
      <c r="N2441" s="3" t="str">
        <f t="shared" si="345"/>
        <v>UpGap</v>
      </c>
      <c r="O2441">
        <v>654922</v>
      </c>
    </row>
    <row r="2442" spans="1:15" x14ac:dyDescent="0.25">
      <c r="A2442" s="1">
        <v>41843</v>
      </c>
      <c r="B2442" s="1" t="str">
        <f t="shared" ref="B2442:B2505" si="346">TEXT(A2442,"ddd")</f>
        <v>Wed</v>
      </c>
      <c r="C2442" s="1" t="str">
        <f t="shared" ref="C2442:C2505" si="347">TEXT(A2442,"mmm")</f>
        <v>Jul</v>
      </c>
      <c r="D2442" s="1" t="str">
        <f t="shared" ref="D2442:D2505" si="348">IF(OR(C2442="Jan",C2442="Feb",C2442="Mar"),"1ST QTR",IF(OR(C2442="Apr",C2442="May",C2442="Jun"),"2nd QTR",IF(OR(C2442="Jul",C2442="Aug",C2442="Sep"),"3rd QTR",IF(OR(C2442="Oct",C2442="Nov",C2442="Dec"),"4th QTR",""))))</f>
        <v>3rd QTR</v>
      </c>
      <c r="E2442" s="1" t="str">
        <f t="shared" ref="E2442:E2505" si="349">TEXT(A2442,"yyyy")</f>
        <v>2014</v>
      </c>
      <c r="F2442" s="26">
        <v>119.08</v>
      </c>
      <c r="G2442" s="2">
        <v>119.107</v>
      </c>
      <c r="H2442" s="2">
        <v>119.06699999999999</v>
      </c>
      <c r="I2442" s="26">
        <v>119.092</v>
      </c>
      <c r="J2442" s="3">
        <f t="shared" ref="J2442:J2505" si="350">IF(TRUNC(G2442)-TRUNC(H2442)=0,ROUNDUP((G2442-H2442)/0.25*100,0),IF(TRUNC(G2442)-TRUNC(H2442)=1,ROUNDUP(((G2442-TRUNC(G2442))*1000/320)*128,0)+128-ROUNDUP(((H2442-TRUNC(H2442))*1000/320)*128,0),IF(TRUNC(G2442)-TRUNC(H2442)=2,128+ROUNDUP(((G2442-TRUNC(G2442))*1000/320)*128,0)+128-ROUNDUP(((H2442-TRUNC(H2442))*1000/320)*128,0),IF(TRUNC(G2442)-TRUNC(H2442)=3,256+ROUNDUP(((G2442-TRUNC(G2442))*1000/320)*128,0)+128-ROUNDUP(((H2442-TRUNC(H2442))*1000/320)*128,0)))))</f>
        <v>17</v>
      </c>
      <c r="K2442" s="3" t="str">
        <f t="shared" ref="K2442:K2505" si="351">IF(AND(F2442&lt;=G2441,F2442&gt;=H2441),"OIR","OOR")</f>
        <v>OIR</v>
      </c>
      <c r="L2442" s="3" t="str">
        <f t="shared" ref="L2442:L2505" si="352">IF(F2442=I2441,"NoGap",IF(AND(K2442="OIR",F2442&gt;I2441,H2442&lt;=I2441),"OIRUpGapFill",IF(AND(K2442="OIR",F2442&lt;I2441,G2442&gt;=I2441),"OIRDnGapFill",IF(AND(K2442="OOR",F2442&gt;I2441,H2442&lt;=I2441),"OORUpGapFill",IF(AND(K2442="OOR",F2442&lt;I2441,G2442&gt;=I2441),"OORDnGapFill","NotFilled")))))</f>
        <v>OIRUpGapFill</v>
      </c>
      <c r="M2442" s="3" t="str">
        <f t="shared" ref="M2442:M2505" si="353">IF(OR(L2442="OIRUpGapFill",L2442="OIRDnGapFill",L2442="OORUpGapFill",L2442="OORDnGapFill"),"Filled",IF(L2442="NotFilled","NotFilled",IF(L2442="NoGap","NoGap")))</f>
        <v>Filled</v>
      </c>
      <c r="N2442" s="3" t="str">
        <f t="shared" ref="N2442:N2505" si="354">IF(F2442-I2441&lt;0,"DnGap",IF(F2442-I2441&gt;0,"UpGap",IF(M2442="NoGap","NoGap")))</f>
        <v>UpGap</v>
      </c>
      <c r="O2442">
        <v>399569</v>
      </c>
    </row>
    <row r="2443" spans="1:15" x14ac:dyDescent="0.25">
      <c r="A2443" s="1">
        <v>41844</v>
      </c>
      <c r="B2443" s="1" t="str">
        <f t="shared" si="346"/>
        <v>Thu</v>
      </c>
      <c r="C2443" s="1" t="str">
        <f t="shared" si="347"/>
        <v>Jul</v>
      </c>
      <c r="D2443" s="1" t="str">
        <f t="shared" si="348"/>
        <v>3rd QTR</v>
      </c>
      <c r="E2443" s="1" t="str">
        <f t="shared" si="349"/>
        <v>2014</v>
      </c>
      <c r="F2443" s="26">
        <v>119.09699999999999</v>
      </c>
      <c r="G2443" s="2">
        <v>119.102</v>
      </c>
      <c r="H2443" s="2">
        <v>118.315</v>
      </c>
      <c r="I2443" s="26">
        <v>119.015</v>
      </c>
      <c r="J2443" s="3">
        <f t="shared" si="350"/>
        <v>43</v>
      </c>
      <c r="K2443" s="3" t="str">
        <f t="shared" si="351"/>
        <v>OIR</v>
      </c>
      <c r="L2443" s="3" t="str">
        <f t="shared" si="352"/>
        <v>OIRUpGapFill</v>
      </c>
      <c r="M2443" s="3" t="str">
        <f t="shared" si="353"/>
        <v>Filled</v>
      </c>
      <c r="N2443" s="3" t="str">
        <f t="shared" si="354"/>
        <v>UpGap</v>
      </c>
      <c r="O2443">
        <v>628250</v>
      </c>
    </row>
    <row r="2444" spans="1:15" x14ac:dyDescent="0.25">
      <c r="A2444" s="1">
        <v>41845</v>
      </c>
      <c r="B2444" s="1" t="str">
        <f t="shared" si="346"/>
        <v>Fri</v>
      </c>
      <c r="C2444" s="1" t="str">
        <f t="shared" si="347"/>
        <v>Jul</v>
      </c>
      <c r="D2444" s="1" t="str">
        <f t="shared" si="348"/>
        <v>3rd QTR</v>
      </c>
      <c r="E2444" s="1" t="str">
        <f t="shared" si="349"/>
        <v>2014</v>
      </c>
      <c r="F2444" s="26">
        <v>119.02200000000001</v>
      </c>
      <c r="G2444" s="2">
        <v>119.06</v>
      </c>
      <c r="H2444" s="2">
        <v>118.307</v>
      </c>
      <c r="I2444" s="26">
        <v>119.05200000000001</v>
      </c>
      <c r="J2444" s="3">
        <f t="shared" si="350"/>
        <v>30</v>
      </c>
      <c r="K2444" s="3" t="str">
        <f t="shared" si="351"/>
        <v>OIR</v>
      </c>
      <c r="L2444" s="3" t="str">
        <f t="shared" si="352"/>
        <v>OIRUpGapFill</v>
      </c>
      <c r="M2444" s="3" t="str">
        <f t="shared" si="353"/>
        <v>Filled</v>
      </c>
      <c r="N2444" s="3" t="str">
        <f t="shared" si="354"/>
        <v>UpGap</v>
      </c>
      <c r="O2444">
        <v>533246</v>
      </c>
    </row>
    <row r="2445" spans="1:15" x14ac:dyDescent="0.25">
      <c r="A2445" s="1">
        <v>41848</v>
      </c>
      <c r="B2445" s="1" t="str">
        <f t="shared" si="346"/>
        <v>Mon</v>
      </c>
      <c r="C2445" s="1" t="str">
        <f t="shared" si="347"/>
        <v>Jul</v>
      </c>
      <c r="D2445" s="1" t="str">
        <f t="shared" si="348"/>
        <v>3rd QTR</v>
      </c>
      <c r="E2445" s="1" t="str">
        <f t="shared" si="349"/>
        <v>2014</v>
      </c>
      <c r="F2445" s="26">
        <v>119.042</v>
      </c>
      <c r="G2445" s="2">
        <v>119.05200000000001</v>
      </c>
      <c r="H2445" s="2">
        <v>118.31699999999999</v>
      </c>
      <c r="I2445" s="26">
        <v>119.012</v>
      </c>
      <c r="J2445" s="3">
        <f t="shared" si="350"/>
        <v>22</v>
      </c>
      <c r="K2445" s="3" t="str">
        <f t="shared" si="351"/>
        <v>OIR</v>
      </c>
      <c r="L2445" s="3" t="str">
        <f t="shared" si="352"/>
        <v>OIRDnGapFill</v>
      </c>
      <c r="M2445" s="3" t="str">
        <f t="shared" si="353"/>
        <v>Filled</v>
      </c>
      <c r="N2445" s="3" t="str">
        <f t="shared" si="354"/>
        <v>DnGap</v>
      </c>
      <c r="O2445">
        <v>460600</v>
      </c>
    </row>
    <row r="2446" spans="1:15" x14ac:dyDescent="0.25">
      <c r="A2446" s="1">
        <v>41849</v>
      </c>
      <c r="B2446" s="1" t="str">
        <f t="shared" si="346"/>
        <v>Tue</v>
      </c>
      <c r="C2446" s="1" t="str">
        <f t="shared" si="347"/>
        <v>Jul</v>
      </c>
      <c r="D2446" s="1" t="str">
        <f t="shared" si="348"/>
        <v>3rd QTR</v>
      </c>
      <c r="E2446" s="1" t="str">
        <f t="shared" si="349"/>
        <v>2014</v>
      </c>
      <c r="F2446" s="26">
        <v>119.012</v>
      </c>
      <c r="G2446" s="2">
        <v>119.057</v>
      </c>
      <c r="H2446" s="2">
        <v>118.315</v>
      </c>
      <c r="I2446" s="26">
        <v>119.047</v>
      </c>
      <c r="J2446" s="3">
        <f t="shared" si="350"/>
        <v>25</v>
      </c>
      <c r="K2446" s="3" t="str">
        <f t="shared" si="351"/>
        <v>OIR</v>
      </c>
      <c r="L2446" s="3" t="str">
        <f t="shared" si="352"/>
        <v>NoGap</v>
      </c>
      <c r="M2446" s="3" t="str">
        <f t="shared" si="353"/>
        <v>NoGap</v>
      </c>
      <c r="N2446" s="3" t="str">
        <f t="shared" si="354"/>
        <v>NoGap</v>
      </c>
      <c r="O2446">
        <v>666111</v>
      </c>
    </row>
    <row r="2447" spans="1:15" x14ac:dyDescent="0.25">
      <c r="A2447" s="1">
        <v>41850</v>
      </c>
      <c r="B2447" s="1" t="str">
        <f t="shared" si="346"/>
        <v>Wed</v>
      </c>
      <c r="C2447" s="1" t="str">
        <f t="shared" si="347"/>
        <v>Jul</v>
      </c>
      <c r="D2447" s="1" t="str">
        <f t="shared" si="348"/>
        <v>3rd QTR</v>
      </c>
      <c r="E2447" s="1" t="str">
        <f t="shared" si="349"/>
        <v>2014</v>
      </c>
      <c r="F2447" s="26">
        <v>119.042</v>
      </c>
      <c r="G2447" s="2">
        <v>119.045</v>
      </c>
      <c r="H2447" s="2">
        <v>118.19499999999999</v>
      </c>
      <c r="I2447" s="26">
        <v>118.25700000000001</v>
      </c>
      <c r="J2447" s="3">
        <f t="shared" si="350"/>
        <v>69</v>
      </c>
      <c r="K2447" s="3" t="str">
        <f t="shared" si="351"/>
        <v>OIR</v>
      </c>
      <c r="L2447" s="3" t="str">
        <f t="shared" si="352"/>
        <v>NotFilled</v>
      </c>
      <c r="M2447" s="3" t="str">
        <f t="shared" si="353"/>
        <v>NotFilled</v>
      </c>
      <c r="N2447" s="3" t="str">
        <f t="shared" si="354"/>
        <v>DnGap</v>
      </c>
      <c r="O2447">
        <v>1141650</v>
      </c>
    </row>
    <row r="2448" spans="1:15" x14ac:dyDescent="0.25">
      <c r="A2448" s="1">
        <v>41851</v>
      </c>
      <c r="B2448" s="1" t="str">
        <f t="shared" si="346"/>
        <v>Thu</v>
      </c>
      <c r="C2448" s="1" t="str">
        <f t="shared" si="347"/>
        <v>Jul</v>
      </c>
      <c r="D2448" s="1" t="str">
        <f t="shared" si="348"/>
        <v>3rd QTR</v>
      </c>
      <c r="E2448" s="1" t="str">
        <f t="shared" si="349"/>
        <v>2014</v>
      </c>
      <c r="F2448" s="26">
        <v>118.262</v>
      </c>
      <c r="G2448" s="2">
        <v>118.285</v>
      </c>
      <c r="H2448" s="2">
        <v>118.2</v>
      </c>
      <c r="I2448" s="26">
        <v>118.267</v>
      </c>
      <c r="J2448" s="3">
        <f t="shared" si="350"/>
        <v>34</v>
      </c>
      <c r="K2448" s="3" t="str">
        <f t="shared" si="351"/>
        <v>OIR</v>
      </c>
      <c r="L2448" s="3" t="str">
        <f t="shared" si="352"/>
        <v>OIRUpGapFill</v>
      </c>
      <c r="M2448" s="3" t="str">
        <f t="shared" si="353"/>
        <v>Filled</v>
      </c>
      <c r="N2448" s="3" t="str">
        <f t="shared" si="354"/>
        <v>UpGap</v>
      </c>
      <c r="O2448">
        <v>1004338</v>
      </c>
    </row>
    <row r="2449" spans="1:15" x14ac:dyDescent="0.25">
      <c r="A2449" s="1">
        <v>41852</v>
      </c>
      <c r="B2449" s="1" t="str">
        <f t="shared" si="346"/>
        <v>Fri</v>
      </c>
      <c r="C2449" s="1" t="str">
        <f t="shared" si="347"/>
        <v>Aug</v>
      </c>
      <c r="D2449" s="1" t="str">
        <f t="shared" si="348"/>
        <v>3rd QTR</v>
      </c>
      <c r="E2449" s="1" t="str">
        <f t="shared" si="349"/>
        <v>2014</v>
      </c>
      <c r="F2449" s="26">
        <v>118.277</v>
      </c>
      <c r="G2449" s="2">
        <v>119.127</v>
      </c>
      <c r="H2449" s="2">
        <v>118.247</v>
      </c>
      <c r="I2449" s="26">
        <v>119.09699999999999</v>
      </c>
      <c r="J2449" s="3">
        <f t="shared" si="350"/>
        <v>80</v>
      </c>
      <c r="K2449" s="3" t="str">
        <f t="shared" si="351"/>
        <v>OIR</v>
      </c>
      <c r="L2449" s="3" t="str">
        <f t="shared" si="352"/>
        <v>OIRUpGapFill</v>
      </c>
      <c r="M2449" s="3" t="str">
        <f t="shared" si="353"/>
        <v>Filled</v>
      </c>
      <c r="N2449" s="3" t="str">
        <f t="shared" si="354"/>
        <v>UpGap</v>
      </c>
      <c r="O2449">
        <v>1392447</v>
      </c>
    </row>
    <row r="2450" spans="1:15" x14ac:dyDescent="0.25">
      <c r="A2450" s="1">
        <v>41855</v>
      </c>
      <c r="B2450" s="1" t="str">
        <f t="shared" si="346"/>
        <v>Mon</v>
      </c>
      <c r="C2450" s="1" t="str">
        <f t="shared" si="347"/>
        <v>Aug</v>
      </c>
      <c r="D2450" s="1" t="str">
        <f t="shared" si="348"/>
        <v>3rd QTR</v>
      </c>
      <c r="E2450" s="1" t="str">
        <f t="shared" si="349"/>
        <v>2014</v>
      </c>
      <c r="F2450" s="26">
        <v>119.09</v>
      </c>
      <c r="G2450" s="2">
        <v>119.145</v>
      </c>
      <c r="H2450" s="2">
        <v>119.08</v>
      </c>
      <c r="I2450" s="26">
        <v>119.117</v>
      </c>
      <c r="J2450" s="3">
        <f t="shared" si="350"/>
        <v>26</v>
      </c>
      <c r="K2450" s="3" t="str">
        <f t="shared" si="351"/>
        <v>OIR</v>
      </c>
      <c r="L2450" s="3" t="str">
        <f t="shared" si="352"/>
        <v>OIRDnGapFill</v>
      </c>
      <c r="M2450" s="3" t="str">
        <f t="shared" si="353"/>
        <v>Filled</v>
      </c>
      <c r="N2450" s="3" t="str">
        <f t="shared" si="354"/>
        <v>DnGap</v>
      </c>
      <c r="O2450">
        <v>482091</v>
      </c>
    </row>
    <row r="2451" spans="1:15" x14ac:dyDescent="0.25">
      <c r="A2451" s="1">
        <v>41856</v>
      </c>
      <c r="B2451" s="1" t="str">
        <f t="shared" si="346"/>
        <v>Tue</v>
      </c>
      <c r="C2451" s="1" t="str">
        <f t="shared" si="347"/>
        <v>Aug</v>
      </c>
      <c r="D2451" s="1" t="str">
        <f t="shared" si="348"/>
        <v>3rd QTR</v>
      </c>
      <c r="E2451" s="1" t="str">
        <f t="shared" si="349"/>
        <v>2014</v>
      </c>
      <c r="F2451" s="26">
        <v>119.13</v>
      </c>
      <c r="G2451" s="2">
        <v>119.14700000000001</v>
      </c>
      <c r="H2451" s="2">
        <v>119.06</v>
      </c>
      <c r="I2451" s="26">
        <v>119.105</v>
      </c>
      <c r="J2451" s="3">
        <f t="shared" si="350"/>
        <v>35</v>
      </c>
      <c r="K2451" s="3" t="str">
        <f t="shared" si="351"/>
        <v>OIR</v>
      </c>
      <c r="L2451" s="3" t="str">
        <f t="shared" si="352"/>
        <v>OIRUpGapFill</v>
      </c>
      <c r="M2451" s="3" t="str">
        <f t="shared" si="353"/>
        <v>Filled</v>
      </c>
      <c r="N2451" s="3" t="str">
        <f t="shared" si="354"/>
        <v>UpGap</v>
      </c>
      <c r="O2451">
        <v>622027</v>
      </c>
    </row>
    <row r="2452" spans="1:15" x14ac:dyDescent="0.25">
      <c r="A2452" s="1">
        <v>41857</v>
      </c>
      <c r="B2452" s="1" t="str">
        <f t="shared" si="346"/>
        <v>Wed</v>
      </c>
      <c r="C2452" s="1" t="str">
        <f t="shared" si="347"/>
        <v>Aug</v>
      </c>
      <c r="D2452" s="1" t="str">
        <f t="shared" si="348"/>
        <v>3rd QTR</v>
      </c>
      <c r="E2452" s="1" t="str">
        <f t="shared" si="349"/>
        <v>2014</v>
      </c>
      <c r="F2452" s="26">
        <v>119.102</v>
      </c>
      <c r="G2452" s="2">
        <v>119.172</v>
      </c>
      <c r="H2452" s="2">
        <v>119.09</v>
      </c>
      <c r="I2452" s="26">
        <v>119.13</v>
      </c>
      <c r="J2452" s="3">
        <f t="shared" si="350"/>
        <v>33</v>
      </c>
      <c r="K2452" s="3" t="str">
        <f t="shared" si="351"/>
        <v>OIR</v>
      </c>
      <c r="L2452" s="3" t="str">
        <f t="shared" si="352"/>
        <v>OIRDnGapFill</v>
      </c>
      <c r="M2452" s="3" t="str">
        <f t="shared" si="353"/>
        <v>Filled</v>
      </c>
      <c r="N2452" s="3" t="str">
        <f t="shared" si="354"/>
        <v>DnGap</v>
      </c>
      <c r="O2452">
        <v>685394</v>
      </c>
    </row>
    <row r="2453" spans="1:15" x14ac:dyDescent="0.25">
      <c r="A2453" s="1">
        <v>41858</v>
      </c>
      <c r="B2453" s="1" t="str">
        <f t="shared" si="346"/>
        <v>Thu</v>
      </c>
      <c r="C2453" s="1" t="str">
        <f t="shared" si="347"/>
        <v>Aug</v>
      </c>
      <c r="D2453" s="1" t="str">
        <f t="shared" si="348"/>
        <v>3rd QTR</v>
      </c>
      <c r="E2453" s="1" t="str">
        <f t="shared" si="349"/>
        <v>2014</v>
      </c>
      <c r="F2453" s="26">
        <v>119.13200000000001</v>
      </c>
      <c r="G2453" s="2">
        <v>119.22</v>
      </c>
      <c r="H2453" s="2">
        <v>119.11199999999999</v>
      </c>
      <c r="I2453" s="26">
        <v>119.20699999999999</v>
      </c>
      <c r="J2453" s="3">
        <f t="shared" si="350"/>
        <v>44</v>
      </c>
      <c r="K2453" s="3" t="str">
        <f t="shared" si="351"/>
        <v>OIR</v>
      </c>
      <c r="L2453" s="3" t="str">
        <f t="shared" si="352"/>
        <v>OIRUpGapFill</v>
      </c>
      <c r="M2453" s="3" t="str">
        <f t="shared" si="353"/>
        <v>Filled</v>
      </c>
      <c r="N2453" s="3" t="str">
        <f t="shared" si="354"/>
        <v>UpGap</v>
      </c>
      <c r="O2453">
        <v>682548</v>
      </c>
    </row>
    <row r="2454" spans="1:15" x14ac:dyDescent="0.25">
      <c r="A2454" s="1">
        <v>41859</v>
      </c>
      <c r="B2454" s="1" t="str">
        <f t="shared" si="346"/>
        <v>Fri</v>
      </c>
      <c r="C2454" s="1" t="str">
        <f t="shared" si="347"/>
        <v>Aug</v>
      </c>
      <c r="D2454" s="1" t="str">
        <f t="shared" si="348"/>
        <v>3rd QTR</v>
      </c>
      <c r="E2454" s="1" t="str">
        <f t="shared" si="349"/>
        <v>2014</v>
      </c>
      <c r="F2454" s="26">
        <v>119.205</v>
      </c>
      <c r="G2454" s="2">
        <v>119.315</v>
      </c>
      <c r="H2454" s="2">
        <v>119.17</v>
      </c>
      <c r="I2454" s="26">
        <v>119.19499999999999</v>
      </c>
      <c r="J2454" s="3">
        <f t="shared" si="350"/>
        <v>58</v>
      </c>
      <c r="K2454" s="3" t="str">
        <f t="shared" si="351"/>
        <v>OIR</v>
      </c>
      <c r="L2454" s="3" t="str">
        <f t="shared" si="352"/>
        <v>OIRDnGapFill</v>
      </c>
      <c r="M2454" s="3" t="str">
        <f t="shared" si="353"/>
        <v>Filled</v>
      </c>
      <c r="N2454" s="3" t="str">
        <f t="shared" si="354"/>
        <v>DnGap</v>
      </c>
      <c r="O2454">
        <v>856346</v>
      </c>
    </row>
    <row r="2455" spans="1:15" x14ac:dyDescent="0.25">
      <c r="A2455" s="1">
        <v>41862</v>
      </c>
      <c r="B2455" s="1" t="str">
        <f t="shared" si="346"/>
        <v>Mon</v>
      </c>
      <c r="C2455" s="1" t="str">
        <f t="shared" si="347"/>
        <v>Aug</v>
      </c>
      <c r="D2455" s="1" t="str">
        <f t="shared" si="348"/>
        <v>3rd QTR</v>
      </c>
      <c r="E2455" s="1" t="str">
        <f t="shared" si="349"/>
        <v>2014</v>
      </c>
      <c r="F2455" s="26">
        <v>119.17</v>
      </c>
      <c r="G2455" s="2">
        <v>119.202</v>
      </c>
      <c r="H2455" s="2">
        <v>119.14700000000001</v>
      </c>
      <c r="I2455" s="26">
        <v>119.19</v>
      </c>
      <c r="J2455" s="3">
        <f t="shared" si="350"/>
        <v>22</v>
      </c>
      <c r="K2455" s="3" t="str">
        <f t="shared" si="351"/>
        <v>OIR</v>
      </c>
      <c r="L2455" s="3" t="str">
        <f t="shared" si="352"/>
        <v>OIRDnGapFill</v>
      </c>
      <c r="M2455" s="3" t="str">
        <f t="shared" si="353"/>
        <v>Filled</v>
      </c>
      <c r="N2455" s="3" t="str">
        <f t="shared" si="354"/>
        <v>DnGap</v>
      </c>
      <c r="O2455">
        <v>463600</v>
      </c>
    </row>
    <row r="2456" spans="1:15" x14ac:dyDescent="0.25">
      <c r="A2456" s="1">
        <v>41863</v>
      </c>
      <c r="B2456" s="1" t="str">
        <f t="shared" si="346"/>
        <v>Tue</v>
      </c>
      <c r="C2456" s="1" t="str">
        <f t="shared" si="347"/>
        <v>Aug</v>
      </c>
      <c r="D2456" s="1" t="str">
        <f t="shared" si="348"/>
        <v>3rd QTR</v>
      </c>
      <c r="E2456" s="1" t="str">
        <f t="shared" si="349"/>
        <v>2014</v>
      </c>
      <c r="F2456" s="26">
        <v>119.182</v>
      </c>
      <c r="G2456" s="2">
        <v>119.212</v>
      </c>
      <c r="H2456" s="2">
        <v>119.167</v>
      </c>
      <c r="I2456" s="26">
        <v>119.19499999999999</v>
      </c>
      <c r="J2456" s="3">
        <f t="shared" si="350"/>
        <v>19</v>
      </c>
      <c r="K2456" s="3" t="str">
        <f t="shared" si="351"/>
        <v>OIR</v>
      </c>
      <c r="L2456" s="3" t="str">
        <f t="shared" si="352"/>
        <v>OIRDnGapFill</v>
      </c>
      <c r="M2456" s="3" t="str">
        <f t="shared" si="353"/>
        <v>Filled</v>
      </c>
      <c r="N2456" s="3" t="str">
        <f t="shared" si="354"/>
        <v>DnGap</v>
      </c>
      <c r="O2456">
        <v>524535</v>
      </c>
    </row>
    <row r="2457" spans="1:15" x14ac:dyDescent="0.25">
      <c r="A2457" s="1">
        <v>41864</v>
      </c>
      <c r="B2457" s="1" t="str">
        <f t="shared" si="346"/>
        <v>Wed</v>
      </c>
      <c r="C2457" s="1" t="str">
        <f t="shared" si="347"/>
        <v>Aug</v>
      </c>
      <c r="D2457" s="1" t="str">
        <f t="shared" si="348"/>
        <v>3rd QTR</v>
      </c>
      <c r="E2457" s="1" t="str">
        <f t="shared" si="349"/>
        <v>2014</v>
      </c>
      <c r="F2457" s="26">
        <v>119.19</v>
      </c>
      <c r="G2457" s="2">
        <v>119.267</v>
      </c>
      <c r="H2457" s="2">
        <v>119.15</v>
      </c>
      <c r="I2457" s="26">
        <v>119.25700000000001</v>
      </c>
      <c r="J2457" s="3">
        <f t="shared" si="350"/>
        <v>47</v>
      </c>
      <c r="K2457" s="3" t="str">
        <f t="shared" si="351"/>
        <v>OIR</v>
      </c>
      <c r="L2457" s="3" t="str">
        <f t="shared" si="352"/>
        <v>OIRDnGapFill</v>
      </c>
      <c r="M2457" s="3" t="str">
        <f t="shared" si="353"/>
        <v>Filled</v>
      </c>
      <c r="N2457" s="3" t="str">
        <f t="shared" si="354"/>
        <v>DnGap</v>
      </c>
      <c r="O2457">
        <v>652583</v>
      </c>
    </row>
    <row r="2458" spans="1:15" x14ac:dyDescent="0.25">
      <c r="A2458" s="1">
        <v>41865</v>
      </c>
      <c r="B2458" s="1" t="str">
        <f t="shared" si="346"/>
        <v>Thu</v>
      </c>
      <c r="C2458" s="1" t="str">
        <f t="shared" si="347"/>
        <v>Aug</v>
      </c>
      <c r="D2458" s="1" t="str">
        <f t="shared" si="348"/>
        <v>3rd QTR</v>
      </c>
      <c r="E2458" s="1" t="str">
        <f t="shared" si="349"/>
        <v>2014</v>
      </c>
      <c r="F2458" s="26">
        <v>119.252</v>
      </c>
      <c r="G2458" s="2">
        <v>119.31</v>
      </c>
      <c r="H2458" s="2">
        <v>119.23699999999999</v>
      </c>
      <c r="I2458" s="26">
        <v>119.27</v>
      </c>
      <c r="J2458" s="3">
        <f t="shared" si="350"/>
        <v>30</v>
      </c>
      <c r="K2458" s="3" t="str">
        <f t="shared" si="351"/>
        <v>OIR</v>
      </c>
      <c r="L2458" s="3" t="str">
        <f t="shared" si="352"/>
        <v>OIRDnGapFill</v>
      </c>
      <c r="M2458" s="3" t="str">
        <f t="shared" si="353"/>
        <v>Filled</v>
      </c>
      <c r="N2458" s="3" t="str">
        <f t="shared" si="354"/>
        <v>DnGap</v>
      </c>
      <c r="O2458">
        <v>752824</v>
      </c>
    </row>
    <row r="2459" spans="1:15" x14ac:dyDescent="0.25">
      <c r="A2459" s="1">
        <v>41866</v>
      </c>
      <c r="B2459" s="1" t="str">
        <f t="shared" si="346"/>
        <v>Fri</v>
      </c>
      <c r="C2459" s="1" t="str">
        <f t="shared" si="347"/>
        <v>Aug</v>
      </c>
      <c r="D2459" s="1" t="str">
        <f t="shared" si="348"/>
        <v>3rd QTR</v>
      </c>
      <c r="E2459" s="1" t="str">
        <f t="shared" si="349"/>
        <v>2014</v>
      </c>
      <c r="F2459" s="26">
        <v>119.26</v>
      </c>
      <c r="G2459" s="2">
        <v>120.07</v>
      </c>
      <c r="H2459" s="2">
        <v>119.25</v>
      </c>
      <c r="I2459" s="26">
        <v>119.315</v>
      </c>
      <c r="J2459" s="3">
        <f t="shared" si="350"/>
        <v>56</v>
      </c>
      <c r="K2459" s="3" t="str">
        <f t="shared" si="351"/>
        <v>OIR</v>
      </c>
      <c r="L2459" s="3" t="str">
        <f t="shared" si="352"/>
        <v>OIRDnGapFill</v>
      </c>
      <c r="M2459" s="3" t="str">
        <f t="shared" si="353"/>
        <v>Filled</v>
      </c>
      <c r="N2459" s="3" t="str">
        <f t="shared" si="354"/>
        <v>DnGap</v>
      </c>
      <c r="O2459">
        <v>887943</v>
      </c>
    </row>
    <row r="2460" spans="1:15" x14ac:dyDescent="0.25">
      <c r="A2460" s="1">
        <v>41869</v>
      </c>
      <c r="B2460" s="1" t="str">
        <f t="shared" si="346"/>
        <v>Mon</v>
      </c>
      <c r="C2460" s="1" t="str">
        <f t="shared" si="347"/>
        <v>Aug</v>
      </c>
      <c r="D2460" s="1" t="str">
        <f t="shared" si="348"/>
        <v>3rd QTR</v>
      </c>
      <c r="E2460" s="1" t="str">
        <f t="shared" si="349"/>
        <v>2014</v>
      </c>
      <c r="F2460" s="26">
        <v>119.31</v>
      </c>
      <c r="G2460" s="2">
        <v>119.315</v>
      </c>
      <c r="H2460" s="2">
        <v>119.25700000000001</v>
      </c>
      <c r="I2460" s="26">
        <v>119.28</v>
      </c>
      <c r="J2460" s="3">
        <f t="shared" si="350"/>
        <v>24</v>
      </c>
      <c r="K2460" s="3" t="str">
        <f t="shared" si="351"/>
        <v>OIR</v>
      </c>
      <c r="L2460" s="3" t="str">
        <f t="shared" si="352"/>
        <v>OIRDnGapFill</v>
      </c>
      <c r="M2460" s="3" t="str">
        <f t="shared" si="353"/>
        <v>Filled</v>
      </c>
      <c r="N2460" s="3" t="str">
        <f t="shared" si="354"/>
        <v>DnGap</v>
      </c>
      <c r="O2460">
        <v>416077</v>
      </c>
    </row>
    <row r="2461" spans="1:15" x14ac:dyDescent="0.25">
      <c r="A2461" s="1">
        <v>41870</v>
      </c>
      <c r="B2461" s="1" t="str">
        <f t="shared" si="346"/>
        <v>Tue</v>
      </c>
      <c r="C2461" s="1" t="str">
        <f t="shared" si="347"/>
        <v>Aug</v>
      </c>
      <c r="D2461" s="1" t="str">
        <f t="shared" si="348"/>
        <v>3rd QTR</v>
      </c>
      <c r="E2461" s="1" t="str">
        <f t="shared" si="349"/>
        <v>2014</v>
      </c>
      <c r="F2461" s="26">
        <v>119.267</v>
      </c>
      <c r="G2461" s="2">
        <v>120</v>
      </c>
      <c r="H2461" s="2">
        <v>119.252</v>
      </c>
      <c r="I2461" s="26">
        <v>119.26</v>
      </c>
      <c r="J2461" s="3">
        <f t="shared" si="350"/>
        <v>27</v>
      </c>
      <c r="K2461" s="3" t="str">
        <f t="shared" si="351"/>
        <v>OIR</v>
      </c>
      <c r="L2461" s="3" t="str">
        <f t="shared" si="352"/>
        <v>OIRDnGapFill</v>
      </c>
      <c r="M2461" s="3" t="str">
        <f t="shared" si="353"/>
        <v>Filled</v>
      </c>
      <c r="N2461" s="3" t="str">
        <f t="shared" si="354"/>
        <v>DnGap</v>
      </c>
      <c r="O2461">
        <v>432098</v>
      </c>
    </row>
    <row r="2462" spans="1:15" x14ac:dyDescent="0.25">
      <c r="A2462" s="1">
        <v>41871</v>
      </c>
      <c r="B2462" s="1" t="str">
        <f t="shared" si="346"/>
        <v>Wed</v>
      </c>
      <c r="C2462" s="1" t="str">
        <f t="shared" si="347"/>
        <v>Aug</v>
      </c>
      <c r="D2462" s="1" t="str">
        <f t="shared" si="348"/>
        <v>3rd QTR</v>
      </c>
      <c r="E2462" s="1" t="str">
        <f t="shared" si="349"/>
        <v>2014</v>
      </c>
      <c r="F2462" s="26">
        <v>119.265</v>
      </c>
      <c r="G2462" s="2">
        <v>119.27</v>
      </c>
      <c r="H2462" s="2">
        <v>119.16200000000001</v>
      </c>
      <c r="I2462" s="26">
        <v>119.17700000000001</v>
      </c>
      <c r="J2462" s="3">
        <f t="shared" si="350"/>
        <v>44</v>
      </c>
      <c r="K2462" s="3" t="str">
        <f t="shared" si="351"/>
        <v>OIR</v>
      </c>
      <c r="L2462" s="3" t="str">
        <f t="shared" si="352"/>
        <v>OIRUpGapFill</v>
      </c>
      <c r="M2462" s="3" t="str">
        <f t="shared" si="353"/>
        <v>Filled</v>
      </c>
      <c r="N2462" s="3" t="str">
        <f t="shared" si="354"/>
        <v>UpGap</v>
      </c>
      <c r="O2462">
        <v>757113</v>
      </c>
    </row>
    <row r="2463" spans="1:15" x14ac:dyDescent="0.25">
      <c r="A2463" s="1">
        <v>41872</v>
      </c>
      <c r="B2463" s="1" t="str">
        <f t="shared" si="346"/>
        <v>Thu</v>
      </c>
      <c r="C2463" s="1" t="str">
        <f t="shared" si="347"/>
        <v>Aug</v>
      </c>
      <c r="D2463" s="1" t="str">
        <f t="shared" si="348"/>
        <v>3rd QTR</v>
      </c>
      <c r="E2463" s="1" t="str">
        <f t="shared" si="349"/>
        <v>2014</v>
      </c>
      <c r="F2463" s="26">
        <v>119.182</v>
      </c>
      <c r="G2463" s="2">
        <v>119.215</v>
      </c>
      <c r="H2463" s="2">
        <v>119.16</v>
      </c>
      <c r="I2463" s="26">
        <v>119.187</v>
      </c>
      <c r="J2463" s="3">
        <f t="shared" si="350"/>
        <v>23</v>
      </c>
      <c r="K2463" s="3" t="str">
        <f t="shared" si="351"/>
        <v>OIR</v>
      </c>
      <c r="L2463" s="3" t="str">
        <f t="shared" si="352"/>
        <v>OIRUpGapFill</v>
      </c>
      <c r="M2463" s="3" t="str">
        <f t="shared" si="353"/>
        <v>Filled</v>
      </c>
      <c r="N2463" s="3" t="str">
        <f t="shared" si="354"/>
        <v>UpGap</v>
      </c>
      <c r="O2463">
        <v>696159</v>
      </c>
    </row>
    <row r="2464" spans="1:15" x14ac:dyDescent="0.25">
      <c r="A2464" s="1">
        <v>41873</v>
      </c>
      <c r="B2464" s="1" t="str">
        <f t="shared" si="346"/>
        <v>Fri</v>
      </c>
      <c r="C2464" s="1" t="str">
        <f t="shared" si="347"/>
        <v>Aug</v>
      </c>
      <c r="D2464" s="1" t="str">
        <f t="shared" si="348"/>
        <v>3rd QTR</v>
      </c>
      <c r="E2464" s="1" t="str">
        <f t="shared" si="349"/>
        <v>2014</v>
      </c>
      <c r="F2464" s="26">
        <v>119.185</v>
      </c>
      <c r="G2464" s="2">
        <v>119.22499999999999</v>
      </c>
      <c r="H2464" s="2">
        <v>119.09699999999999</v>
      </c>
      <c r="I2464" s="26">
        <v>119.13500000000001</v>
      </c>
      <c r="J2464" s="3">
        <f t="shared" si="350"/>
        <v>52</v>
      </c>
      <c r="K2464" s="3" t="str">
        <f t="shared" si="351"/>
        <v>OIR</v>
      </c>
      <c r="L2464" s="3" t="str">
        <f t="shared" si="352"/>
        <v>OIRDnGapFill</v>
      </c>
      <c r="M2464" s="3" t="str">
        <f t="shared" si="353"/>
        <v>Filled</v>
      </c>
      <c r="N2464" s="3" t="str">
        <f t="shared" si="354"/>
        <v>DnGap</v>
      </c>
      <c r="O2464">
        <v>902673</v>
      </c>
    </row>
    <row r="2465" spans="1:15" x14ac:dyDescent="0.25">
      <c r="A2465" s="1">
        <v>41876</v>
      </c>
      <c r="B2465" s="1" t="str">
        <f t="shared" si="346"/>
        <v>Mon</v>
      </c>
      <c r="C2465" s="1" t="str">
        <f t="shared" si="347"/>
        <v>Aug</v>
      </c>
      <c r="D2465" s="1" t="str">
        <f t="shared" si="348"/>
        <v>3rd QTR</v>
      </c>
      <c r="E2465" s="1" t="str">
        <f t="shared" si="349"/>
        <v>2014</v>
      </c>
      <c r="F2465" s="26">
        <v>119.13200000000001</v>
      </c>
      <c r="G2465" s="2">
        <v>119.157</v>
      </c>
      <c r="H2465" s="2">
        <v>119.105</v>
      </c>
      <c r="I2465" s="26">
        <v>119.12</v>
      </c>
      <c r="J2465" s="3">
        <f t="shared" si="350"/>
        <v>21</v>
      </c>
      <c r="K2465" s="3" t="str">
        <f t="shared" si="351"/>
        <v>OIR</v>
      </c>
      <c r="L2465" s="3" t="str">
        <f t="shared" si="352"/>
        <v>OIRDnGapFill</v>
      </c>
      <c r="M2465" s="3" t="str">
        <f t="shared" si="353"/>
        <v>Filled</v>
      </c>
      <c r="N2465" s="3" t="str">
        <f t="shared" si="354"/>
        <v>DnGap</v>
      </c>
      <c r="O2465">
        <v>842641</v>
      </c>
    </row>
    <row r="2466" spans="1:15" x14ac:dyDescent="0.25">
      <c r="A2466" s="1">
        <v>41877</v>
      </c>
      <c r="B2466" s="1" t="str">
        <f t="shared" si="346"/>
        <v>Tue</v>
      </c>
      <c r="C2466" s="1" t="str">
        <f t="shared" si="347"/>
        <v>Aug</v>
      </c>
      <c r="D2466" s="1" t="str">
        <f t="shared" si="348"/>
        <v>3rd QTR</v>
      </c>
      <c r="E2466" s="1" t="str">
        <f t="shared" si="349"/>
        <v>2014</v>
      </c>
      <c r="F2466" s="26">
        <v>119.125</v>
      </c>
      <c r="G2466" s="2">
        <v>119.167</v>
      </c>
      <c r="H2466" s="2">
        <v>119.122</v>
      </c>
      <c r="I2466" s="26">
        <v>119.15</v>
      </c>
      <c r="J2466" s="3">
        <f t="shared" si="350"/>
        <v>19</v>
      </c>
      <c r="K2466" s="3" t="str">
        <f t="shared" si="351"/>
        <v>OIR</v>
      </c>
      <c r="L2466" s="3" t="str">
        <f t="shared" si="352"/>
        <v>NotFilled</v>
      </c>
      <c r="M2466" s="3" t="str">
        <f t="shared" si="353"/>
        <v>NotFilled</v>
      </c>
      <c r="N2466" s="3" t="str">
        <f t="shared" si="354"/>
        <v>UpGap</v>
      </c>
      <c r="O2466">
        <v>1454580</v>
      </c>
    </row>
    <row r="2467" spans="1:15" x14ac:dyDescent="0.25">
      <c r="A2467" s="1">
        <v>41878</v>
      </c>
      <c r="B2467" s="1" t="str">
        <f t="shared" si="346"/>
        <v>Wed</v>
      </c>
      <c r="C2467" s="1" t="str">
        <f t="shared" si="347"/>
        <v>Aug</v>
      </c>
      <c r="D2467" s="1" t="str">
        <f t="shared" si="348"/>
        <v>3rd QTR</v>
      </c>
      <c r="E2467" s="1" t="str">
        <f t="shared" si="349"/>
        <v>2014</v>
      </c>
      <c r="F2467" s="26">
        <v>119.142</v>
      </c>
      <c r="G2467" s="2">
        <v>119.205</v>
      </c>
      <c r="H2467" s="2">
        <v>119.142</v>
      </c>
      <c r="I2467" s="26">
        <v>119.187</v>
      </c>
      <c r="J2467" s="3">
        <f t="shared" si="350"/>
        <v>26</v>
      </c>
      <c r="K2467" s="3" t="str">
        <f t="shared" si="351"/>
        <v>OIR</v>
      </c>
      <c r="L2467" s="3" t="str">
        <f t="shared" si="352"/>
        <v>OIRDnGapFill</v>
      </c>
      <c r="M2467" s="3" t="str">
        <f t="shared" si="353"/>
        <v>Filled</v>
      </c>
      <c r="N2467" s="3" t="str">
        <f t="shared" si="354"/>
        <v>DnGap</v>
      </c>
      <c r="O2467">
        <v>1566644</v>
      </c>
    </row>
    <row r="2468" spans="1:15" x14ac:dyDescent="0.25">
      <c r="A2468" s="1">
        <v>41879</v>
      </c>
      <c r="B2468" s="1" t="str">
        <f t="shared" si="346"/>
        <v>Thu</v>
      </c>
      <c r="C2468" s="1" t="str">
        <f t="shared" si="347"/>
        <v>Aug</v>
      </c>
      <c r="D2468" s="1" t="str">
        <f t="shared" si="348"/>
        <v>3rd QTR</v>
      </c>
      <c r="E2468" s="1" t="str">
        <f t="shared" si="349"/>
        <v>2014</v>
      </c>
      <c r="F2468" s="26">
        <v>119.19</v>
      </c>
      <c r="G2468" s="2">
        <v>119.245</v>
      </c>
      <c r="H2468" s="2">
        <v>119.187</v>
      </c>
      <c r="I2468" s="26">
        <v>119.22199999999999</v>
      </c>
      <c r="J2468" s="3">
        <f t="shared" si="350"/>
        <v>24</v>
      </c>
      <c r="K2468" s="3" t="str">
        <f t="shared" si="351"/>
        <v>OIR</v>
      </c>
      <c r="L2468" s="3" t="str">
        <f t="shared" si="352"/>
        <v>OIRUpGapFill</v>
      </c>
      <c r="M2468" s="3" t="str">
        <f t="shared" si="353"/>
        <v>Filled</v>
      </c>
      <c r="N2468" s="3" t="str">
        <f t="shared" si="354"/>
        <v>UpGap</v>
      </c>
      <c r="O2468">
        <v>969012</v>
      </c>
    </row>
    <row r="2469" spans="1:15" x14ac:dyDescent="0.25">
      <c r="A2469" s="1">
        <v>41880</v>
      </c>
      <c r="B2469" s="1" t="str">
        <f t="shared" si="346"/>
        <v>Fri</v>
      </c>
      <c r="C2469" s="1" t="str">
        <f t="shared" si="347"/>
        <v>Aug</v>
      </c>
      <c r="D2469" s="1" t="str">
        <f t="shared" si="348"/>
        <v>3rd QTR</v>
      </c>
      <c r="E2469" s="1" t="str">
        <f t="shared" si="349"/>
        <v>2014</v>
      </c>
      <c r="F2469" s="26">
        <v>118.262</v>
      </c>
      <c r="G2469" s="2">
        <v>118.28</v>
      </c>
      <c r="H2469" s="2">
        <v>118.23</v>
      </c>
      <c r="I2469" s="26">
        <v>118.267</v>
      </c>
      <c r="J2469" s="3">
        <f t="shared" si="350"/>
        <v>20</v>
      </c>
      <c r="K2469" s="3" t="str">
        <f t="shared" si="351"/>
        <v>OOR</v>
      </c>
      <c r="L2469" s="3" t="str">
        <f t="shared" si="352"/>
        <v>NotFilled</v>
      </c>
      <c r="M2469" s="3" t="str">
        <f t="shared" si="353"/>
        <v>NotFilled</v>
      </c>
      <c r="N2469" s="3" t="str">
        <f t="shared" si="354"/>
        <v>DnGap</v>
      </c>
      <c r="O2469">
        <v>667459</v>
      </c>
    </row>
    <row r="2470" spans="1:15" x14ac:dyDescent="0.25">
      <c r="A2470" s="1">
        <v>41884</v>
      </c>
      <c r="B2470" s="1" t="str">
        <f t="shared" si="346"/>
        <v>Tue</v>
      </c>
      <c r="C2470" s="1" t="str">
        <f t="shared" si="347"/>
        <v>Sep</v>
      </c>
      <c r="D2470" s="1" t="str">
        <f t="shared" si="348"/>
        <v>3rd QTR</v>
      </c>
      <c r="E2470" s="1" t="str">
        <f t="shared" si="349"/>
        <v>2014</v>
      </c>
      <c r="F2470" s="26">
        <v>118.255</v>
      </c>
      <c r="G2470" s="2">
        <v>118.262</v>
      </c>
      <c r="H2470" s="2">
        <v>118.167</v>
      </c>
      <c r="I2470" s="26">
        <v>118.17</v>
      </c>
      <c r="J2470" s="3">
        <f t="shared" si="350"/>
        <v>38</v>
      </c>
      <c r="K2470" s="3" t="str">
        <f t="shared" si="351"/>
        <v>OIR</v>
      </c>
      <c r="L2470" s="3" t="str">
        <f t="shared" si="352"/>
        <v>NotFilled</v>
      </c>
      <c r="M2470" s="3" t="str">
        <f t="shared" si="353"/>
        <v>NotFilled</v>
      </c>
      <c r="N2470" s="3" t="str">
        <f t="shared" si="354"/>
        <v>DnGap</v>
      </c>
      <c r="O2470">
        <v>754361</v>
      </c>
    </row>
    <row r="2471" spans="1:15" x14ac:dyDescent="0.25">
      <c r="A2471" s="1">
        <v>41885</v>
      </c>
      <c r="B2471" s="1" t="str">
        <f t="shared" si="346"/>
        <v>Wed</v>
      </c>
      <c r="C2471" s="1" t="str">
        <f t="shared" si="347"/>
        <v>Sep</v>
      </c>
      <c r="D2471" s="1" t="str">
        <f t="shared" si="348"/>
        <v>3rd QTR</v>
      </c>
      <c r="E2471" s="1" t="str">
        <f t="shared" si="349"/>
        <v>2014</v>
      </c>
      <c r="F2471" s="26">
        <v>118.175</v>
      </c>
      <c r="G2471" s="2">
        <v>118.19199999999999</v>
      </c>
      <c r="H2471" s="2">
        <v>118.09</v>
      </c>
      <c r="I2471" s="26">
        <v>118.167</v>
      </c>
      <c r="J2471" s="3">
        <f t="shared" si="350"/>
        <v>41</v>
      </c>
      <c r="K2471" s="3" t="str">
        <f t="shared" si="351"/>
        <v>OIR</v>
      </c>
      <c r="L2471" s="3" t="str">
        <f t="shared" si="352"/>
        <v>OIRUpGapFill</v>
      </c>
      <c r="M2471" s="3" t="str">
        <f t="shared" si="353"/>
        <v>Filled</v>
      </c>
      <c r="N2471" s="3" t="str">
        <f t="shared" si="354"/>
        <v>UpGap</v>
      </c>
      <c r="O2471">
        <v>683617</v>
      </c>
    </row>
    <row r="2472" spans="1:15" x14ac:dyDescent="0.25">
      <c r="A2472" s="1">
        <v>41886</v>
      </c>
      <c r="B2472" s="1" t="str">
        <f t="shared" si="346"/>
        <v>Thu</v>
      </c>
      <c r="C2472" s="1" t="str">
        <f t="shared" si="347"/>
        <v>Sep</v>
      </c>
      <c r="D2472" s="1" t="str">
        <f t="shared" si="348"/>
        <v>3rd QTR</v>
      </c>
      <c r="E2472" s="1" t="str">
        <f t="shared" si="349"/>
        <v>2014</v>
      </c>
      <c r="F2472" s="26">
        <v>118.187</v>
      </c>
      <c r="G2472" s="2">
        <v>118.23699999999999</v>
      </c>
      <c r="H2472" s="2">
        <v>118.11</v>
      </c>
      <c r="I2472" s="26">
        <v>118.13</v>
      </c>
      <c r="J2472" s="3">
        <f t="shared" si="350"/>
        <v>51</v>
      </c>
      <c r="K2472" s="3" t="str">
        <f t="shared" si="351"/>
        <v>OIR</v>
      </c>
      <c r="L2472" s="3" t="str">
        <f t="shared" si="352"/>
        <v>OIRUpGapFill</v>
      </c>
      <c r="M2472" s="3" t="str">
        <f t="shared" si="353"/>
        <v>Filled</v>
      </c>
      <c r="N2472" s="3" t="str">
        <f t="shared" si="354"/>
        <v>UpGap</v>
      </c>
      <c r="O2472">
        <v>847252</v>
      </c>
    </row>
    <row r="2473" spans="1:15" x14ac:dyDescent="0.25">
      <c r="A2473" s="1">
        <v>41887</v>
      </c>
      <c r="B2473" s="1" t="str">
        <f t="shared" si="346"/>
        <v>Fri</v>
      </c>
      <c r="C2473" s="1" t="str">
        <f t="shared" si="347"/>
        <v>Sep</v>
      </c>
      <c r="D2473" s="1" t="str">
        <f t="shared" si="348"/>
        <v>3rd QTR</v>
      </c>
      <c r="E2473" s="1" t="str">
        <f t="shared" si="349"/>
        <v>2014</v>
      </c>
      <c r="F2473" s="26">
        <v>118.137</v>
      </c>
      <c r="G2473" s="2">
        <v>118.277</v>
      </c>
      <c r="H2473" s="2">
        <v>118.095</v>
      </c>
      <c r="I2473" s="26">
        <v>118.182</v>
      </c>
      <c r="J2473" s="3">
        <f t="shared" si="350"/>
        <v>73</v>
      </c>
      <c r="K2473" s="3" t="str">
        <f t="shared" si="351"/>
        <v>OIR</v>
      </c>
      <c r="L2473" s="3" t="str">
        <f t="shared" si="352"/>
        <v>OIRUpGapFill</v>
      </c>
      <c r="M2473" s="3" t="str">
        <f t="shared" si="353"/>
        <v>Filled</v>
      </c>
      <c r="N2473" s="3" t="str">
        <f t="shared" si="354"/>
        <v>UpGap</v>
      </c>
      <c r="O2473">
        <v>959612</v>
      </c>
    </row>
    <row r="2474" spans="1:15" x14ac:dyDescent="0.25">
      <c r="A2474" s="1">
        <v>41890</v>
      </c>
      <c r="B2474" s="1" t="str">
        <f t="shared" si="346"/>
        <v>Mon</v>
      </c>
      <c r="C2474" s="1" t="str">
        <f t="shared" si="347"/>
        <v>Sep</v>
      </c>
      <c r="D2474" s="1" t="str">
        <f t="shared" si="348"/>
        <v>3rd QTR</v>
      </c>
      <c r="E2474" s="1" t="str">
        <f t="shared" si="349"/>
        <v>2014</v>
      </c>
      <c r="F2474" s="26">
        <v>118.17</v>
      </c>
      <c r="G2474" s="2">
        <v>118.23</v>
      </c>
      <c r="H2474" s="2">
        <v>118.125</v>
      </c>
      <c r="I2474" s="26">
        <v>118.13500000000001</v>
      </c>
      <c r="J2474" s="3">
        <f t="shared" si="350"/>
        <v>43</v>
      </c>
      <c r="K2474" s="3" t="str">
        <f t="shared" si="351"/>
        <v>OIR</v>
      </c>
      <c r="L2474" s="3" t="str">
        <f t="shared" si="352"/>
        <v>OIRDnGapFill</v>
      </c>
      <c r="M2474" s="3" t="str">
        <f t="shared" si="353"/>
        <v>Filled</v>
      </c>
      <c r="N2474" s="3" t="str">
        <f t="shared" si="354"/>
        <v>DnGap</v>
      </c>
      <c r="O2474">
        <v>624439</v>
      </c>
    </row>
    <row r="2475" spans="1:15" x14ac:dyDescent="0.25">
      <c r="A2475" s="1">
        <v>41891</v>
      </c>
      <c r="B2475" s="1" t="str">
        <f t="shared" si="346"/>
        <v>Tue</v>
      </c>
      <c r="C2475" s="1" t="str">
        <f t="shared" si="347"/>
        <v>Sep</v>
      </c>
      <c r="D2475" s="1" t="str">
        <f t="shared" si="348"/>
        <v>3rd QTR</v>
      </c>
      <c r="E2475" s="1" t="str">
        <f t="shared" si="349"/>
        <v>2014</v>
      </c>
      <c r="F2475" s="26">
        <v>118.117</v>
      </c>
      <c r="G2475" s="2">
        <v>118.125</v>
      </c>
      <c r="H2475" s="2">
        <v>118.047</v>
      </c>
      <c r="I2475" s="26">
        <v>118.065</v>
      </c>
      <c r="J2475" s="3">
        <f t="shared" si="350"/>
        <v>32</v>
      </c>
      <c r="K2475" s="3" t="str">
        <f t="shared" si="351"/>
        <v>OOR</v>
      </c>
      <c r="L2475" s="3" t="str">
        <f t="shared" si="352"/>
        <v>NotFilled</v>
      </c>
      <c r="M2475" s="3" t="str">
        <f t="shared" si="353"/>
        <v>NotFilled</v>
      </c>
      <c r="N2475" s="3" t="str">
        <f t="shared" si="354"/>
        <v>DnGap</v>
      </c>
      <c r="O2475">
        <v>845004</v>
      </c>
    </row>
    <row r="2476" spans="1:15" x14ac:dyDescent="0.25">
      <c r="A2476" s="1">
        <v>41892</v>
      </c>
      <c r="B2476" s="1" t="str">
        <f t="shared" si="346"/>
        <v>Wed</v>
      </c>
      <c r="C2476" s="1" t="str">
        <f t="shared" si="347"/>
        <v>Sep</v>
      </c>
      <c r="D2476" s="1" t="str">
        <f t="shared" si="348"/>
        <v>3rd QTR</v>
      </c>
      <c r="E2476" s="1" t="str">
        <f t="shared" si="349"/>
        <v>2014</v>
      </c>
      <c r="F2476" s="26">
        <v>118.06</v>
      </c>
      <c r="G2476" s="2">
        <v>118.077</v>
      </c>
      <c r="H2476" s="2">
        <v>118.017</v>
      </c>
      <c r="I2476" s="26">
        <v>118.03700000000001</v>
      </c>
      <c r="J2476" s="3">
        <f t="shared" si="350"/>
        <v>25</v>
      </c>
      <c r="K2476" s="3" t="str">
        <f t="shared" si="351"/>
        <v>OIR</v>
      </c>
      <c r="L2476" s="3" t="str">
        <f t="shared" si="352"/>
        <v>OIRDnGapFill</v>
      </c>
      <c r="M2476" s="3" t="str">
        <f t="shared" si="353"/>
        <v>Filled</v>
      </c>
      <c r="N2476" s="3" t="str">
        <f t="shared" si="354"/>
        <v>DnGap</v>
      </c>
      <c r="O2476">
        <v>710185</v>
      </c>
    </row>
    <row r="2477" spans="1:15" x14ac:dyDescent="0.25">
      <c r="A2477" s="1">
        <v>41893</v>
      </c>
      <c r="B2477" s="1" t="str">
        <f t="shared" si="346"/>
        <v>Thu</v>
      </c>
      <c r="C2477" s="1" t="str">
        <f t="shared" si="347"/>
        <v>Sep</v>
      </c>
      <c r="D2477" s="1" t="str">
        <f t="shared" si="348"/>
        <v>3rd QTR</v>
      </c>
      <c r="E2477" s="1" t="str">
        <f t="shared" si="349"/>
        <v>2014</v>
      </c>
      <c r="F2477" s="26">
        <v>118.027</v>
      </c>
      <c r="G2477" s="2">
        <v>118.087</v>
      </c>
      <c r="H2477" s="2">
        <v>118.017</v>
      </c>
      <c r="I2477" s="26">
        <v>118.04</v>
      </c>
      <c r="J2477" s="3">
        <f t="shared" si="350"/>
        <v>29</v>
      </c>
      <c r="K2477" s="3" t="str">
        <f t="shared" si="351"/>
        <v>OIR</v>
      </c>
      <c r="L2477" s="3" t="str">
        <f t="shared" si="352"/>
        <v>OIRDnGapFill</v>
      </c>
      <c r="M2477" s="3" t="str">
        <f t="shared" si="353"/>
        <v>Filled</v>
      </c>
      <c r="N2477" s="3" t="str">
        <f t="shared" si="354"/>
        <v>DnGap</v>
      </c>
      <c r="O2477">
        <v>732979</v>
      </c>
    </row>
    <row r="2478" spans="1:15" x14ac:dyDescent="0.25">
      <c r="A2478" s="1">
        <v>41894</v>
      </c>
      <c r="B2478" s="1" t="str">
        <f t="shared" si="346"/>
        <v>Fri</v>
      </c>
      <c r="C2478" s="1" t="str">
        <f t="shared" si="347"/>
        <v>Sep</v>
      </c>
      <c r="D2478" s="1" t="str">
        <f t="shared" si="348"/>
        <v>3rd QTR</v>
      </c>
      <c r="E2478" s="1" t="str">
        <f t="shared" si="349"/>
        <v>2014</v>
      </c>
      <c r="F2478" s="26">
        <v>118.02500000000001</v>
      </c>
      <c r="G2478" s="2">
        <v>118.035</v>
      </c>
      <c r="H2478" s="2">
        <v>117.295</v>
      </c>
      <c r="I2478" s="26">
        <v>117.312</v>
      </c>
      <c r="J2478" s="3">
        <f t="shared" si="350"/>
        <v>23</v>
      </c>
      <c r="K2478" s="3" t="str">
        <f t="shared" si="351"/>
        <v>OIR</v>
      </c>
      <c r="L2478" s="3" t="str">
        <f t="shared" si="352"/>
        <v>NotFilled</v>
      </c>
      <c r="M2478" s="3" t="str">
        <f t="shared" si="353"/>
        <v>NotFilled</v>
      </c>
      <c r="N2478" s="3" t="str">
        <f t="shared" si="354"/>
        <v>DnGap</v>
      </c>
      <c r="O2478">
        <v>937124</v>
      </c>
    </row>
    <row r="2479" spans="1:15" x14ac:dyDescent="0.25">
      <c r="A2479" s="1">
        <v>41897</v>
      </c>
      <c r="B2479" s="1" t="str">
        <f t="shared" si="346"/>
        <v>Mon</v>
      </c>
      <c r="C2479" s="1" t="str">
        <f t="shared" si="347"/>
        <v>Sep</v>
      </c>
      <c r="D2479" s="1" t="str">
        <f t="shared" si="348"/>
        <v>3rd QTR</v>
      </c>
      <c r="E2479" s="1" t="str">
        <f t="shared" si="349"/>
        <v>2014</v>
      </c>
      <c r="F2479" s="26">
        <v>118</v>
      </c>
      <c r="G2479" s="2">
        <v>118.05</v>
      </c>
      <c r="H2479" s="2">
        <v>117.30200000000001</v>
      </c>
      <c r="I2479" s="26">
        <v>118.032</v>
      </c>
      <c r="J2479" s="3">
        <f t="shared" si="350"/>
        <v>27</v>
      </c>
      <c r="K2479" s="3" t="str">
        <f t="shared" si="351"/>
        <v>OIR</v>
      </c>
      <c r="L2479" s="3" t="str">
        <f t="shared" si="352"/>
        <v>OIRUpGapFill</v>
      </c>
      <c r="M2479" s="3" t="str">
        <f t="shared" si="353"/>
        <v>Filled</v>
      </c>
      <c r="N2479" s="3" t="str">
        <f t="shared" si="354"/>
        <v>UpGap</v>
      </c>
      <c r="O2479">
        <v>536324</v>
      </c>
    </row>
    <row r="2480" spans="1:15" x14ac:dyDescent="0.25">
      <c r="A2480" s="1">
        <v>41898</v>
      </c>
      <c r="B2480" s="1" t="str">
        <f t="shared" si="346"/>
        <v>Tue</v>
      </c>
      <c r="C2480" s="1" t="str">
        <f t="shared" si="347"/>
        <v>Sep</v>
      </c>
      <c r="D2480" s="1" t="str">
        <f t="shared" si="348"/>
        <v>3rd QTR</v>
      </c>
      <c r="E2480" s="1" t="str">
        <f t="shared" si="349"/>
        <v>2014</v>
      </c>
      <c r="F2480" s="26">
        <v>118.042</v>
      </c>
      <c r="G2480" s="2">
        <v>118.095</v>
      </c>
      <c r="H2480" s="2">
        <v>118.03700000000001</v>
      </c>
      <c r="I2480" s="26">
        <v>118.07</v>
      </c>
      <c r="J2480" s="3">
        <f t="shared" si="350"/>
        <v>24</v>
      </c>
      <c r="K2480" s="3" t="str">
        <f t="shared" si="351"/>
        <v>OIR</v>
      </c>
      <c r="L2480" s="3" t="str">
        <f t="shared" si="352"/>
        <v>NotFilled</v>
      </c>
      <c r="M2480" s="3" t="str">
        <f t="shared" si="353"/>
        <v>NotFilled</v>
      </c>
      <c r="N2480" s="3" t="str">
        <f t="shared" si="354"/>
        <v>UpGap</v>
      </c>
      <c r="O2480">
        <v>716532</v>
      </c>
    </row>
    <row r="2481" spans="1:15" x14ac:dyDescent="0.25">
      <c r="A2481" s="1">
        <v>41899</v>
      </c>
      <c r="B2481" s="1" t="str">
        <f t="shared" si="346"/>
        <v>Wed</v>
      </c>
      <c r="C2481" s="1" t="str">
        <f t="shared" si="347"/>
        <v>Sep</v>
      </c>
      <c r="D2481" s="1" t="str">
        <f t="shared" si="348"/>
        <v>3rd QTR</v>
      </c>
      <c r="E2481" s="1" t="str">
        <f t="shared" si="349"/>
        <v>2014</v>
      </c>
      <c r="F2481" s="26">
        <v>118.06</v>
      </c>
      <c r="G2481" s="2">
        <v>118.16</v>
      </c>
      <c r="H2481" s="2">
        <v>117.28700000000001</v>
      </c>
      <c r="I2481" s="26">
        <v>118.017</v>
      </c>
      <c r="J2481" s="3">
        <f t="shared" si="350"/>
        <v>77</v>
      </c>
      <c r="K2481" s="3" t="str">
        <f t="shared" si="351"/>
        <v>OIR</v>
      </c>
      <c r="L2481" s="3" t="str">
        <f t="shared" si="352"/>
        <v>OIRDnGapFill</v>
      </c>
      <c r="M2481" s="3" t="str">
        <f t="shared" si="353"/>
        <v>Filled</v>
      </c>
      <c r="N2481" s="3" t="str">
        <f t="shared" si="354"/>
        <v>DnGap</v>
      </c>
      <c r="O2481">
        <v>1139579</v>
      </c>
    </row>
    <row r="2482" spans="1:15" x14ac:dyDescent="0.25">
      <c r="A2482" s="1">
        <v>41900</v>
      </c>
      <c r="B2482" s="1" t="str">
        <f t="shared" si="346"/>
        <v>Thu</v>
      </c>
      <c r="C2482" s="1" t="str">
        <f t="shared" si="347"/>
        <v>Sep</v>
      </c>
      <c r="D2482" s="1" t="str">
        <f t="shared" si="348"/>
        <v>3rd QTR</v>
      </c>
      <c r="E2482" s="1" t="str">
        <f t="shared" si="349"/>
        <v>2014</v>
      </c>
      <c r="F2482" s="26">
        <v>117.282</v>
      </c>
      <c r="G2482" s="2">
        <v>117.3</v>
      </c>
      <c r="H2482" s="2">
        <v>117.22</v>
      </c>
      <c r="I2482" s="26">
        <v>117.27</v>
      </c>
      <c r="J2482" s="3">
        <f t="shared" si="350"/>
        <v>32</v>
      </c>
      <c r="K2482" s="3" t="str">
        <f t="shared" si="351"/>
        <v>OOR</v>
      </c>
      <c r="L2482" s="3" t="str">
        <f t="shared" si="352"/>
        <v>NotFilled</v>
      </c>
      <c r="M2482" s="3" t="str">
        <f t="shared" si="353"/>
        <v>NotFilled</v>
      </c>
      <c r="N2482" s="3" t="str">
        <f t="shared" si="354"/>
        <v>DnGap</v>
      </c>
      <c r="O2482">
        <v>993257</v>
      </c>
    </row>
    <row r="2483" spans="1:15" x14ac:dyDescent="0.25">
      <c r="A2483" s="1">
        <v>41901</v>
      </c>
      <c r="B2483" s="1" t="str">
        <f t="shared" si="346"/>
        <v>Fri</v>
      </c>
      <c r="C2483" s="1" t="str">
        <f t="shared" si="347"/>
        <v>Sep</v>
      </c>
      <c r="D2483" s="1" t="str">
        <f t="shared" si="348"/>
        <v>3rd QTR</v>
      </c>
      <c r="E2483" s="1" t="str">
        <f t="shared" si="349"/>
        <v>2014</v>
      </c>
      <c r="F2483" s="26">
        <v>117.27</v>
      </c>
      <c r="G2483" s="2">
        <v>117.312</v>
      </c>
      <c r="H2483" s="2">
        <v>117.21</v>
      </c>
      <c r="I2483" s="26">
        <v>117.297</v>
      </c>
      <c r="J2483" s="3">
        <f t="shared" si="350"/>
        <v>41</v>
      </c>
      <c r="K2483" s="3" t="str">
        <f t="shared" si="351"/>
        <v>OIR</v>
      </c>
      <c r="L2483" s="3" t="str">
        <f t="shared" si="352"/>
        <v>NoGap</v>
      </c>
      <c r="M2483" s="3" t="str">
        <f t="shared" si="353"/>
        <v>NoGap</v>
      </c>
      <c r="N2483" s="3" t="str">
        <f t="shared" si="354"/>
        <v>NoGap</v>
      </c>
      <c r="O2483">
        <v>723017</v>
      </c>
    </row>
    <row r="2484" spans="1:15" x14ac:dyDescent="0.25">
      <c r="A2484" s="1">
        <v>41904</v>
      </c>
      <c r="B2484" s="1" t="str">
        <f t="shared" si="346"/>
        <v>Mon</v>
      </c>
      <c r="C2484" s="1" t="str">
        <f t="shared" si="347"/>
        <v>Sep</v>
      </c>
      <c r="D2484" s="1" t="str">
        <f t="shared" si="348"/>
        <v>3rd QTR</v>
      </c>
      <c r="E2484" s="1" t="str">
        <f t="shared" si="349"/>
        <v>2014</v>
      </c>
      <c r="F2484" s="26">
        <v>117.30500000000001</v>
      </c>
      <c r="G2484" s="2">
        <v>118.057</v>
      </c>
      <c r="H2484" s="2">
        <v>117.3</v>
      </c>
      <c r="I2484" s="26">
        <v>118.042</v>
      </c>
      <c r="J2484" s="3">
        <f t="shared" si="350"/>
        <v>31</v>
      </c>
      <c r="K2484" s="3" t="str">
        <f t="shared" si="351"/>
        <v>OIR</v>
      </c>
      <c r="L2484" s="3" t="str">
        <f t="shared" si="352"/>
        <v>NotFilled</v>
      </c>
      <c r="M2484" s="3" t="str">
        <f t="shared" si="353"/>
        <v>NotFilled</v>
      </c>
      <c r="N2484" s="3" t="str">
        <f t="shared" si="354"/>
        <v>UpGap</v>
      </c>
      <c r="O2484">
        <v>609917</v>
      </c>
    </row>
    <row r="2485" spans="1:15" x14ac:dyDescent="0.25">
      <c r="A2485" s="1">
        <v>41905</v>
      </c>
      <c r="B2485" s="1" t="str">
        <f t="shared" si="346"/>
        <v>Tue</v>
      </c>
      <c r="C2485" s="1" t="str">
        <f t="shared" si="347"/>
        <v>Sep</v>
      </c>
      <c r="D2485" s="1" t="str">
        <f t="shared" si="348"/>
        <v>3rd QTR</v>
      </c>
      <c r="E2485" s="1" t="str">
        <f t="shared" si="349"/>
        <v>2014</v>
      </c>
      <c r="F2485" s="26">
        <v>118.042</v>
      </c>
      <c r="G2485" s="2">
        <v>118.087</v>
      </c>
      <c r="H2485" s="2">
        <v>118.042</v>
      </c>
      <c r="I2485" s="26">
        <v>118.08199999999999</v>
      </c>
      <c r="J2485" s="3">
        <f t="shared" si="350"/>
        <v>19</v>
      </c>
      <c r="K2485" s="3" t="str">
        <f t="shared" si="351"/>
        <v>OIR</v>
      </c>
      <c r="L2485" s="3" t="str">
        <f t="shared" si="352"/>
        <v>NoGap</v>
      </c>
      <c r="M2485" s="3" t="str">
        <f t="shared" si="353"/>
        <v>NoGap</v>
      </c>
      <c r="N2485" s="3" t="str">
        <f t="shared" si="354"/>
        <v>NoGap</v>
      </c>
      <c r="O2485">
        <v>600747</v>
      </c>
    </row>
    <row r="2486" spans="1:15" x14ac:dyDescent="0.25">
      <c r="A2486" s="1">
        <v>41906</v>
      </c>
      <c r="B2486" s="1" t="str">
        <f t="shared" si="346"/>
        <v>Wed</v>
      </c>
      <c r="C2486" s="1" t="str">
        <f t="shared" si="347"/>
        <v>Sep</v>
      </c>
      <c r="D2486" s="1" t="str">
        <f t="shared" si="348"/>
        <v>3rd QTR</v>
      </c>
      <c r="E2486" s="1" t="str">
        <f t="shared" si="349"/>
        <v>2014</v>
      </c>
      <c r="F2486" s="26">
        <v>118.08</v>
      </c>
      <c r="G2486" s="2">
        <v>118.08499999999999</v>
      </c>
      <c r="H2486" s="2">
        <v>118.02500000000001</v>
      </c>
      <c r="I2486" s="26">
        <v>118.03</v>
      </c>
      <c r="J2486" s="3">
        <f t="shared" si="350"/>
        <v>24</v>
      </c>
      <c r="K2486" s="3" t="str">
        <f t="shared" si="351"/>
        <v>OIR</v>
      </c>
      <c r="L2486" s="3" t="str">
        <f t="shared" si="352"/>
        <v>OIRDnGapFill</v>
      </c>
      <c r="M2486" s="3" t="str">
        <f t="shared" si="353"/>
        <v>Filled</v>
      </c>
      <c r="N2486" s="3" t="str">
        <f t="shared" si="354"/>
        <v>DnGap</v>
      </c>
      <c r="O2486">
        <v>577027</v>
      </c>
    </row>
    <row r="2487" spans="1:15" x14ac:dyDescent="0.25">
      <c r="A2487" s="1">
        <v>41907</v>
      </c>
      <c r="B2487" s="1" t="str">
        <f t="shared" si="346"/>
        <v>Thu</v>
      </c>
      <c r="C2487" s="1" t="str">
        <f t="shared" si="347"/>
        <v>Sep</v>
      </c>
      <c r="D2487" s="1" t="str">
        <f t="shared" si="348"/>
        <v>3rd QTR</v>
      </c>
      <c r="E2487" s="1" t="str">
        <f t="shared" si="349"/>
        <v>2014</v>
      </c>
      <c r="F2487" s="26">
        <v>118.032</v>
      </c>
      <c r="G2487" s="2">
        <v>118.137</v>
      </c>
      <c r="H2487" s="2">
        <v>118.027</v>
      </c>
      <c r="I2487" s="26">
        <v>118.12</v>
      </c>
      <c r="J2487" s="3">
        <f t="shared" si="350"/>
        <v>44</v>
      </c>
      <c r="K2487" s="3" t="str">
        <f t="shared" si="351"/>
        <v>OIR</v>
      </c>
      <c r="L2487" s="3" t="str">
        <f t="shared" si="352"/>
        <v>OIRUpGapFill</v>
      </c>
      <c r="M2487" s="3" t="str">
        <f t="shared" si="353"/>
        <v>Filled</v>
      </c>
      <c r="N2487" s="3" t="str">
        <f t="shared" si="354"/>
        <v>UpGap</v>
      </c>
      <c r="O2487">
        <v>777894</v>
      </c>
    </row>
    <row r="2488" spans="1:15" x14ac:dyDescent="0.25">
      <c r="A2488" s="1">
        <v>41908</v>
      </c>
      <c r="B2488" s="1" t="str">
        <f t="shared" si="346"/>
        <v>Fri</v>
      </c>
      <c r="C2488" s="1" t="str">
        <f t="shared" si="347"/>
        <v>Sep</v>
      </c>
      <c r="D2488" s="1" t="str">
        <f t="shared" si="348"/>
        <v>3rd QTR</v>
      </c>
      <c r="E2488" s="1" t="str">
        <f t="shared" si="349"/>
        <v>2014</v>
      </c>
      <c r="F2488" s="26">
        <v>118.127</v>
      </c>
      <c r="G2488" s="2">
        <v>118.15</v>
      </c>
      <c r="H2488" s="2">
        <v>118.03</v>
      </c>
      <c r="I2488" s="26">
        <v>118.05200000000001</v>
      </c>
      <c r="J2488" s="3">
        <f t="shared" si="350"/>
        <v>49</v>
      </c>
      <c r="K2488" s="3" t="str">
        <f t="shared" si="351"/>
        <v>OIR</v>
      </c>
      <c r="L2488" s="3" t="str">
        <f t="shared" si="352"/>
        <v>OIRUpGapFill</v>
      </c>
      <c r="M2488" s="3" t="str">
        <f t="shared" si="353"/>
        <v>Filled</v>
      </c>
      <c r="N2488" s="3" t="str">
        <f t="shared" si="354"/>
        <v>UpGap</v>
      </c>
      <c r="O2488">
        <v>1018430</v>
      </c>
    </row>
    <row r="2489" spans="1:15" x14ac:dyDescent="0.25">
      <c r="A2489" s="1">
        <v>41911</v>
      </c>
      <c r="B2489" s="1" t="str">
        <f t="shared" si="346"/>
        <v>Mon</v>
      </c>
      <c r="C2489" s="1" t="str">
        <f t="shared" si="347"/>
        <v>Sep</v>
      </c>
      <c r="D2489" s="1" t="str">
        <f t="shared" si="348"/>
        <v>3rd QTR</v>
      </c>
      <c r="E2489" s="1" t="str">
        <f t="shared" si="349"/>
        <v>2014</v>
      </c>
      <c r="F2489" s="26">
        <v>118.06</v>
      </c>
      <c r="G2489" s="2">
        <v>118.125</v>
      </c>
      <c r="H2489" s="2">
        <v>118.042</v>
      </c>
      <c r="I2489" s="26">
        <v>118.09699999999999</v>
      </c>
      <c r="J2489" s="3">
        <f t="shared" si="350"/>
        <v>34</v>
      </c>
      <c r="K2489" s="3" t="str">
        <f t="shared" si="351"/>
        <v>OIR</v>
      </c>
      <c r="L2489" s="3" t="str">
        <f t="shared" si="352"/>
        <v>OIRUpGapFill</v>
      </c>
      <c r="M2489" s="3" t="str">
        <f t="shared" si="353"/>
        <v>Filled</v>
      </c>
      <c r="N2489" s="3" t="str">
        <f t="shared" si="354"/>
        <v>UpGap</v>
      </c>
      <c r="O2489">
        <v>660726</v>
      </c>
    </row>
    <row r="2490" spans="1:15" x14ac:dyDescent="0.25">
      <c r="A2490" s="1">
        <v>41912</v>
      </c>
      <c r="B2490" s="1" t="str">
        <f t="shared" si="346"/>
        <v>Tue</v>
      </c>
      <c r="C2490" s="1" t="str">
        <f t="shared" si="347"/>
        <v>Sep</v>
      </c>
      <c r="D2490" s="1" t="str">
        <f t="shared" si="348"/>
        <v>3rd QTR</v>
      </c>
      <c r="E2490" s="1" t="str">
        <f t="shared" si="349"/>
        <v>2014</v>
      </c>
      <c r="F2490" s="26">
        <v>118.11499999999999</v>
      </c>
      <c r="G2490" s="2">
        <v>118.117</v>
      </c>
      <c r="H2490" s="2">
        <v>118.05200000000001</v>
      </c>
      <c r="I2490" s="26">
        <v>118.08199999999999</v>
      </c>
      <c r="J2490" s="3">
        <f t="shared" si="350"/>
        <v>26</v>
      </c>
      <c r="K2490" s="3" t="str">
        <f t="shared" si="351"/>
        <v>OIR</v>
      </c>
      <c r="L2490" s="3" t="str">
        <f t="shared" si="352"/>
        <v>OIRUpGapFill</v>
      </c>
      <c r="M2490" s="3" t="str">
        <f t="shared" si="353"/>
        <v>Filled</v>
      </c>
      <c r="N2490" s="3" t="str">
        <f t="shared" si="354"/>
        <v>UpGap</v>
      </c>
      <c r="O2490">
        <v>766322</v>
      </c>
    </row>
    <row r="2491" spans="1:15" x14ac:dyDescent="0.25">
      <c r="A2491" s="1">
        <v>41913</v>
      </c>
      <c r="B2491" s="1" t="str">
        <f t="shared" si="346"/>
        <v>Wed</v>
      </c>
      <c r="C2491" s="1" t="str">
        <f t="shared" si="347"/>
        <v>Oct</v>
      </c>
      <c r="D2491" s="1" t="str">
        <f t="shared" si="348"/>
        <v>4th QTR</v>
      </c>
      <c r="E2491" s="1" t="str">
        <f t="shared" si="349"/>
        <v>2014</v>
      </c>
      <c r="F2491" s="26">
        <v>118.11499999999999</v>
      </c>
      <c r="G2491" s="2">
        <v>118.26</v>
      </c>
      <c r="H2491" s="2">
        <v>118.092</v>
      </c>
      <c r="I2491" s="26">
        <v>118.24</v>
      </c>
      <c r="J2491" s="3">
        <f t="shared" si="350"/>
        <v>68</v>
      </c>
      <c r="K2491" s="3" t="str">
        <f t="shared" si="351"/>
        <v>OIR</v>
      </c>
      <c r="L2491" s="3" t="str">
        <f t="shared" si="352"/>
        <v>NotFilled</v>
      </c>
      <c r="M2491" s="3" t="str">
        <f t="shared" si="353"/>
        <v>NotFilled</v>
      </c>
      <c r="N2491" s="3" t="str">
        <f t="shared" si="354"/>
        <v>UpGap</v>
      </c>
      <c r="O2491">
        <v>1101160</v>
      </c>
    </row>
    <row r="2492" spans="1:15" x14ac:dyDescent="0.25">
      <c r="A2492" s="1">
        <v>41914</v>
      </c>
      <c r="B2492" s="1" t="str">
        <f t="shared" si="346"/>
        <v>Thu</v>
      </c>
      <c r="C2492" s="1" t="str">
        <f t="shared" si="347"/>
        <v>Oct</v>
      </c>
      <c r="D2492" s="1" t="str">
        <f t="shared" si="348"/>
        <v>4th QTR</v>
      </c>
      <c r="E2492" s="1" t="str">
        <f t="shared" si="349"/>
        <v>2014</v>
      </c>
      <c r="F2492" s="26">
        <v>118.252</v>
      </c>
      <c r="G2492" s="2">
        <v>118.295</v>
      </c>
      <c r="H2492" s="2">
        <v>118.21</v>
      </c>
      <c r="I2492" s="26">
        <v>118.215</v>
      </c>
      <c r="J2492" s="3">
        <f t="shared" si="350"/>
        <v>35</v>
      </c>
      <c r="K2492" s="3" t="str">
        <f t="shared" si="351"/>
        <v>OIR</v>
      </c>
      <c r="L2492" s="3" t="str">
        <f t="shared" si="352"/>
        <v>OIRUpGapFill</v>
      </c>
      <c r="M2492" s="3" t="str">
        <f t="shared" si="353"/>
        <v>Filled</v>
      </c>
      <c r="N2492" s="3" t="str">
        <f t="shared" si="354"/>
        <v>UpGap</v>
      </c>
      <c r="O2492">
        <v>995919</v>
      </c>
    </row>
    <row r="2493" spans="1:15" x14ac:dyDescent="0.25">
      <c r="A2493" s="1">
        <v>41915</v>
      </c>
      <c r="B2493" s="1" t="str">
        <f t="shared" si="346"/>
        <v>Fri</v>
      </c>
      <c r="C2493" s="1" t="str">
        <f t="shared" si="347"/>
        <v>Oct</v>
      </c>
      <c r="D2493" s="1" t="str">
        <f t="shared" si="348"/>
        <v>4th QTR</v>
      </c>
      <c r="E2493" s="1" t="str">
        <f t="shared" si="349"/>
        <v>2014</v>
      </c>
      <c r="F2493" s="26">
        <v>118.24</v>
      </c>
      <c r="G2493" s="2">
        <v>118.242</v>
      </c>
      <c r="H2493" s="2">
        <v>118.102</v>
      </c>
      <c r="I2493" s="26">
        <v>118.155</v>
      </c>
      <c r="J2493" s="3">
        <f t="shared" si="350"/>
        <v>57</v>
      </c>
      <c r="K2493" s="3" t="str">
        <f t="shared" si="351"/>
        <v>OIR</v>
      </c>
      <c r="L2493" s="3" t="str">
        <f t="shared" si="352"/>
        <v>OIRUpGapFill</v>
      </c>
      <c r="M2493" s="3" t="str">
        <f t="shared" si="353"/>
        <v>Filled</v>
      </c>
      <c r="N2493" s="3" t="str">
        <f t="shared" si="354"/>
        <v>UpGap</v>
      </c>
      <c r="O2493">
        <v>1104216</v>
      </c>
    </row>
    <row r="2494" spans="1:15" x14ac:dyDescent="0.25">
      <c r="A2494" s="1">
        <v>41918</v>
      </c>
      <c r="B2494" s="1" t="str">
        <f t="shared" si="346"/>
        <v>Mon</v>
      </c>
      <c r="C2494" s="1" t="str">
        <f t="shared" si="347"/>
        <v>Oct</v>
      </c>
      <c r="D2494" s="1" t="str">
        <f t="shared" si="348"/>
        <v>4th QTR</v>
      </c>
      <c r="E2494" s="1" t="str">
        <f t="shared" si="349"/>
        <v>2014</v>
      </c>
      <c r="F2494" s="26">
        <v>118.16500000000001</v>
      </c>
      <c r="G2494" s="2">
        <v>118.262</v>
      </c>
      <c r="H2494" s="2">
        <v>118.15</v>
      </c>
      <c r="I2494" s="26">
        <v>118.23699999999999</v>
      </c>
      <c r="J2494" s="3">
        <f t="shared" si="350"/>
        <v>45</v>
      </c>
      <c r="K2494" s="3" t="str">
        <f t="shared" si="351"/>
        <v>OIR</v>
      </c>
      <c r="L2494" s="3" t="str">
        <f t="shared" si="352"/>
        <v>OIRUpGapFill</v>
      </c>
      <c r="M2494" s="3" t="str">
        <f t="shared" si="353"/>
        <v>Filled</v>
      </c>
      <c r="N2494" s="3" t="str">
        <f t="shared" si="354"/>
        <v>UpGap</v>
      </c>
      <c r="O2494">
        <v>685448</v>
      </c>
    </row>
    <row r="2495" spans="1:15" x14ac:dyDescent="0.25">
      <c r="A2495" s="1">
        <v>41919</v>
      </c>
      <c r="B2495" s="1" t="str">
        <f t="shared" si="346"/>
        <v>Tue</v>
      </c>
      <c r="C2495" s="1" t="str">
        <f t="shared" si="347"/>
        <v>Oct</v>
      </c>
      <c r="D2495" s="1" t="str">
        <f t="shared" si="348"/>
        <v>4th QTR</v>
      </c>
      <c r="E2495" s="1" t="str">
        <f t="shared" si="349"/>
        <v>2014</v>
      </c>
      <c r="F2495" s="26">
        <v>118.232</v>
      </c>
      <c r="G2495" s="2">
        <v>119.032</v>
      </c>
      <c r="H2495" s="2">
        <v>118.22</v>
      </c>
      <c r="I2495" s="26">
        <v>119.00700000000001</v>
      </c>
      <c r="J2495" s="3">
        <f t="shared" si="350"/>
        <v>53</v>
      </c>
      <c r="K2495" s="3" t="str">
        <f t="shared" si="351"/>
        <v>OIR</v>
      </c>
      <c r="L2495" s="3" t="str">
        <f t="shared" si="352"/>
        <v>OIRDnGapFill</v>
      </c>
      <c r="M2495" s="3" t="str">
        <f t="shared" si="353"/>
        <v>Filled</v>
      </c>
      <c r="N2495" s="3" t="str">
        <f t="shared" si="354"/>
        <v>DnGap</v>
      </c>
      <c r="O2495">
        <v>782475</v>
      </c>
    </row>
    <row r="2496" spans="1:15" x14ac:dyDescent="0.25">
      <c r="A2496" s="1">
        <v>41920</v>
      </c>
      <c r="B2496" s="1" t="str">
        <f t="shared" si="346"/>
        <v>Wed</v>
      </c>
      <c r="C2496" s="1" t="str">
        <f t="shared" si="347"/>
        <v>Oct</v>
      </c>
      <c r="D2496" s="1" t="str">
        <f t="shared" si="348"/>
        <v>4th QTR</v>
      </c>
      <c r="E2496" s="1" t="str">
        <f t="shared" si="349"/>
        <v>2014</v>
      </c>
      <c r="F2496" s="26">
        <v>119.02200000000001</v>
      </c>
      <c r="G2496" s="2">
        <v>119.175</v>
      </c>
      <c r="H2496" s="2">
        <v>118.297</v>
      </c>
      <c r="I2496" s="26">
        <v>119.12</v>
      </c>
      <c r="J2496" s="3">
        <f t="shared" si="350"/>
        <v>79</v>
      </c>
      <c r="K2496" s="3" t="str">
        <f t="shared" si="351"/>
        <v>OIR</v>
      </c>
      <c r="L2496" s="3" t="str">
        <f t="shared" si="352"/>
        <v>OIRUpGapFill</v>
      </c>
      <c r="M2496" s="3" t="str">
        <f t="shared" si="353"/>
        <v>Filled</v>
      </c>
      <c r="N2496" s="3" t="str">
        <f t="shared" si="354"/>
        <v>UpGap</v>
      </c>
      <c r="O2496">
        <v>1162805</v>
      </c>
    </row>
    <row r="2497" spans="1:15" x14ac:dyDescent="0.25">
      <c r="A2497" s="1">
        <v>41921</v>
      </c>
      <c r="B2497" s="1" t="str">
        <f t="shared" si="346"/>
        <v>Thu</v>
      </c>
      <c r="C2497" s="1" t="str">
        <f t="shared" si="347"/>
        <v>Oct</v>
      </c>
      <c r="D2497" s="1" t="str">
        <f t="shared" si="348"/>
        <v>4th QTR</v>
      </c>
      <c r="E2497" s="1" t="str">
        <f t="shared" si="349"/>
        <v>2014</v>
      </c>
      <c r="F2497" s="26">
        <v>119.142</v>
      </c>
      <c r="G2497" s="2">
        <v>119.22</v>
      </c>
      <c r="H2497" s="2">
        <v>119.107</v>
      </c>
      <c r="I2497" s="26">
        <v>119.125</v>
      </c>
      <c r="J2497" s="3">
        <f t="shared" si="350"/>
        <v>46</v>
      </c>
      <c r="K2497" s="3" t="str">
        <f t="shared" si="351"/>
        <v>OIR</v>
      </c>
      <c r="L2497" s="3" t="str">
        <f t="shared" si="352"/>
        <v>OIRUpGapFill</v>
      </c>
      <c r="M2497" s="3" t="str">
        <f t="shared" si="353"/>
        <v>Filled</v>
      </c>
      <c r="N2497" s="3" t="str">
        <f t="shared" si="354"/>
        <v>UpGap</v>
      </c>
      <c r="O2497">
        <v>1262948</v>
      </c>
    </row>
    <row r="2498" spans="1:15" x14ac:dyDescent="0.25">
      <c r="A2498" s="1">
        <v>41922</v>
      </c>
      <c r="B2498" s="1" t="str">
        <f t="shared" si="346"/>
        <v>Fri</v>
      </c>
      <c r="C2498" s="1" t="str">
        <f t="shared" si="347"/>
        <v>Oct</v>
      </c>
      <c r="D2498" s="1" t="str">
        <f t="shared" si="348"/>
        <v>4th QTR</v>
      </c>
      <c r="E2498" s="1" t="str">
        <f t="shared" si="349"/>
        <v>2014</v>
      </c>
      <c r="F2498" s="26">
        <v>119.13200000000001</v>
      </c>
      <c r="G2498" s="2">
        <v>119.187</v>
      </c>
      <c r="H2498" s="2">
        <v>119.072</v>
      </c>
      <c r="I2498" s="26">
        <v>119.145</v>
      </c>
      <c r="J2498" s="3">
        <f t="shared" si="350"/>
        <v>46</v>
      </c>
      <c r="K2498" s="3" t="str">
        <f t="shared" si="351"/>
        <v>OIR</v>
      </c>
      <c r="L2498" s="3" t="str">
        <f t="shared" si="352"/>
        <v>OIRUpGapFill</v>
      </c>
      <c r="M2498" s="3" t="str">
        <f t="shared" si="353"/>
        <v>Filled</v>
      </c>
      <c r="N2498" s="3" t="str">
        <f t="shared" si="354"/>
        <v>UpGap</v>
      </c>
      <c r="O2498">
        <v>720911</v>
      </c>
    </row>
    <row r="2499" spans="1:15" x14ac:dyDescent="0.25">
      <c r="A2499" s="1">
        <v>41925</v>
      </c>
      <c r="B2499" s="1" t="str">
        <f t="shared" si="346"/>
        <v>Mon</v>
      </c>
      <c r="C2499" s="1" t="str">
        <f t="shared" si="347"/>
        <v>Oct</v>
      </c>
      <c r="D2499" s="1" t="str">
        <f t="shared" si="348"/>
        <v>4th QTR</v>
      </c>
      <c r="E2499" s="1" t="str">
        <f t="shared" si="349"/>
        <v>2014</v>
      </c>
      <c r="F2499" s="26">
        <v>119.19</v>
      </c>
      <c r="G2499" s="2">
        <v>120.01</v>
      </c>
      <c r="H2499" s="2">
        <v>119.17700000000001</v>
      </c>
      <c r="I2499" s="26">
        <v>119.282</v>
      </c>
      <c r="J2499" s="3">
        <f t="shared" si="350"/>
        <v>62</v>
      </c>
      <c r="K2499" s="3" t="str">
        <f t="shared" si="351"/>
        <v>OOR</v>
      </c>
      <c r="L2499" s="3" t="str">
        <f t="shared" si="352"/>
        <v>NotFilled</v>
      </c>
      <c r="M2499" s="3" t="str">
        <f t="shared" si="353"/>
        <v>NotFilled</v>
      </c>
      <c r="N2499" s="3" t="str">
        <f t="shared" si="354"/>
        <v>UpGap</v>
      </c>
      <c r="O2499">
        <v>288033</v>
      </c>
    </row>
    <row r="2500" spans="1:15" x14ac:dyDescent="0.25">
      <c r="A2500" s="1">
        <v>41926</v>
      </c>
      <c r="B2500" s="1" t="str">
        <f t="shared" si="346"/>
        <v>Tue</v>
      </c>
      <c r="C2500" s="1" t="str">
        <f t="shared" si="347"/>
        <v>Oct</v>
      </c>
      <c r="D2500" s="1" t="str">
        <f t="shared" si="348"/>
        <v>4th QTR</v>
      </c>
      <c r="E2500" s="1" t="str">
        <f t="shared" si="349"/>
        <v>2014</v>
      </c>
      <c r="F2500" s="26">
        <v>120.002</v>
      </c>
      <c r="G2500" s="2">
        <v>120.06</v>
      </c>
      <c r="H2500" s="2">
        <v>119.245</v>
      </c>
      <c r="I2500" s="26">
        <v>120</v>
      </c>
      <c r="J2500" s="3">
        <f t="shared" si="350"/>
        <v>54</v>
      </c>
      <c r="K2500" s="3" t="str">
        <f t="shared" si="351"/>
        <v>OIR</v>
      </c>
      <c r="L2500" s="3" t="str">
        <f t="shared" si="352"/>
        <v>OIRUpGapFill</v>
      </c>
      <c r="M2500" s="3" t="str">
        <f t="shared" si="353"/>
        <v>Filled</v>
      </c>
      <c r="N2500" s="3" t="str">
        <f t="shared" si="354"/>
        <v>UpGap</v>
      </c>
      <c r="O2500">
        <v>1065596</v>
      </c>
    </row>
    <row r="2501" spans="1:15" x14ac:dyDescent="0.25">
      <c r="A2501" s="1">
        <v>41927</v>
      </c>
      <c r="B2501" s="1" t="str">
        <f t="shared" si="346"/>
        <v>Wed</v>
      </c>
      <c r="C2501" s="1" t="str">
        <f t="shared" si="347"/>
        <v>Oct</v>
      </c>
      <c r="D2501" s="1" t="str">
        <f t="shared" si="348"/>
        <v>4th QTR</v>
      </c>
      <c r="E2501" s="1" t="str">
        <f t="shared" si="349"/>
        <v>2014</v>
      </c>
      <c r="F2501" s="26">
        <v>120.012</v>
      </c>
      <c r="G2501" s="2">
        <v>121.22499999999999</v>
      </c>
      <c r="H2501" s="2">
        <v>119.282</v>
      </c>
      <c r="I2501" s="26">
        <v>120.227</v>
      </c>
      <c r="J2501" s="3">
        <f t="shared" si="350"/>
        <v>233</v>
      </c>
      <c r="K2501" s="3" t="str">
        <f t="shared" si="351"/>
        <v>OIR</v>
      </c>
      <c r="L2501" s="3" t="str">
        <f t="shared" si="352"/>
        <v>OIRUpGapFill</v>
      </c>
      <c r="M2501" s="3" t="str">
        <f t="shared" si="353"/>
        <v>Filled</v>
      </c>
      <c r="N2501" s="3" t="str">
        <f t="shared" si="354"/>
        <v>UpGap</v>
      </c>
      <c r="O2501">
        <v>2617546</v>
      </c>
    </row>
    <row r="2502" spans="1:15" x14ac:dyDescent="0.25">
      <c r="A2502" s="1">
        <v>41928</v>
      </c>
      <c r="B2502" s="1" t="str">
        <f t="shared" si="346"/>
        <v>Thu</v>
      </c>
      <c r="C2502" s="1" t="str">
        <f t="shared" si="347"/>
        <v>Oct</v>
      </c>
      <c r="D2502" s="1" t="str">
        <f t="shared" si="348"/>
        <v>4th QTR</v>
      </c>
      <c r="E2502" s="1" t="str">
        <f t="shared" si="349"/>
        <v>2014</v>
      </c>
      <c r="F2502" s="26">
        <v>120.17700000000001</v>
      </c>
      <c r="G2502" s="2">
        <v>121.087</v>
      </c>
      <c r="H2502" s="2">
        <v>120.087</v>
      </c>
      <c r="I2502" s="26">
        <v>120.13500000000001</v>
      </c>
      <c r="J2502" s="3">
        <f t="shared" si="350"/>
        <v>128</v>
      </c>
      <c r="K2502" s="3" t="str">
        <f t="shared" si="351"/>
        <v>OIR</v>
      </c>
      <c r="L2502" s="3" t="str">
        <f t="shared" si="352"/>
        <v>OIRDnGapFill</v>
      </c>
      <c r="M2502" s="3" t="str">
        <f t="shared" si="353"/>
        <v>Filled</v>
      </c>
      <c r="N2502" s="3" t="str">
        <f t="shared" si="354"/>
        <v>DnGap</v>
      </c>
      <c r="O2502">
        <v>1623446</v>
      </c>
    </row>
    <row r="2503" spans="1:15" x14ac:dyDescent="0.25">
      <c r="A2503" s="1">
        <v>41929</v>
      </c>
      <c r="B2503" s="1" t="str">
        <f t="shared" si="346"/>
        <v>Fri</v>
      </c>
      <c r="C2503" s="1" t="str">
        <f t="shared" si="347"/>
        <v>Oct</v>
      </c>
      <c r="D2503" s="1" t="str">
        <f t="shared" si="348"/>
        <v>4th QTR</v>
      </c>
      <c r="E2503" s="1" t="str">
        <f t="shared" si="349"/>
        <v>2014</v>
      </c>
      <c r="F2503" s="26">
        <v>120.117</v>
      </c>
      <c r="G2503" s="2">
        <v>120.19</v>
      </c>
      <c r="H2503" s="2">
        <v>120.03700000000001</v>
      </c>
      <c r="I2503" s="26">
        <v>120.065</v>
      </c>
      <c r="J2503" s="3">
        <f t="shared" si="350"/>
        <v>62</v>
      </c>
      <c r="K2503" s="3" t="str">
        <f t="shared" si="351"/>
        <v>OIR</v>
      </c>
      <c r="L2503" s="3" t="str">
        <f t="shared" si="352"/>
        <v>OIRDnGapFill</v>
      </c>
      <c r="M2503" s="3" t="str">
        <f t="shared" si="353"/>
        <v>Filled</v>
      </c>
      <c r="N2503" s="3" t="str">
        <f t="shared" si="354"/>
        <v>DnGap</v>
      </c>
      <c r="O2503">
        <v>1029030</v>
      </c>
    </row>
    <row r="2504" spans="1:15" x14ac:dyDescent="0.25">
      <c r="A2504" s="1">
        <v>41932</v>
      </c>
      <c r="B2504" s="1" t="str">
        <f t="shared" si="346"/>
        <v>Mon</v>
      </c>
      <c r="C2504" s="1" t="str">
        <f t="shared" si="347"/>
        <v>Oct</v>
      </c>
      <c r="D2504" s="1" t="str">
        <f t="shared" si="348"/>
        <v>4th QTR</v>
      </c>
      <c r="E2504" s="1" t="str">
        <f t="shared" si="349"/>
        <v>2014</v>
      </c>
      <c r="F2504" s="26">
        <v>120.065</v>
      </c>
      <c r="G2504" s="2">
        <v>120.127</v>
      </c>
      <c r="H2504" s="2">
        <v>120.02200000000001</v>
      </c>
      <c r="I2504" s="26">
        <v>120.11</v>
      </c>
      <c r="J2504" s="3">
        <f t="shared" si="350"/>
        <v>42</v>
      </c>
      <c r="K2504" s="3" t="str">
        <f t="shared" si="351"/>
        <v>OIR</v>
      </c>
      <c r="L2504" s="3" t="str">
        <f t="shared" si="352"/>
        <v>NoGap</v>
      </c>
      <c r="M2504" s="3" t="str">
        <f t="shared" si="353"/>
        <v>NoGap</v>
      </c>
      <c r="N2504" s="3" t="str">
        <f t="shared" si="354"/>
        <v>NoGap</v>
      </c>
      <c r="O2504">
        <v>618266</v>
      </c>
    </row>
    <row r="2505" spans="1:15" x14ac:dyDescent="0.25">
      <c r="A2505" s="1">
        <v>41933</v>
      </c>
      <c r="B2505" s="1" t="str">
        <f t="shared" si="346"/>
        <v>Tue</v>
      </c>
      <c r="C2505" s="1" t="str">
        <f t="shared" si="347"/>
        <v>Oct</v>
      </c>
      <c r="D2505" s="1" t="str">
        <f t="shared" si="348"/>
        <v>4th QTR</v>
      </c>
      <c r="E2505" s="1" t="str">
        <f t="shared" si="349"/>
        <v>2014</v>
      </c>
      <c r="F2505" s="26">
        <v>120.092</v>
      </c>
      <c r="G2505" s="2">
        <v>120.182</v>
      </c>
      <c r="H2505" s="2">
        <v>120.045</v>
      </c>
      <c r="I2505" s="26">
        <v>120.09699999999999</v>
      </c>
      <c r="J2505" s="3">
        <f t="shared" si="350"/>
        <v>55</v>
      </c>
      <c r="K2505" s="3" t="str">
        <f t="shared" si="351"/>
        <v>OIR</v>
      </c>
      <c r="L2505" s="3" t="str">
        <f t="shared" si="352"/>
        <v>OIRDnGapFill</v>
      </c>
      <c r="M2505" s="3" t="str">
        <f t="shared" si="353"/>
        <v>Filled</v>
      </c>
      <c r="N2505" s="3" t="str">
        <f t="shared" si="354"/>
        <v>DnGap</v>
      </c>
      <c r="O2505">
        <v>626618</v>
      </c>
    </row>
    <row r="2506" spans="1:15" x14ac:dyDescent="0.25">
      <c r="A2506" s="1">
        <v>41934</v>
      </c>
      <c r="B2506" s="1" t="str">
        <f t="shared" ref="B2506:B2569" si="355">TEXT(A2506,"ddd")</f>
        <v>Wed</v>
      </c>
      <c r="C2506" s="1" t="str">
        <f t="shared" ref="C2506:C2569" si="356">TEXT(A2506,"mmm")</f>
        <v>Oct</v>
      </c>
      <c r="D2506" s="1" t="str">
        <f t="shared" ref="D2506:D2569" si="357">IF(OR(C2506="Jan",C2506="Feb",C2506="Mar"),"1ST QTR",IF(OR(C2506="Apr",C2506="May",C2506="Jun"),"2nd QTR",IF(OR(C2506="Jul",C2506="Aug",C2506="Sep"),"3rd QTR",IF(OR(C2506="Oct",C2506="Nov",C2506="Dec"),"4th QTR",""))))</f>
        <v>4th QTR</v>
      </c>
      <c r="E2506" s="1" t="str">
        <f t="shared" ref="E2506:E2569" si="358">TEXT(A2506,"yyyy")</f>
        <v>2014</v>
      </c>
      <c r="F2506" s="26">
        <v>120.07</v>
      </c>
      <c r="G2506" s="2">
        <v>120.127</v>
      </c>
      <c r="H2506" s="2">
        <v>120.00700000000001</v>
      </c>
      <c r="I2506" s="26">
        <v>120.047</v>
      </c>
      <c r="J2506" s="3">
        <f t="shared" ref="J2506:J2569" si="359">IF(TRUNC(G2506)-TRUNC(H2506)=0,ROUNDUP((G2506-H2506)/0.25*100,0),IF(TRUNC(G2506)-TRUNC(H2506)=1,ROUNDUP(((G2506-TRUNC(G2506))*1000/320)*128,0)+128-ROUNDUP(((H2506-TRUNC(H2506))*1000/320)*128,0),IF(TRUNC(G2506)-TRUNC(H2506)=2,128+ROUNDUP(((G2506-TRUNC(G2506))*1000/320)*128,0)+128-ROUNDUP(((H2506-TRUNC(H2506))*1000/320)*128,0),IF(TRUNC(G2506)-TRUNC(H2506)=3,256+ROUNDUP(((G2506-TRUNC(G2506))*1000/320)*128,0)+128-ROUNDUP(((H2506-TRUNC(H2506))*1000/320)*128,0)))))</f>
        <v>48</v>
      </c>
      <c r="K2506" s="3" t="str">
        <f t="shared" ref="K2506:K2569" si="360">IF(AND(F2506&lt;=G2505,F2506&gt;=H2505),"OIR","OOR")</f>
        <v>OIR</v>
      </c>
      <c r="L2506" s="3" t="str">
        <f t="shared" ref="L2506:L2569" si="361">IF(F2506=I2505,"NoGap",IF(AND(K2506="OIR",F2506&gt;I2505,H2506&lt;=I2505),"OIRUpGapFill",IF(AND(K2506="OIR",F2506&lt;I2505,G2506&gt;=I2505),"OIRDnGapFill",IF(AND(K2506="OOR",F2506&gt;I2505,H2506&lt;=I2505),"OORUpGapFill",IF(AND(K2506="OOR",F2506&lt;I2505,G2506&gt;=I2505),"OORDnGapFill","NotFilled")))))</f>
        <v>OIRDnGapFill</v>
      </c>
      <c r="M2506" s="3" t="str">
        <f t="shared" ref="M2506:M2569" si="362">IF(OR(L2506="OIRUpGapFill",L2506="OIRDnGapFill",L2506="OORUpGapFill",L2506="OORDnGapFill"),"Filled",IF(L2506="NotFilled","NotFilled",IF(L2506="NoGap","NoGap")))</f>
        <v>Filled</v>
      </c>
      <c r="N2506" s="3" t="str">
        <f t="shared" ref="N2506:N2569" si="363">IF(F2506-I2505&lt;0,"DnGap",IF(F2506-I2505&gt;0,"UpGap",IF(M2506="NoGap","NoGap")))</f>
        <v>DnGap</v>
      </c>
      <c r="O2506">
        <v>624279</v>
      </c>
    </row>
    <row r="2507" spans="1:15" x14ac:dyDescent="0.25">
      <c r="A2507" s="1">
        <v>41935</v>
      </c>
      <c r="B2507" s="1" t="str">
        <f t="shared" si="355"/>
        <v>Thu</v>
      </c>
      <c r="C2507" s="1" t="str">
        <f t="shared" si="356"/>
        <v>Oct</v>
      </c>
      <c r="D2507" s="1" t="str">
        <f t="shared" si="357"/>
        <v>4th QTR</v>
      </c>
      <c r="E2507" s="1" t="str">
        <f t="shared" si="358"/>
        <v>2014</v>
      </c>
      <c r="F2507" s="26">
        <v>120.075</v>
      </c>
      <c r="G2507" s="2">
        <v>120.09699999999999</v>
      </c>
      <c r="H2507" s="2">
        <v>119.25700000000001</v>
      </c>
      <c r="I2507" s="26">
        <v>119.292</v>
      </c>
      <c r="J2507" s="3">
        <f t="shared" si="359"/>
        <v>64</v>
      </c>
      <c r="K2507" s="3" t="str">
        <f t="shared" si="360"/>
        <v>OIR</v>
      </c>
      <c r="L2507" s="3" t="str">
        <f t="shared" si="361"/>
        <v>OIRUpGapFill</v>
      </c>
      <c r="M2507" s="3" t="str">
        <f t="shared" si="362"/>
        <v>Filled</v>
      </c>
      <c r="N2507" s="3" t="str">
        <f t="shared" si="363"/>
        <v>UpGap</v>
      </c>
      <c r="O2507">
        <v>667536</v>
      </c>
    </row>
    <row r="2508" spans="1:15" x14ac:dyDescent="0.25">
      <c r="A2508" s="1">
        <v>41936</v>
      </c>
      <c r="B2508" s="1" t="str">
        <f t="shared" si="355"/>
        <v>Fri</v>
      </c>
      <c r="C2508" s="1" t="str">
        <f t="shared" si="356"/>
        <v>Oct</v>
      </c>
      <c r="D2508" s="1" t="str">
        <f t="shared" si="357"/>
        <v>4th QTR</v>
      </c>
      <c r="E2508" s="1" t="str">
        <f t="shared" si="358"/>
        <v>2014</v>
      </c>
      <c r="F2508" s="26">
        <v>119.297</v>
      </c>
      <c r="G2508" s="2">
        <v>120.05</v>
      </c>
      <c r="H2508" s="2">
        <v>119.29</v>
      </c>
      <c r="I2508" s="26">
        <v>119.3</v>
      </c>
      <c r="J2508" s="3">
        <f t="shared" si="359"/>
        <v>31</v>
      </c>
      <c r="K2508" s="3" t="str">
        <f t="shared" si="360"/>
        <v>OIR</v>
      </c>
      <c r="L2508" s="3" t="str">
        <f t="shared" si="361"/>
        <v>OIRUpGapFill</v>
      </c>
      <c r="M2508" s="3" t="str">
        <f t="shared" si="362"/>
        <v>Filled</v>
      </c>
      <c r="N2508" s="3" t="str">
        <f t="shared" si="363"/>
        <v>UpGap</v>
      </c>
      <c r="O2508">
        <v>674016</v>
      </c>
    </row>
    <row r="2509" spans="1:15" x14ac:dyDescent="0.25">
      <c r="A2509" s="1">
        <v>41939</v>
      </c>
      <c r="B2509" s="1" t="str">
        <f t="shared" si="355"/>
        <v>Mon</v>
      </c>
      <c r="C2509" s="1" t="str">
        <f t="shared" si="356"/>
        <v>Oct</v>
      </c>
      <c r="D2509" s="1" t="str">
        <f t="shared" si="357"/>
        <v>4th QTR</v>
      </c>
      <c r="E2509" s="1" t="str">
        <f t="shared" si="358"/>
        <v>2014</v>
      </c>
      <c r="F2509" s="26">
        <v>119.28700000000001</v>
      </c>
      <c r="G2509" s="2">
        <v>120.02500000000001</v>
      </c>
      <c r="H2509" s="2">
        <v>119.25700000000001</v>
      </c>
      <c r="I2509" s="26">
        <v>120.00700000000001</v>
      </c>
      <c r="J2509" s="3">
        <f t="shared" si="359"/>
        <v>36</v>
      </c>
      <c r="K2509" s="3" t="str">
        <f t="shared" si="360"/>
        <v>OOR</v>
      </c>
      <c r="L2509" s="3" t="str">
        <f t="shared" si="361"/>
        <v>OORDnGapFill</v>
      </c>
      <c r="M2509" s="3" t="str">
        <f t="shared" si="362"/>
        <v>Filled</v>
      </c>
      <c r="N2509" s="3" t="str">
        <f t="shared" si="363"/>
        <v>DnGap</v>
      </c>
      <c r="O2509">
        <v>443942</v>
      </c>
    </row>
    <row r="2510" spans="1:15" x14ac:dyDescent="0.25">
      <c r="A2510" s="1">
        <v>41940</v>
      </c>
      <c r="B2510" s="1" t="str">
        <f t="shared" si="355"/>
        <v>Tue</v>
      </c>
      <c r="C2510" s="1" t="str">
        <f t="shared" si="356"/>
        <v>Oct</v>
      </c>
      <c r="D2510" s="1" t="str">
        <f t="shared" si="357"/>
        <v>4th QTR</v>
      </c>
      <c r="E2510" s="1" t="str">
        <f t="shared" si="358"/>
        <v>2014</v>
      </c>
      <c r="F2510" s="26">
        <v>119.31699999999999</v>
      </c>
      <c r="G2510" s="2">
        <v>120.02</v>
      </c>
      <c r="H2510" s="2">
        <v>119.27</v>
      </c>
      <c r="I2510" s="26">
        <v>119.297</v>
      </c>
      <c r="J2510" s="3">
        <f t="shared" si="359"/>
        <v>28</v>
      </c>
      <c r="K2510" s="3" t="str">
        <f t="shared" si="360"/>
        <v>OIR</v>
      </c>
      <c r="L2510" s="3" t="str">
        <f t="shared" si="361"/>
        <v>OIRDnGapFill</v>
      </c>
      <c r="M2510" s="3" t="str">
        <f t="shared" si="362"/>
        <v>Filled</v>
      </c>
      <c r="N2510" s="3" t="str">
        <f t="shared" si="363"/>
        <v>DnGap</v>
      </c>
      <c r="O2510">
        <v>506942</v>
      </c>
    </row>
    <row r="2511" spans="1:15" x14ac:dyDescent="0.25">
      <c r="A2511" s="1">
        <v>41941</v>
      </c>
      <c r="B2511" s="1" t="str">
        <f t="shared" si="355"/>
        <v>Wed</v>
      </c>
      <c r="C2511" s="1" t="str">
        <f t="shared" si="356"/>
        <v>Oct</v>
      </c>
      <c r="D2511" s="1" t="str">
        <f t="shared" si="357"/>
        <v>4th QTR</v>
      </c>
      <c r="E2511" s="1" t="str">
        <f t="shared" si="358"/>
        <v>2014</v>
      </c>
      <c r="F2511" s="26">
        <v>119.28</v>
      </c>
      <c r="G2511" s="2">
        <v>119.30500000000001</v>
      </c>
      <c r="H2511" s="2">
        <v>119.107</v>
      </c>
      <c r="I2511" s="26">
        <v>119.142</v>
      </c>
      <c r="J2511" s="3">
        <f t="shared" si="359"/>
        <v>80</v>
      </c>
      <c r="K2511" s="3" t="str">
        <f t="shared" si="360"/>
        <v>OIR</v>
      </c>
      <c r="L2511" s="3" t="str">
        <f t="shared" si="361"/>
        <v>OIRDnGapFill</v>
      </c>
      <c r="M2511" s="3" t="str">
        <f t="shared" si="362"/>
        <v>Filled</v>
      </c>
      <c r="N2511" s="3" t="str">
        <f t="shared" si="363"/>
        <v>DnGap</v>
      </c>
      <c r="O2511">
        <v>802197</v>
      </c>
    </row>
    <row r="2512" spans="1:15" x14ac:dyDescent="0.25">
      <c r="A2512" s="1">
        <v>41942</v>
      </c>
      <c r="B2512" s="1" t="str">
        <f t="shared" si="355"/>
        <v>Thu</v>
      </c>
      <c r="C2512" s="1" t="str">
        <f t="shared" si="356"/>
        <v>Oct</v>
      </c>
      <c r="D2512" s="1" t="str">
        <f t="shared" si="357"/>
        <v>4th QTR</v>
      </c>
      <c r="E2512" s="1" t="str">
        <f t="shared" si="358"/>
        <v>2014</v>
      </c>
      <c r="F2512" s="26">
        <v>119.167</v>
      </c>
      <c r="G2512" s="2">
        <v>119.20699999999999</v>
      </c>
      <c r="H2512" s="2">
        <v>119.11499999999999</v>
      </c>
      <c r="I2512" s="26">
        <v>119.19</v>
      </c>
      <c r="J2512" s="3">
        <f t="shared" si="359"/>
        <v>37</v>
      </c>
      <c r="K2512" s="3" t="str">
        <f t="shared" si="360"/>
        <v>OIR</v>
      </c>
      <c r="L2512" s="3" t="str">
        <f t="shared" si="361"/>
        <v>OIRUpGapFill</v>
      </c>
      <c r="M2512" s="3" t="str">
        <f t="shared" si="362"/>
        <v>Filled</v>
      </c>
      <c r="N2512" s="3" t="str">
        <f t="shared" si="363"/>
        <v>UpGap</v>
      </c>
      <c r="O2512">
        <v>705974</v>
      </c>
    </row>
    <row r="2513" spans="1:15" x14ac:dyDescent="0.25">
      <c r="A2513" s="1">
        <v>41943</v>
      </c>
      <c r="B2513" s="1" t="str">
        <f t="shared" si="355"/>
        <v>Fri</v>
      </c>
      <c r="C2513" s="1" t="str">
        <f t="shared" si="356"/>
        <v>Oct</v>
      </c>
      <c r="D2513" s="1" t="str">
        <f t="shared" si="357"/>
        <v>4th QTR</v>
      </c>
      <c r="E2513" s="1" t="str">
        <f t="shared" si="358"/>
        <v>2014</v>
      </c>
      <c r="F2513" s="26">
        <v>119.19499999999999</v>
      </c>
      <c r="G2513" s="2">
        <v>119.217</v>
      </c>
      <c r="H2513" s="2">
        <v>119.105</v>
      </c>
      <c r="I2513" s="26">
        <v>119.137</v>
      </c>
      <c r="J2513" s="3">
        <f t="shared" si="359"/>
        <v>45</v>
      </c>
      <c r="K2513" s="3" t="str">
        <f t="shared" si="360"/>
        <v>OIR</v>
      </c>
      <c r="L2513" s="3" t="str">
        <f t="shared" si="361"/>
        <v>OIRUpGapFill</v>
      </c>
      <c r="M2513" s="3" t="str">
        <f t="shared" si="362"/>
        <v>Filled</v>
      </c>
      <c r="N2513" s="3" t="str">
        <f t="shared" si="363"/>
        <v>UpGap</v>
      </c>
      <c r="O2513">
        <v>712661</v>
      </c>
    </row>
    <row r="2514" spans="1:15" x14ac:dyDescent="0.25">
      <c r="A2514" s="1">
        <v>41946</v>
      </c>
      <c r="B2514" s="1" t="str">
        <f t="shared" si="355"/>
        <v>Mon</v>
      </c>
      <c r="C2514" s="1" t="str">
        <f t="shared" si="356"/>
        <v>Nov</v>
      </c>
      <c r="D2514" s="1" t="str">
        <f t="shared" si="357"/>
        <v>4th QTR</v>
      </c>
      <c r="E2514" s="1" t="str">
        <f t="shared" si="358"/>
        <v>2014</v>
      </c>
      <c r="F2514" s="26">
        <v>119.15</v>
      </c>
      <c r="G2514" s="2">
        <v>119.17700000000001</v>
      </c>
      <c r="H2514" s="2">
        <v>119.05</v>
      </c>
      <c r="I2514" s="26">
        <v>119.102</v>
      </c>
      <c r="J2514" s="3">
        <f t="shared" si="359"/>
        <v>51</v>
      </c>
      <c r="K2514" s="3" t="str">
        <f t="shared" si="360"/>
        <v>OIR</v>
      </c>
      <c r="L2514" s="3" t="str">
        <f t="shared" si="361"/>
        <v>OIRUpGapFill</v>
      </c>
      <c r="M2514" s="3" t="str">
        <f t="shared" si="362"/>
        <v>Filled</v>
      </c>
      <c r="N2514" s="3" t="str">
        <f t="shared" si="363"/>
        <v>UpGap</v>
      </c>
      <c r="O2514">
        <v>564175</v>
      </c>
    </row>
    <row r="2515" spans="1:15" x14ac:dyDescent="0.25">
      <c r="A2515" s="1">
        <v>41947</v>
      </c>
      <c r="B2515" s="1" t="str">
        <f t="shared" si="355"/>
        <v>Tue</v>
      </c>
      <c r="C2515" s="1" t="str">
        <f t="shared" si="356"/>
        <v>Nov</v>
      </c>
      <c r="D2515" s="1" t="str">
        <f t="shared" si="357"/>
        <v>4th QTR</v>
      </c>
      <c r="E2515" s="1" t="str">
        <f t="shared" si="358"/>
        <v>2014</v>
      </c>
      <c r="F2515" s="26">
        <v>119.117</v>
      </c>
      <c r="G2515" s="2">
        <v>119.157</v>
      </c>
      <c r="H2515" s="2">
        <v>119.092</v>
      </c>
      <c r="I2515" s="26">
        <v>119.102</v>
      </c>
      <c r="J2515" s="3">
        <f t="shared" si="359"/>
        <v>26</v>
      </c>
      <c r="K2515" s="3" t="str">
        <f t="shared" si="360"/>
        <v>OIR</v>
      </c>
      <c r="L2515" s="3" t="str">
        <f t="shared" si="361"/>
        <v>OIRUpGapFill</v>
      </c>
      <c r="M2515" s="3" t="str">
        <f t="shared" si="362"/>
        <v>Filled</v>
      </c>
      <c r="N2515" s="3" t="str">
        <f t="shared" si="363"/>
        <v>UpGap</v>
      </c>
      <c r="O2515">
        <v>515854</v>
      </c>
    </row>
    <row r="2516" spans="1:15" x14ac:dyDescent="0.25">
      <c r="A2516" s="1">
        <v>41948</v>
      </c>
      <c r="B2516" s="1" t="str">
        <f t="shared" si="355"/>
        <v>Wed</v>
      </c>
      <c r="C2516" s="1" t="str">
        <f t="shared" si="356"/>
        <v>Nov</v>
      </c>
      <c r="D2516" s="1" t="str">
        <f t="shared" si="357"/>
        <v>4th QTR</v>
      </c>
      <c r="E2516" s="1" t="str">
        <f t="shared" si="358"/>
        <v>2014</v>
      </c>
      <c r="F2516" s="26">
        <v>119.11</v>
      </c>
      <c r="G2516" s="2">
        <v>119.12</v>
      </c>
      <c r="H2516" s="2">
        <v>119.06</v>
      </c>
      <c r="I2516" s="26">
        <v>119.107</v>
      </c>
      <c r="J2516" s="3">
        <f t="shared" si="359"/>
        <v>25</v>
      </c>
      <c r="K2516" s="3" t="str">
        <f t="shared" si="360"/>
        <v>OIR</v>
      </c>
      <c r="L2516" s="3" t="str">
        <f t="shared" si="361"/>
        <v>OIRUpGapFill</v>
      </c>
      <c r="M2516" s="3" t="str">
        <f t="shared" si="362"/>
        <v>Filled</v>
      </c>
      <c r="N2516" s="3" t="str">
        <f t="shared" si="363"/>
        <v>UpGap</v>
      </c>
      <c r="O2516">
        <v>523241</v>
      </c>
    </row>
    <row r="2517" spans="1:15" x14ac:dyDescent="0.25">
      <c r="A2517" s="1">
        <v>41949</v>
      </c>
      <c r="B2517" s="1" t="str">
        <f t="shared" si="355"/>
        <v>Thu</v>
      </c>
      <c r="C2517" s="1" t="str">
        <f t="shared" si="356"/>
        <v>Nov</v>
      </c>
      <c r="D2517" s="1" t="str">
        <f t="shared" si="357"/>
        <v>4th QTR</v>
      </c>
      <c r="E2517" s="1" t="str">
        <f t="shared" si="358"/>
        <v>2014</v>
      </c>
      <c r="F2517" s="26">
        <v>119.11</v>
      </c>
      <c r="G2517" s="2">
        <v>119.14</v>
      </c>
      <c r="H2517" s="2">
        <v>119.03700000000001</v>
      </c>
      <c r="I2517" s="26">
        <v>119.06699999999999</v>
      </c>
      <c r="J2517" s="3">
        <f t="shared" si="359"/>
        <v>42</v>
      </c>
      <c r="K2517" s="3" t="str">
        <f t="shared" si="360"/>
        <v>OIR</v>
      </c>
      <c r="L2517" s="3" t="str">
        <f t="shared" si="361"/>
        <v>OIRUpGapFill</v>
      </c>
      <c r="M2517" s="3" t="str">
        <f t="shared" si="362"/>
        <v>Filled</v>
      </c>
      <c r="N2517" s="3" t="str">
        <f t="shared" si="363"/>
        <v>UpGap</v>
      </c>
      <c r="O2517">
        <v>572850</v>
      </c>
    </row>
    <row r="2518" spans="1:15" x14ac:dyDescent="0.25">
      <c r="A2518" s="1">
        <v>41950</v>
      </c>
      <c r="B2518" s="1" t="str">
        <f t="shared" si="355"/>
        <v>Fri</v>
      </c>
      <c r="C2518" s="1" t="str">
        <f t="shared" si="356"/>
        <v>Nov</v>
      </c>
      <c r="D2518" s="1" t="str">
        <f t="shared" si="357"/>
        <v>4th QTR</v>
      </c>
      <c r="E2518" s="1" t="str">
        <f t="shared" si="358"/>
        <v>2014</v>
      </c>
      <c r="F2518" s="26">
        <v>119.05</v>
      </c>
      <c r="G2518" s="2">
        <v>119.19199999999999</v>
      </c>
      <c r="H2518" s="2">
        <v>119.015</v>
      </c>
      <c r="I2518" s="26">
        <v>119.182</v>
      </c>
      <c r="J2518" s="3">
        <f t="shared" si="359"/>
        <v>71</v>
      </c>
      <c r="K2518" s="3" t="str">
        <f t="shared" si="360"/>
        <v>OIR</v>
      </c>
      <c r="L2518" s="3" t="str">
        <f t="shared" si="361"/>
        <v>OIRDnGapFill</v>
      </c>
      <c r="M2518" s="3" t="str">
        <f t="shared" si="362"/>
        <v>Filled</v>
      </c>
      <c r="N2518" s="3" t="str">
        <f t="shared" si="363"/>
        <v>DnGap</v>
      </c>
      <c r="O2518">
        <v>881929</v>
      </c>
    </row>
    <row r="2519" spans="1:15" x14ac:dyDescent="0.25">
      <c r="A2519" s="1">
        <v>41953</v>
      </c>
      <c r="B2519" s="1" t="str">
        <f t="shared" si="355"/>
        <v>Mon</v>
      </c>
      <c r="C2519" s="1" t="str">
        <f t="shared" si="356"/>
        <v>Nov</v>
      </c>
      <c r="D2519" s="1" t="str">
        <f t="shared" si="357"/>
        <v>4th QTR</v>
      </c>
      <c r="E2519" s="1" t="str">
        <f t="shared" si="358"/>
        <v>2014</v>
      </c>
      <c r="F2519" s="26">
        <v>119.18</v>
      </c>
      <c r="G2519" s="2">
        <v>119.252</v>
      </c>
      <c r="H2519" s="2">
        <v>119.1</v>
      </c>
      <c r="I2519" s="26">
        <v>119.105</v>
      </c>
      <c r="J2519" s="3">
        <f t="shared" si="359"/>
        <v>61</v>
      </c>
      <c r="K2519" s="3" t="str">
        <f t="shared" si="360"/>
        <v>OIR</v>
      </c>
      <c r="L2519" s="3" t="str">
        <f t="shared" si="361"/>
        <v>OIRDnGapFill</v>
      </c>
      <c r="M2519" s="3" t="str">
        <f t="shared" si="362"/>
        <v>Filled</v>
      </c>
      <c r="N2519" s="3" t="str">
        <f t="shared" si="363"/>
        <v>DnGap</v>
      </c>
      <c r="O2519">
        <v>521361</v>
      </c>
    </row>
    <row r="2520" spans="1:15" x14ac:dyDescent="0.25">
      <c r="A2520" s="1">
        <v>41954</v>
      </c>
      <c r="B2520" s="1" t="str">
        <f t="shared" si="355"/>
        <v>Tue</v>
      </c>
      <c r="C2520" s="1" t="str">
        <f t="shared" si="356"/>
        <v>Nov</v>
      </c>
      <c r="D2520" s="1" t="str">
        <f t="shared" si="357"/>
        <v>4th QTR</v>
      </c>
      <c r="E2520" s="1" t="str">
        <f t="shared" si="358"/>
        <v>2014</v>
      </c>
      <c r="F2520" s="26">
        <v>119.107</v>
      </c>
      <c r="G2520" s="2">
        <v>119.12</v>
      </c>
      <c r="H2520" s="2">
        <v>119.06699999999999</v>
      </c>
      <c r="I2520" s="26">
        <v>119.08</v>
      </c>
      <c r="J2520" s="3">
        <f t="shared" si="359"/>
        <v>22</v>
      </c>
      <c r="K2520" s="3" t="str">
        <f t="shared" si="360"/>
        <v>OIR</v>
      </c>
      <c r="L2520" s="3" t="str">
        <f t="shared" si="361"/>
        <v>OIRUpGapFill</v>
      </c>
      <c r="M2520" s="3" t="str">
        <f t="shared" si="362"/>
        <v>Filled</v>
      </c>
      <c r="N2520" s="3" t="str">
        <f t="shared" si="363"/>
        <v>UpGap</v>
      </c>
      <c r="O2520">
        <v>86257</v>
      </c>
    </row>
    <row r="2521" spans="1:15" x14ac:dyDescent="0.25">
      <c r="A2521" s="1">
        <v>41955</v>
      </c>
      <c r="B2521" s="1" t="str">
        <f t="shared" si="355"/>
        <v>Wed</v>
      </c>
      <c r="C2521" s="1" t="str">
        <f t="shared" si="356"/>
        <v>Nov</v>
      </c>
      <c r="D2521" s="1" t="str">
        <f t="shared" si="357"/>
        <v>4th QTR</v>
      </c>
      <c r="E2521" s="1" t="str">
        <f t="shared" si="358"/>
        <v>2014</v>
      </c>
      <c r="F2521" s="26">
        <v>119.09</v>
      </c>
      <c r="G2521" s="2">
        <v>119.16500000000001</v>
      </c>
      <c r="H2521" s="2">
        <v>119.077</v>
      </c>
      <c r="I2521" s="26">
        <v>119.11499999999999</v>
      </c>
      <c r="J2521" s="3">
        <f t="shared" si="359"/>
        <v>36</v>
      </c>
      <c r="K2521" s="3" t="str">
        <f t="shared" si="360"/>
        <v>OIR</v>
      </c>
      <c r="L2521" s="3" t="str">
        <f t="shared" si="361"/>
        <v>OIRUpGapFill</v>
      </c>
      <c r="M2521" s="3" t="str">
        <f t="shared" si="362"/>
        <v>Filled</v>
      </c>
      <c r="N2521" s="3" t="str">
        <f t="shared" si="363"/>
        <v>UpGap</v>
      </c>
      <c r="O2521">
        <v>399783</v>
      </c>
    </row>
    <row r="2522" spans="1:15" x14ac:dyDescent="0.25">
      <c r="A2522" s="1">
        <v>41956</v>
      </c>
      <c r="B2522" s="1" t="str">
        <f t="shared" si="355"/>
        <v>Thu</v>
      </c>
      <c r="C2522" s="1" t="str">
        <f t="shared" si="356"/>
        <v>Nov</v>
      </c>
      <c r="D2522" s="1" t="str">
        <f t="shared" si="357"/>
        <v>4th QTR</v>
      </c>
      <c r="E2522" s="1" t="str">
        <f t="shared" si="358"/>
        <v>2014</v>
      </c>
      <c r="F2522" s="26">
        <v>119.09699999999999</v>
      </c>
      <c r="G2522" s="2">
        <v>119.155</v>
      </c>
      <c r="H2522" s="2">
        <v>119.08199999999999</v>
      </c>
      <c r="I2522" s="26">
        <v>119.15</v>
      </c>
      <c r="J2522" s="3">
        <f t="shared" si="359"/>
        <v>30</v>
      </c>
      <c r="K2522" s="3" t="str">
        <f t="shared" si="360"/>
        <v>OIR</v>
      </c>
      <c r="L2522" s="3" t="str">
        <f t="shared" si="361"/>
        <v>OIRDnGapFill</v>
      </c>
      <c r="M2522" s="3" t="str">
        <f t="shared" si="362"/>
        <v>Filled</v>
      </c>
      <c r="N2522" s="3" t="str">
        <f t="shared" si="363"/>
        <v>DnGap</v>
      </c>
      <c r="O2522">
        <v>469279</v>
      </c>
    </row>
    <row r="2523" spans="1:15" x14ac:dyDescent="0.25">
      <c r="A2523" s="1">
        <v>41957</v>
      </c>
      <c r="B2523" s="1" t="str">
        <f t="shared" si="355"/>
        <v>Fri</v>
      </c>
      <c r="C2523" s="1" t="str">
        <f t="shared" si="356"/>
        <v>Nov</v>
      </c>
      <c r="D2523" s="1" t="str">
        <f t="shared" si="357"/>
        <v>4th QTR</v>
      </c>
      <c r="E2523" s="1" t="str">
        <f t="shared" si="358"/>
        <v>2014</v>
      </c>
      <c r="F2523" s="26">
        <v>119.155</v>
      </c>
      <c r="G2523" s="2">
        <v>119.197</v>
      </c>
      <c r="H2523" s="2">
        <v>119.077</v>
      </c>
      <c r="I2523" s="26">
        <v>119.182</v>
      </c>
      <c r="J2523" s="3">
        <f t="shared" si="359"/>
        <v>49</v>
      </c>
      <c r="K2523" s="3" t="str">
        <f t="shared" si="360"/>
        <v>OIR</v>
      </c>
      <c r="L2523" s="3" t="str">
        <f t="shared" si="361"/>
        <v>OIRUpGapFill</v>
      </c>
      <c r="M2523" s="3" t="str">
        <f t="shared" si="362"/>
        <v>Filled</v>
      </c>
      <c r="N2523" s="3" t="str">
        <f t="shared" si="363"/>
        <v>UpGap</v>
      </c>
      <c r="O2523">
        <v>560194</v>
      </c>
    </row>
    <row r="2524" spans="1:15" x14ac:dyDescent="0.25">
      <c r="A2524" s="1">
        <v>41960</v>
      </c>
      <c r="B2524" s="1" t="str">
        <f t="shared" si="355"/>
        <v>Mon</v>
      </c>
      <c r="C2524" s="1" t="str">
        <f t="shared" si="356"/>
        <v>Nov</v>
      </c>
      <c r="D2524" s="1" t="str">
        <f t="shared" si="357"/>
        <v>4th QTR</v>
      </c>
      <c r="E2524" s="1" t="str">
        <f t="shared" si="358"/>
        <v>2014</v>
      </c>
      <c r="F2524" s="26">
        <v>119.172</v>
      </c>
      <c r="G2524" s="2">
        <v>119.242</v>
      </c>
      <c r="H2524" s="2">
        <v>119.14</v>
      </c>
      <c r="I2524" s="26">
        <v>119.15</v>
      </c>
      <c r="J2524" s="3">
        <f t="shared" si="359"/>
        <v>41</v>
      </c>
      <c r="K2524" s="3" t="str">
        <f t="shared" si="360"/>
        <v>OIR</v>
      </c>
      <c r="L2524" s="3" t="str">
        <f t="shared" si="361"/>
        <v>OIRDnGapFill</v>
      </c>
      <c r="M2524" s="3" t="str">
        <f t="shared" si="362"/>
        <v>Filled</v>
      </c>
      <c r="N2524" s="3" t="str">
        <f t="shared" si="363"/>
        <v>DnGap</v>
      </c>
      <c r="O2524">
        <v>508224</v>
      </c>
    </row>
    <row r="2525" spans="1:15" x14ac:dyDescent="0.25">
      <c r="A2525" s="1">
        <v>41961</v>
      </c>
      <c r="B2525" s="1" t="str">
        <f t="shared" si="355"/>
        <v>Tue</v>
      </c>
      <c r="C2525" s="1" t="str">
        <f t="shared" si="356"/>
        <v>Nov</v>
      </c>
      <c r="D2525" s="1" t="str">
        <f t="shared" si="357"/>
        <v>4th QTR</v>
      </c>
      <c r="E2525" s="1" t="str">
        <f t="shared" si="358"/>
        <v>2014</v>
      </c>
      <c r="F2525" s="26">
        <v>119.16</v>
      </c>
      <c r="G2525" s="2">
        <v>119.2</v>
      </c>
      <c r="H2525" s="2">
        <v>119.155</v>
      </c>
      <c r="I2525" s="26">
        <v>119.182</v>
      </c>
      <c r="J2525" s="3">
        <f t="shared" si="359"/>
        <v>19</v>
      </c>
      <c r="K2525" s="3" t="str">
        <f t="shared" si="360"/>
        <v>OIR</v>
      </c>
      <c r="L2525" s="3" t="str">
        <f t="shared" si="361"/>
        <v>NotFilled</v>
      </c>
      <c r="M2525" s="3" t="str">
        <f t="shared" si="362"/>
        <v>NotFilled</v>
      </c>
      <c r="N2525" s="3" t="str">
        <f t="shared" si="363"/>
        <v>UpGap</v>
      </c>
      <c r="O2525">
        <v>416706</v>
      </c>
    </row>
    <row r="2526" spans="1:15" x14ac:dyDescent="0.25">
      <c r="A2526" s="1">
        <v>41962</v>
      </c>
      <c r="B2526" s="1" t="str">
        <f t="shared" si="355"/>
        <v>Wed</v>
      </c>
      <c r="C2526" s="1" t="str">
        <f t="shared" si="356"/>
        <v>Nov</v>
      </c>
      <c r="D2526" s="1" t="str">
        <f t="shared" si="357"/>
        <v>4th QTR</v>
      </c>
      <c r="E2526" s="1" t="str">
        <f t="shared" si="358"/>
        <v>2014</v>
      </c>
      <c r="F2526" s="26">
        <v>119.182</v>
      </c>
      <c r="G2526" s="2">
        <v>119.19499999999999</v>
      </c>
      <c r="H2526" s="2">
        <v>119.105</v>
      </c>
      <c r="I2526" s="26">
        <v>119.145</v>
      </c>
      <c r="J2526" s="3">
        <f t="shared" si="359"/>
        <v>36</v>
      </c>
      <c r="K2526" s="3" t="str">
        <f t="shared" si="360"/>
        <v>OIR</v>
      </c>
      <c r="L2526" s="3" t="str">
        <f t="shared" si="361"/>
        <v>NoGap</v>
      </c>
      <c r="M2526" s="3" t="str">
        <f t="shared" si="362"/>
        <v>NoGap</v>
      </c>
      <c r="N2526" s="3" t="str">
        <f t="shared" si="363"/>
        <v>NoGap</v>
      </c>
      <c r="O2526">
        <v>752271</v>
      </c>
    </row>
    <row r="2527" spans="1:15" x14ac:dyDescent="0.25">
      <c r="A2527" s="1">
        <v>41963</v>
      </c>
      <c r="B2527" s="1" t="str">
        <f t="shared" si="355"/>
        <v>Thu</v>
      </c>
      <c r="C2527" s="1" t="str">
        <f t="shared" si="356"/>
        <v>Nov</v>
      </c>
      <c r="D2527" s="1" t="str">
        <f t="shared" si="357"/>
        <v>4th QTR</v>
      </c>
      <c r="E2527" s="1" t="str">
        <f t="shared" si="358"/>
        <v>2014</v>
      </c>
      <c r="F2527" s="26">
        <v>119.13500000000001</v>
      </c>
      <c r="G2527" s="2">
        <v>119.227</v>
      </c>
      <c r="H2527" s="2">
        <v>119.13500000000001</v>
      </c>
      <c r="I2527" s="26">
        <v>119.18</v>
      </c>
      <c r="J2527" s="3">
        <f t="shared" si="359"/>
        <v>37</v>
      </c>
      <c r="K2527" s="3" t="str">
        <f t="shared" si="360"/>
        <v>OIR</v>
      </c>
      <c r="L2527" s="3" t="str">
        <f t="shared" si="361"/>
        <v>OIRDnGapFill</v>
      </c>
      <c r="M2527" s="3" t="str">
        <f t="shared" si="362"/>
        <v>Filled</v>
      </c>
      <c r="N2527" s="3" t="str">
        <f t="shared" si="363"/>
        <v>DnGap</v>
      </c>
      <c r="O2527">
        <v>908200</v>
      </c>
    </row>
    <row r="2528" spans="1:15" x14ac:dyDescent="0.25">
      <c r="A2528" s="1">
        <v>41964</v>
      </c>
      <c r="B2528" s="1" t="str">
        <f t="shared" si="355"/>
        <v>Fri</v>
      </c>
      <c r="C2528" s="1" t="str">
        <f t="shared" si="356"/>
        <v>Nov</v>
      </c>
      <c r="D2528" s="1" t="str">
        <f t="shared" si="357"/>
        <v>4th QTR</v>
      </c>
      <c r="E2528" s="1" t="str">
        <f t="shared" si="358"/>
        <v>2014</v>
      </c>
      <c r="F2528" s="26">
        <v>119.17</v>
      </c>
      <c r="G2528" s="2">
        <v>119.215</v>
      </c>
      <c r="H2528" s="2">
        <v>119.142</v>
      </c>
      <c r="I2528" s="26">
        <v>119.20699999999999</v>
      </c>
      <c r="J2528" s="3">
        <f t="shared" si="359"/>
        <v>30</v>
      </c>
      <c r="K2528" s="3" t="str">
        <f t="shared" si="360"/>
        <v>OIR</v>
      </c>
      <c r="L2528" s="3" t="str">
        <f t="shared" si="361"/>
        <v>OIRDnGapFill</v>
      </c>
      <c r="M2528" s="3" t="str">
        <f t="shared" si="362"/>
        <v>Filled</v>
      </c>
      <c r="N2528" s="3" t="str">
        <f t="shared" si="363"/>
        <v>DnGap</v>
      </c>
      <c r="O2528">
        <v>665832</v>
      </c>
    </row>
    <row r="2529" spans="1:15" x14ac:dyDescent="0.25">
      <c r="A2529" s="1">
        <v>41967</v>
      </c>
      <c r="B2529" s="1" t="str">
        <f t="shared" si="355"/>
        <v>Mon</v>
      </c>
      <c r="C2529" s="1" t="str">
        <f t="shared" si="356"/>
        <v>Nov</v>
      </c>
      <c r="D2529" s="1" t="str">
        <f t="shared" si="357"/>
        <v>4th QTR</v>
      </c>
      <c r="E2529" s="1" t="str">
        <f t="shared" si="358"/>
        <v>2014</v>
      </c>
      <c r="F2529" s="26">
        <v>119.21</v>
      </c>
      <c r="G2529" s="2">
        <v>119.242</v>
      </c>
      <c r="H2529" s="2">
        <v>119.167</v>
      </c>
      <c r="I2529" s="26">
        <v>119.227</v>
      </c>
      <c r="J2529" s="3">
        <f t="shared" si="359"/>
        <v>31</v>
      </c>
      <c r="K2529" s="3" t="str">
        <f t="shared" si="360"/>
        <v>OIR</v>
      </c>
      <c r="L2529" s="3" t="str">
        <f t="shared" si="361"/>
        <v>OIRUpGapFill</v>
      </c>
      <c r="M2529" s="3" t="str">
        <f t="shared" si="362"/>
        <v>Filled</v>
      </c>
      <c r="N2529" s="3" t="str">
        <f t="shared" si="363"/>
        <v>UpGap</v>
      </c>
      <c r="O2529">
        <v>1093658</v>
      </c>
    </row>
    <row r="2530" spans="1:15" x14ac:dyDescent="0.25">
      <c r="A2530" s="1">
        <v>41968</v>
      </c>
      <c r="B2530" s="1" t="str">
        <f t="shared" si="355"/>
        <v>Tue</v>
      </c>
      <c r="C2530" s="1" t="str">
        <f t="shared" si="356"/>
        <v>Nov</v>
      </c>
      <c r="D2530" s="1" t="str">
        <f t="shared" si="357"/>
        <v>4th QTR</v>
      </c>
      <c r="E2530" s="1" t="str">
        <f t="shared" si="358"/>
        <v>2014</v>
      </c>
      <c r="F2530" s="26">
        <v>119.232</v>
      </c>
      <c r="G2530" s="2">
        <v>119.285</v>
      </c>
      <c r="H2530" s="2">
        <v>119.2</v>
      </c>
      <c r="I2530" s="26">
        <v>119.28</v>
      </c>
      <c r="J2530" s="3">
        <f t="shared" si="359"/>
        <v>34</v>
      </c>
      <c r="K2530" s="3" t="str">
        <f t="shared" si="360"/>
        <v>OIR</v>
      </c>
      <c r="L2530" s="3" t="str">
        <f t="shared" si="361"/>
        <v>OIRUpGapFill</v>
      </c>
      <c r="M2530" s="3" t="str">
        <f t="shared" si="362"/>
        <v>Filled</v>
      </c>
      <c r="N2530" s="3" t="str">
        <f t="shared" si="363"/>
        <v>UpGap</v>
      </c>
      <c r="O2530">
        <v>1610339</v>
      </c>
    </row>
    <row r="2531" spans="1:15" x14ac:dyDescent="0.25">
      <c r="A2531" s="1">
        <v>41969</v>
      </c>
      <c r="B2531" s="1" t="str">
        <f t="shared" si="355"/>
        <v>Wed</v>
      </c>
      <c r="C2531" s="1" t="str">
        <f t="shared" si="356"/>
        <v>Nov</v>
      </c>
      <c r="D2531" s="1" t="str">
        <f t="shared" si="357"/>
        <v>4th QTR</v>
      </c>
      <c r="E2531" s="1" t="str">
        <f t="shared" si="358"/>
        <v>2014</v>
      </c>
      <c r="F2531" s="26">
        <v>119.27500000000001</v>
      </c>
      <c r="G2531" s="2">
        <v>120.01</v>
      </c>
      <c r="H2531" s="2">
        <v>119.27</v>
      </c>
      <c r="I2531" s="26">
        <v>120.005</v>
      </c>
      <c r="J2531" s="3">
        <f t="shared" si="359"/>
        <v>25</v>
      </c>
      <c r="K2531" s="3" t="str">
        <f t="shared" si="360"/>
        <v>OIR</v>
      </c>
      <c r="L2531" s="3" t="str">
        <f t="shared" si="361"/>
        <v>OIRDnGapFill</v>
      </c>
      <c r="M2531" s="3" t="str">
        <f t="shared" si="362"/>
        <v>Filled</v>
      </c>
      <c r="N2531" s="3" t="str">
        <f t="shared" si="363"/>
        <v>DnGap</v>
      </c>
      <c r="O2531">
        <v>943161</v>
      </c>
    </row>
    <row r="2532" spans="1:15" x14ac:dyDescent="0.25">
      <c r="A2532" s="1">
        <v>41971</v>
      </c>
      <c r="B2532" s="1" t="str">
        <f t="shared" si="355"/>
        <v>Fri</v>
      </c>
      <c r="C2532" s="1" t="str">
        <f t="shared" si="356"/>
        <v>Nov</v>
      </c>
      <c r="D2532" s="1" t="str">
        <f t="shared" si="357"/>
        <v>4th QTR</v>
      </c>
      <c r="E2532" s="1" t="str">
        <f t="shared" si="358"/>
        <v>2014</v>
      </c>
      <c r="F2532" s="26">
        <v>119.08199999999999</v>
      </c>
      <c r="G2532" s="2">
        <v>119.17700000000001</v>
      </c>
      <c r="H2532" s="2">
        <v>119.08199999999999</v>
      </c>
      <c r="I2532" s="26">
        <v>119.157</v>
      </c>
      <c r="J2532" s="3">
        <f t="shared" si="359"/>
        <v>39</v>
      </c>
      <c r="K2532" s="3" t="str">
        <f t="shared" si="360"/>
        <v>OOR</v>
      </c>
      <c r="L2532" s="3" t="str">
        <f t="shared" si="361"/>
        <v>NotFilled</v>
      </c>
      <c r="M2532" s="3" t="str">
        <f t="shared" si="362"/>
        <v>NotFilled</v>
      </c>
      <c r="N2532" s="3" t="str">
        <f t="shared" si="363"/>
        <v>DnGap</v>
      </c>
      <c r="O2532">
        <v>426300</v>
      </c>
    </row>
    <row r="2533" spans="1:15" x14ac:dyDescent="0.25">
      <c r="A2533" s="1">
        <v>41974</v>
      </c>
      <c r="B2533" s="1" t="str">
        <f t="shared" si="355"/>
        <v>Mon</v>
      </c>
      <c r="C2533" s="1" t="str">
        <f t="shared" si="356"/>
        <v>Dec</v>
      </c>
      <c r="D2533" s="1" t="str">
        <f t="shared" si="357"/>
        <v>4th QTR</v>
      </c>
      <c r="E2533" s="1" t="str">
        <f t="shared" si="358"/>
        <v>2014</v>
      </c>
      <c r="F2533" s="26">
        <v>119.17700000000001</v>
      </c>
      <c r="G2533" s="2">
        <v>119.255</v>
      </c>
      <c r="H2533" s="2">
        <v>119.105</v>
      </c>
      <c r="I2533" s="26">
        <v>119.14</v>
      </c>
      <c r="J2533" s="3">
        <f t="shared" si="359"/>
        <v>60</v>
      </c>
      <c r="K2533" s="3" t="str">
        <f t="shared" si="360"/>
        <v>OIR</v>
      </c>
      <c r="L2533" s="3" t="str">
        <f t="shared" si="361"/>
        <v>OIRUpGapFill</v>
      </c>
      <c r="M2533" s="3" t="str">
        <f t="shared" si="362"/>
        <v>Filled</v>
      </c>
      <c r="N2533" s="3" t="str">
        <f t="shared" si="363"/>
        <v>UpGap</v>
      </c>
      <c r="O2533">
        <v>762224</v>
      </c>
    </row>
    <row r="2534" spans="1:15" x14ac:dyDescent="0.25">
      <c r="A2534" s="1">
        <v>41975</v>
      </c>
      <c r="B2534" s="1" t="str">
        <f t="shared" si="355"/>
        <v>Tue</v>
      </c>
      <c r="C2534" s="1" t="str">
        <f t="shared" si="356"/>
        <v>Dec</v>
      </c>
      <c r="D2534" s="1" t="str">
        <f t="shared" si="357"/>
        <v>4th QTR</v>
      </c>
      <c r="E2534" s="1" t="str">
        <f t="shared" si="358"/>
        <v>2014</v>
      </c>
      <c r="F2534" s="26">
        <v>119.12</v>
      </c>
      <c r="G2534" s="2">
        <v>119.127</v>
      </c>
      <c r="H2534" s="2">
        <v>119.02200000000001</v>
      </c>
      <c r="I2534" s="26">
        <v>119.032</v>
      </c>
      <c r="J2534" s="3">
        <f t="shared" si="359"/>
        <v>42</v>
      </c>
      <c r="K2534" s="3" t="str">
        <f t="shared" si="360"/>
        <v>OIR</v>
      </c>
      <c r="L2534" s="3" t="str">
        <f t="shared" si="361"/>
        <v>NotFilled</v>
      </c>
      <c r="M2534" s="3" t="str">
        <f t="shared" si="362"/>
        <v>NotFilled</v>
      </c>
      <c r="N2534" s="3" t="str">
        <f t="shared" si="363"/>
        <v>DnGap</v>
      </c>
      <c r="O2534">
        <v>653395</v>
      </c>
    </row>
    <row r="2535" spans="1:15" x14ac:dyDescent="0.25">
      <c r="A2535" s="1">
        <v>41976</v>
      </c>
      <c r="B2535" s="1" t="str">
        <f t="shared" si="355"/>
        <v>Wed</v>
      </c>
      <c r="C2535" s="1" t="str">
        <f t="shared" si="356"/>
        <v>Dec</v>
      </c>
      <c r="D2535" s="1" t="str">
        <f t="shared" si="357"/>
        <v>4th QTR</v>
      </c>
      <c r="E2535" s="1" t="str">
        <f t="shared" si="358"/>
        <v>2014</v>
      </c>
      <c r="F2535" s="26">
        <v>119.027</v>
      </c>
      <c r="G2535" s="2">
        <v>119.042</v>
      </c>
      <c r="H2535" s="2">
        <v>118.30200000000001</v>
      </c>
      <c r="I2535" s="26">
        <v>119.005</v>
      </c>
      <c r="J2535" s="3">
        <f t="shared" si="359"/>
        <v>24</v>
      </c>
      <c r="K2535" s="3" t="str">
        <f t="shared" si="360"/>
        <v>OIR</v>
      </c>
      <c r="L2535" s="3" t="str">
        <f t="shared" si="361"/>
        <v>OIRDnGapFill</v>
      </c>
      <c r="M2535" s="3" t="str">
        <f t="shared" si="362"/>
        <v>Filled</v>
      </c>
      <c r="N2535" s="3" t="str">
        <f t="shared" si="363"/>
        <v>DnGap</v>
      </c>
      <c r="O2535">
        <v>564367</v>
      </c>
    </row>
    <row r="2536" spans="1:15" x14ac:dyDescent="0.25">
      <c r="A2536" s="1">
        <v>41977</v>
      </c>
      <c r="B2536" s="1" t="str">
        <f t="shared" si="355"/>
        <v>Thu</v>
      </c>
      <c r="C2536" s="1" t="str">
        <f t="shared" si="356"/>
        <v>Dec</v>
      </c>
      <c r="D2536" s="1" t="str">
        <f t="shared" si="357"/>
        <v>4th QTR</v>
      </c>
      <c r="E2536" s="1" t="str">
        <f t="shared" si="358"/>
        <v>2014</v>
      </c>
      <c r="F2536" s="26">
        <v>119.012</v>
      </c>
      <c r="G2536" s="2">
        <v>119.06</v>
      </c>
      <c r="H2536" s="2">
        <v>118.30200000000001</v>
      </c>
      <c r="I2536" s="26">
        <v>119.03700000000001</v>
      </c>
      <c r="J2536" s="3">
        <f t="shared" si="359"/>
        <v>32</v>
      </c>
      <c r="K2536" s="3" t="str">
        <f t="shared" si="360"/>
        <v>OIR</v>
      </c>
      <c r="L2536" s="3" t="str">
        <f t="shared" si="361"/>
        <v>OIRUpGapFill</v>
      </c>
      <c r="M2536" s="3" t="str">
        <f t="shared" si="362"/>
        <v>Filled</v>
      </c>
      <c r="N2536" s="3" t="str">
        <f t="shared" si="363"/>
        <v>UpGap</v>
      </c>
      <c r="O2536">
        <v>624486</v>
      </c>
    </row>
    <row r="2537" spans="1:15" x14ac:dyDescent="0.25">
      <c r="A2537" s="1">
        <v>41978</v>
      </c>
      <c r="B2537" s="1" t="str">
        <f t="shared" si="355"/>
        <v>Fri</v>
      </c>
      <c r="C2537" s="1" t="str">
        <f t="shared" si="356"/>
        <v>Dec</v>
      </c>
      <c r="D2537" s="1" t="str">
        <f t="shared" si="357"/>
        <v>4th QTR</v>
      </c>
      <c r="E2537" s="1" t="str">
        <f t="shared" si="358"/>
        <v>2014</v>
      </c>
      <c r="F2537" s="26">
        <v>119.06</v>
      </c>
      <c r="G2537" s="2">
        <v>119.062</v>
      </c>
      <c r="H2537" s="2">
        <v>118.16500000000001</v>
      </c>
      <c r="I2537" s="26">
        <v>118.185</v>
      </c>
      <c r="J2537" s="3">
        <f t="shared" si="359"/>
        <v>86</v>
      </c>
      <c r="K2537" s="3" t="str">
        <f t="shared" si="360"/>
        <v>OIR</v>
      </c>
      <c r="L2537" s="3" t="str">
        <f t="shared" si="361"/>
        <v>OIRUpGapFill</v>
      </c>
      <c r="M2537" s="3" t="str">
        <f t="shared" si="362"/>
        <v>Filled</v>
      </c>
      <c r="N2537" s="3" t="str">
        <f t="shared" si="363"/>
        <v>UpGap</v>
      </c>
      <c r="O2537">
        <v>966897</v>
      </c>
    </row>
    <row r="2538" spans="1:15" x14ac:dyDescent="0.25">
      <c r="A2538" s="1">
        <v>41981</v>
      </c>
      <c r="B2538" s="1" t="str">
        <f t="shared" si="355"/>
        <v>Mon</v>
      </c>
      <c r="C2538" s="1" t="str">
        <f t="shared" si="356"/>
        <v>Dec</v>
      </c>
      <c r="D2538" s="1" t="str">
        <f t="shared" si="357"/>
        <v>4th QTR</v>
      </c>
      <c r="E2538" s="1" t="str">
        <f t="shared" si="358"/>
        <v>2014</v>
      </c>
      <c r="F2538" s="26">
        <v>118.17700000000001</v>
      </c>
      <c r="G2538" s="2">
        <v>118.255</v>
      </c>
      <c r="H2538" s="2">
        <v>118.105</v>
      </c>
      <c r="I2538" s="26">
        <v>118.215</v>
      </c>
      <c r="J2538" s="3">
        <f t="shared" si="359"/>
        <v>60</v>
      </c>
      <c r="K2538" s="3" t="str">
        <f t="shared" si="360"/>
        <v>OIR</v>
      </c>
      <c r="L2538" s="3" t="str">
        <f t="shared" si="361"/>
        <v>OIRDnGapFill</v>
      </c>
      <c r="M2538" s="3" t="str">
        <f t="shared" si="362"/>
        <v>Filled</v>
      </c>
      <c r="N2538" s="3" t="str">
        <f t="shared" si="363"/>
        <v>DnGap</v>
      </c>
      <c r="O2538">
        <v>604741</v>
      </c>
    </row>
    <row r="2539" spans="1:15" x14ac:dyDescent="0.25">
      <c r="A2539" s="1">
        <v>41982</v>
      </c>
      <c r="B2539" s="1" t="str">
        <f t="shared" si="355"/>
        <v>Tue</v>
      </c>
      <c r="C2539" s="1" t="str">
        <f t="shared" si="356"/>
        <v>Dec</v>
      </c>
      <c r="D2539" s="1" t="str">
        <f t="shared" si="357"/>
        <v>4th QTR</v>
      </c>
      <c r="E2539" s="1" t="str">
        <f t="shared" si="358"/>
        <v>2014</v>
      </c>
      <c r="F2539" s="26">
        <v>118.22199999999999</v>
      </c>
      <c r="G2539" s="2">
        <v>119.017</v>
      </c>
      <c r="H2539" s="2">
        <v>118.2</v>
      </c>
      <c r="I2539" s="26">
        <v>118.282</v>
      </c>
      <c r="J2539" s="3">
        <f t="shared" si="359"/>
        <v>54</v>
      </c>
      <c r="K2539" s="3" t="str">
        <f t="shared" si="360"/>
        <v>OIR</v>
      </c>
      <c r="L2539" s="3" t="str">
        <f t="shared" si="361"/>
        <v>OIRUpGapFill</v>
      </c>
      <c r="M2539" s="3" t="str">
        <f t="shared" si="362"/>
        <v>Filled</v>
      </c>
      <c r="N2539" s="3" t="str">
        <f t="shared" si="363"/>
        <v>UpGap</v>
      </c>
      <c r="O2539">
        <v>760372</v>
      </c>
    </row>
    <row r="2540" spans="1:15" x14ac:dyDescent="0.25">
      <c r="A2540" s="1">
        <v>41983</v>
      </c>
      <c r="B2540" s="1" t="str">
        <f t="shared" si="355"/>
        <v>Wed</v>
      </c>
      <c r="C2540" s="1" t="str">
        <f t="shared" si="356"/>
        <v>Dec</v>
      </c>
      <c r="D2540" s="1" t="str">
        <f t="shared" si="357"/>
        <v>4th QTR</v>
      </c>
      <c r="E2540" s="1" t="str">
        <f t="shared" si="358"/>
        <v>2014</v>
      </c>
      <c r="F2540" s="26">
        <v>118.297</v>
      </c>
      <c r="G2540" s="2">
        <v>119.08499999999999</v>
      </c>
      <c r="H2540" s="2">
        <v>118.267</v>
      </c>
      <c r="I2540" s="26">
        <v>119.06</v>
      </c>
      <c r="J2540" s="3">
        <f t="shared" si="359"/>
        <v>55</v>
      </c>
      <c r="K2540" s="3" t="str">
        <f t="shared" si="360"/>
        <v>OIR</v>
      </c>
      <c r="L2540" s="3" t="str">
        <f t="shared" si="361"/>
        <v>OIRUpGapFill</v>
      </c>
      <c r="M2540" s="3" t="str">
        <f t="shared" si="362"/>
        <v>Filled</v>
      </c>
      <c r="N2540" s="3" t="str">
        <f t="shared" si="363"/>
        <v>UpGap</v>
      </c>
      <c r="O2540">
        <v>558655</v>
      </c>
    </row>
    <row r="2541" spans="1:15" x14ac:dyDescent="0.25">
      <c r="A2541" s="1">
        <v>41984</v>
      </c>
      <c r="B2541" s="1" t="str">
        <f t="shared" si="355"/>
        <v>Thu</v>
      </c>
      <c r="C2541" s="1" t="str">
        <f t="shared" si="356"/>
        <v>Dec</v>
      </c>
      <c r="D2541" s="1" t="str">
        <f t="shared" si="357"/>
        <v>4th QTR</v>
      </c>
      <c r="E2541" s="1" t="str">
        <f t="shared" si="358"/>
        <v>2014</v>
      </c>
      <c r="F2541" s="26">
        <v>119.072</v>
      </c>
      <c r="G2541" s="2">
        <v>119.11</v>
      </c>
      <c r="H2541" s="2">
        <v>118.26</v>
      </c>
      <c r="I2541" s="26">
        <v>119</v>
      </c>
      <c r="J2541" s="3">
        <f t="shared" si="359"/>
        <v>67</v>
      </c>
      <c r="K2541" s="3" t="str">
        <f t="shared" si="360"/>
        <v>OIR</v>
      </c>
      <c r="L2541" s="3" t="str">
        <f t="shared" si="361"/>
        <v>OIRUpGapFill</v>
      </c>
      <c r="M2541" s="3" t="str">
        <f t="shared" si="362"/>
        <v>Filled</v>
      </c>
      <c r="N2541" s="3" t="str">
        <f t="shared" si="363"/>
        <v>UpGap</v>
      </c>
      <c r="O2541">
        <v>848151</v>
      </c>
    </row>
    <row r="2542" spans="1:15" x14ac:dyDescent="0.25">
      <c r="A2542" s="1">
        <v>41985</v>
      </c>
      <c r="B2542" s="1" t="str">
        <f t="shared" si="355"/>
        <v>Fri</v>
      </c>
      <c r="C2542" s="1" t="str">
        <f t="shared" si="356"/>
        <v>Dec</v>
      </c>
      <c r="D2542" s="1" t="str">
        <f t="shared" si="357"/>
        <v>4th QTR</v>
      </c>
      <c r="E2542" s="1" t="str">
        <f t="shared" si="358"/>
        <v>2014</v>
      </c>
      <c r="F2542" s="26">
        <v>119.00700000000001</v>
      </c>
      <c r="G2542" s="2">
        <v>119.19199999999999</v>
      </c>
      <c r="H2542" s="2">
        <v>118.315</v>
      </c>
      <c r="I2542" s="26">
        <v>119.127</v>
      </c>
      <c r="J2542" s="3">
        <f t="shared" si="359"/>
        <v>79</v>
      </c>
      <c r="K2542" s="3" t="str">
        <f t="shared" si="360"/>
        <v>OIR</v>
      </c>
      <c r="L2542" s="3" t="str">
        <f t="shared" si="361"/>
        <v>OIRUpGapFill</v>
      </c>
      <c r="M2542" s="3" t="str">
        <f t="shared" si="362"/>
        <v>Filled</v>
      </c>
      <c r="N2542" s="3" t="str">
        <f t="shared" si="363"/>
        <v>UpGap</v>
      </c>
      <c r="O2542">
        <v>774886</v>
      </c>
    </row>
    <row r="2543" spans="1:15" x14ac:dyDescent="0.25">
      <c r="A2543" s="1">
        <v>41988</v>
      </c>
      <c r="B2543" s="1" t="str">
        <f t="shared" si="355"/>
        <v>Mon</v>
      </c>
      <c r="C2543" s="1" t="str">
        <f t="shared" si="356"/>
        <v>Dec</v>
      </c>
      <c r="D2543" s="1" t="str">
        <f t="shared" si="357"/>
        <v>4th QTR</v>
      </c>
      <c r="E2543" s="1" t="str">
        <f t="shared" si="358"/>
        <v>2014</v>
      </c>
      <c r="F2543" s="26">
        <v>119.14</v>
      </c>
      <c r="G2543" s="2">
        <v>119.185</v>
      </c>
      <c r="H2543" s="2">
        <v>119.04</v>
      </c>
      <c r="I2543" s="26">
        <v>119.047</v>
      </c>
      <c r="J2543" s="3">
        <f t="shared" si="359"/>
        <v>58</v>
      </c>
      <c r="K2543" s="3" t="str">
        <f t="shared" si="360"/>
        <v>OIR</v>
      </c>
      <c r="L2543" s="3" t="str">
        <f t="shared" si="361"/>
        <v>OIRUpGapFill</v>
      </c>
      <c r="M2543" s="3" t="str">
        <f t="shared" si="362"/>
        <v>Filled</v>
      </c>
      <c r="N2543" s="3" t="str">
        <f t="shared" si="363"/>
        <v>UpGap</v>
      </c>
      <c r="O2543">
        <v>715564</v>
      </c>
    </row>
    <row r="2544" spans="1:15" x14ac:dyDescent="0.25">
      <c r="A2544" s="1">
        <v>41989</v>
      </c>
      <c r="B2544" s="1" t="str">
        <f t="shared" si="355"/>
        <v>Tue</v>
      </c>
      <c r="C2544" s="1" t="str">
        <f t="shared" si="356"/>
        <v>Dec</v>
      </c>
      <c r="D2544" s="1" t="str">
        <f t="shared" si="357"/>
        <v>4th QTR</v>
      </c>
      <c r="E2544" s="1" t="str">
        <f t="shared" si="358"/>
        <v>2014</v>
      </c>
      <c r="F2544" s="26">
        <v>119.065</v>
      </c>
      <c r="G2544" s="2">
        <v>119.3</v>
      </c>
      <c r="H2544" s="2">
        <v>119.062</v>
      </c>
      <c r="I2544" s="26">
        <v>119.137</v>
      </c>
      <c r="J2544" s="3">
        <f t="shared" si="359"/>
        <v>96</v>
      </c>
      <c r="K2544" s="3" t="str">
        <f t="shared" si="360"/>
        <v>OIR</v>
      </c>
      <c r="L2544" s="3" t="str">
        <f t="shared" si="361"/>
        <v>NotFilled</v>
      </c>
      <c r="M2544" s="3" t="str">
        <f t="shared" si="362"/>
        <v>NotFilled</v>
      </c>
      <c r="N2544" s="3" t="str">
        <f t="shared" si="363"/>
        <v>UpGap</v>
      </c>
      <c r="O2544">
        <v>801699</v>
      </c>
    </row>
    <row r="2545" spans="1:15" x14ac:dyDescent="0.25">
      <c r="A2545" s="1">
        <v>41990</v>
      </c>
      <c r="B2545" s="1" t="str">
        <f t="shared" si="355"/>
        <v>Wed</v>
      </c>
      <c r="C2545" s="1" t="str">
        <f t="shared" si="356"/>
        <v>Dec</v>
      </c>
      <c r="D2545" s="1" t="str">
        <f t="shared" si="357"/>
        <v>4th QTR</v>
      </c>
      <c r="E2545" s="1" t="str">
        <f t="shared" si="358"/>
        <v>2014</v>
      </c>
      <c r="F2545" s="26">
        <v>119.15</v>
      </c>
      <c r="G2545" s="2">
        <v>119.19</v>
      </c>
      <c r="H2545" s="2">
        <v>118.295</v>
      </c>
      <c r="I2545" s="26">
        <v>118.307</v>
      </c>
      <c r="J2545" s="3">
        <f t="shared" si="359"/>
        <v>85</v>
      </c>
      <c r="K2545" s="3" t="str">
        <f t="shared" si="360"/>
        <v>OIR</v>
      </c>
      <c r="L2545" s="3" t="str">
        <f t="shared" si="361"/>
        <v>OIRUpGapFill</v>
      </c>
      <c r="M2545" s="3" t="str">
        <f t="shared" si="362"/>
        <v>Filled</v>
      </c>
      <c r="N2545" s="3" t="str">
        <f t="shared" si="363"/>
        <v>UpGap</v>
      </c>
      <c r="O2545">
        <v>1046372</v>
      </c>
    </row>
    <row r="2546" spans="1:15" x14ac:dyDescent="0.25">
      <c r="A2546" s="1">
        <v>41991</v>
      </c>
      <c r="B2546" s="1" t="str">
        <f t="shared" si="355"/>
        <v>Thu</v>
      </c>
      <c r="C2546" s="1" t="str">
        <f t="shared" si="356"/>
        <v>Dec</v>
      </c>
      <c r="D2546" s="1" t="str">
        <f t="shared" si="357"/>
        <v>4th QTR</v>
      </c>
      <c r="E2546" s="1" t="str">
        <f t="shared" si="358"/>
        <v>2014</v>
      </c>
      <c r="F2546" s="26">
        <v>118.30500000000001</v>
      </c>
      <c r="G2546" s="2">
        <v>119.042</v>
      </c>
      <c r="H2546" s="2">
        <v>118.205</v>
      </c>
      <c r="I2546" s="26">
        <v>118.245</v>
      </c>
      <c r="J2546" s="3">
        <f t="shared" si="359"/>
        <v>63</v>
      </c>
      <c r="K2546" s="3" t="str">
        <f t="shared" si="360"/>
        <v>OIR</v>
      </c>
      <c r="L2546" s="3" t="str">
        <f t="shared" si="361"/>
        <v>OIRDnGapFill</v>
      </c>
      <c r="M2546" s="3" t="str">
        <f t="shared" si="362"/>
        <v>Filled</v>
      </c>
      <c r="N2546" s="3" t="str">
        <f t="shared" si="363"/>
        <v>DnGap</v>
      </c>
      <c r="O2546">
        <v>777826</v>
      </c>
    </row>
    <row r="2547" spans="1:15" x14ac:dyDescent="0.25">
      <c r="A2547" s="1">
        <v>41992</v>
      </c>
      <c r="B2547" s="1" t="str">
        <f t="shared" si="355"/>
        <v>Fri</v>
      </c>
      <c r="C2547" s="1" t="str">
        <f t="shared" si="356"/>
        <v>Dec</v>
      </c>
      <c r="D2547" s="1" t="str">
        <f t="shared" si="357"/>
        <v>4th QTR</v>
      </c>
      <c r="E2547" s="1" t="str">
        <f t="shared" si="358"/>
        <v>2014</v>
      </c>
      <c r="F2547" s="26">
        <v>118.242</v>
      </c>
      <c r="G2547" s="2">
        <v>118.297</v>
      </c>
      <c r="H2547" s="2">
        <v>118.22</v>
      </c>
      <c r="I2547" s="26">
        <v>118.252</v>
      </c>
      <c r="J2547" s="3">
        <f t="shared" si="359"/>
        <v>31</v>
      </c>
      <c r="K2547" s="3" t="str">
        <f t="shared" si="360"/>
        <v>OIR</v>
      </c>
      <c r="L2547" s="3" t="str">
        <f t="shared" si="361"/>
        <v>OIRDnGapFill</v>
      </c>
      <c r="M2547" s="3" t="str">
        <f t="shared" si="362"/>
        <v>Filled</v>
      </c>
      <c r="N2547" s="3" t="str">
        <f t="shared" si="363"/>
        <v>DnGap</v>
      </c>
      <c r="O2547">
        <v>460914</v>
      </c>
    </row>
    <row r="2548" spans="1:15" x14ac:dyDescent="0.25">
      <c r="A2548" s="1">
        <v>41995</v>
      </c>
      <c r="B2548" s="1" t="str">
        <f t="shared" si="355"/>
        <v>Mon</v>
      </c>
      <c r="C2548" s="1" t="str">
        <f t="shared" si="356"/>
        <v>Dec</v>
      </c>
      <c r="D2548" s="1" t="str">
        <f t="shared" si="357"/>
        <v>4th QTR</v>
      </c>
      <c r="E2548" s="1" t="str">
        <f t="shared" si="358"/>
        <v>2014</v>
      </c>
      <c r="F2548" s="26">
        <v>118.26</v>
      </c>
      <c r="G2548" s="2">
        <v>118.285</v>
      </c>
      <c r="H2548" s="2">
        <v>118.217</v>
      </c>
      <c r="I2548" s="26">
        <v>118.24</v>
      </c>
      <c r="J2548" s="3">
        <f t="shared" si="359"/>
        <v>28</v>
      </c>
      <c r="K2548" s="3" t="str">
        <f t="shared" si="360"/>
        <v>OIR</v>
      </c>
      <c r="L2548" s="3" t="str">
        <f t="shared" si="361"/>
        <v>OIRUpGapFill</v>
      </c>
      <c r="M2548" s="3" t="str">
        <f t="shared" si="362"/>
        <v>Filled</v>
      </c>
      <c r="N2548" s="3" t="str">
        <f t="shared" si="363"/>
        <v>UpGap</v>
      </c>
      <c r="O2548">
        <v>301189</v>
      </c>
    </row>
    <row r="2549" spans="1:15" x14ac:dyDescent="0.25">
      <c r="A2549" s="1">
        <v>41996</v>
      </c>
      <c r="B2549" s="1" t="str">
        <f t="shared" si="355"/>
        <v>Tue</v>
      </c>
      <c r="C2549" s="1" t="str">
        <f t="shared" si="356"/>
        <v>Dec</v>
      </c>
      <c r="D2549" s="1" t="str">
        <f t="shared" si="357"/>
        <v>4th QTR</v>
      </c>
      <c r="E2549" s="1" t="str">
        <f t="shared" si="358"/>
        <v>2014</v>
      </c>
      <c r="F2549" s="26">
        <v>118.24</v>
      </c>
      <c r="G2549" s="2">
        <v>118.262</v>
      </c>
      <c r="H2549" s="2">
        <v>118.11</v>
      </c>
      <c r="I2549" s="26">
        <v>118.13200000000001</v>
      </c>
      <c r="J2549" s="3">
        <f t="shared" si="359"/>
        <v>61</v>
      </c>
      <c r="K2549" s="3" t="str">
        <f t="shared" si="360"/>
        <v>OIR</v>
      </c>
      <c r="L2549" s="3" t="str">
        <f t="shared" si="361"/>
        <v>NoGap</v>
      </c>
      <c r="M2549" s="3" t="str">
        <f t="shared" si="362"/>
        <v>NoGap</v>
      </c>
      <c r="N2549" s="3" t="str">
        <f t="shared" si="363"/>
        <v>NoGap</v>
      </c>
      <c r="O2549">
        <v>399710</v>
      </c>
    </row>
    <row r="2550" spans="1:15" x14ac:dyDescent="0.25">
      <c r="A2550" s="1">
        <v>41997</v>
      </c>
      <c r="B2550" s="1" t="str">
        <f t="shared" si="355"/>
        <v>Wed</v>
      </c>
      <c r="C2550" s="1" t="str">
        <f t="shared" si="356"/>
        <v>Dec</v>
      </c>
      <c r="D2550" s="1" t="str">
        <f t="shared" si="357"/>
        <v>4th QTR</v>
      </c>
      <c r="E2550" s="1" t="str">
        <f t="shared" si="358"/>
        <v>2014</v>
      </c>
      <c r="F2550" s="26">
        <v>118.13200000000001</v>
      </c>
      <c r="G2550" s="2">
        <v>118.17</v>
      </c>
      <c r="H2550" s="2">
        <v>118.08199999999999</v>
      </c>
      <c r="I2550" s="26">
        <v>118.127</v>
      </c>
      <c r="J2550" s="3">
        <f t="shared" si="359"/>
        <v>36</v>
      </c>
      <c r="K2550" s="3" t="str">
        <f t="shared" si="360"/>
        <v>OIR</v>
      </c>
      <c r="L2550" s="3" t="str">
        <f t="shared" si="361"/>
        <v>NoGap</v>
      </c>
      <c r="M2550" s="3" t="str">
        <f t="shared" si="362"/>
        <v>NoGap</v>
      </c>
      <c r="N2550" s="3" t="str">
        <f t="shared" si="363"/>
        <v>NoGap</v>
      </c>
      <c r="O2550">
        <v>196229</v>
      </c>
    </row>
    <row r="2551" spans="1:15" x14ac:dyDescent="0.25">
      <c r="A2551" s="1">
        <v>41999</v>
      </c>
      <c r="B2551" s="1" t="str">
        <f t="shared" si="355"/>
        <v>Fri</v>
      </c>
      <c r="C2551" s="1" t="str">
        <f t="shared" si="356"/>
        <v>Dec</v>
      </c>
      <c r="D2551" s="1" t="str">
        <f t="shared" si="357"/>
        <v>4th QTR</v>
      </c>
      <c r="E2551" s="1" t="str">
        <f t="shared" si="358"/>
        <v>2014</v>
      </c>
      <c r="F2551" s="26">
        <v>118.137</v>
      </c>
      <c r="G2551" s="2">
        <v>118.152</v>
      </c>
      <c r="H2551" s="2">
        <v>118.11499999999999</v>
      </c>
      <c r="I2551" s="26">
        <v>118.13500000000001</v>
      </c>
      <c r="J2551" s="3">
        <f t="shared" si="359"/>
        <v>15</v>
      </c>
      <c r="K2551" s="3" t="str">
        <f t="shared" si="360"/>
        <v>OIR</v>
      </c>
      <c r="L2551" s="3" t="str">
        <f t="shared" si="361"/>
        <v>OIRUpGapFill</v>
      </c>
      <c r="M2551" s="3" t="str">
        <f t="shared" si="362"/>
        <v>Filled</v>
      </c>
      <c r="N2551" s="3" t="str">
        <f t="shared" si="363"/>
        <v>UpGap</v>
      </c>
      <c r="O2551">
        <v>77044</v>
      </c>
    </row>
    <row r="2552" spans="1:15" x14ac:dyDescent="0.25">
      <c r="A2552" s="1">
        <v>42002</v>
      </c>
      <c r="B2552" s="1" t="str">
        <f t="shared" si="355"/>
        <v>Mon</v>
      </c>
      <c r="C2552" s="1" t="str">
        <f t="shared" si="356"/>
        <v>Dec</v>
      </c>
      <c r="D2552" s="1" t="str">
        <f t="shared" si="357"/>
        <v>4th QTR</v>
      </c>
      <c r="E2552" s="1" t="str">
        <f t="shared" si="358"/>
        <v>2014</v>
      </c>
      <c r="F2552" s="26">
        <v>118.125</v>
      </c>
      <c r="G2552" s="2">
        <v>118.22</v>
      </c>
      <c r="H2552" s="2">
        <v>118.12</v>
      </c>
      <c r="I2552" s="26">
        <v>118.20699999999999</v>
      </c>
      <c r="J2552" s="3">
        <f t="shared" si="359"/>
        <v>40</v>
      </c>
      <c r="K2552" s="3" t="str">
        <f t="shared" si="360"/>
        <v>OIR</v>
      </c>
      <c r="L2552" s="3" t="str">
        <f t="shared" si="361"/>
        <v>OIRDnGapFill</v>
      </c>
      <c r="M2552" s="3" t="str">
        <f t="shared" si="362"/>
        <v>Filled</v>
      </c>
      <c r="N2552" s="3" t="str">
        <f t="shared" si="363"/>
        <v>DnGap</v>
      </c>
      <c r="O2552">
        <v>240370</v>
      </c>
    </row>
    <row r="2553" spans="1:15" x14ac:dyDescent="0.25">
      <c r="A2553" s="1">
        <v>42003</v>
      </c>
      <c r="B2553" s="1" t="str">
        <f t="shared" si="355"/>
        <v>Tue</v>
      </c>
      <c r="C2553" s="1" t="str">
        <f t="shared" si="356"/>
        <v>Dec</v>
      </c>
      <c r="D2553" s="1" t="str">
        <f t="shared" si="357"/>
        <v>4th QTR</v>
      </c>
      <c r="E2553" s="1" t="str">
        <f t="shared" si="358"/>
        <v>2014</v>
      </c>
      <c r="F2553" s="26">
        <v>118.20699999999999</v>
      </c>
      <c r="G2553" s="2">
        <v>118.282</v>
      </c>
      <c r="H2553" s="2">
        <v>118.205</v>
      </c>
      <c r="I2553" s="26">
        <v>118.247</v>
      </c>
      <c r="J2553" s="3">
        <f t="shared" si="359"/>
        <v>31</v>
      </c>
      <c r="K2553" s="3" t="str">
        <f t="shared" si="360"/>
        <v>OIR</v>
      </c>
      <c r="L2553" s="3" t="str">
        <f t="shared" si="361"/>
        <v>NoGap</v>
      </c>
      <c r="M2553" s="3" t="str">
        <f t="shared" si="362"/>
        <v>NoGap</v>
      </c>
      <c r="N2553" s="3" t="str">
        <f t="shared" si="363"/>
        <v>NoGap</v>
      </c>
      <c r="O2553">
        <v>232873</v>
      </c>
    </row>
    <row r="2554" spans="1:15" x14ac:dyDescent="0.25">
      <c r="A2554" s="1">
        <v>42004</v>
      </c>
      <c r="B2554" s="1" t="str">
        <f t="shared" si="355"/>
        <v>Wed</v>
      </c>
      <c r="C2554" s="1" t="str">
        <f t="shared" si="356"/>
        <v>Dec</v>
      </c>
      <c r="D2554" s="1" t="str">
        <f t="shared" si="357"/>
        <v>4th QTR</v>
      </c>
      <c r="E2554" s="1" t="str">
        <f t="shared" si="358"/>
        <v>2014</v>
      </c>
      <c r="F2554" s="26">
        <v>118.252</v>
      </c>
      <c r="G2554" s="2">
        <v>118.3</v>
      </c>
      <c r="H2554" s="2">
        <v>118.24</v>
      </c>
      <c r="I2554" s="26">
        <v>118.297</v>
      </c>
      <c r="J2554" s="3">
        <f t="shared" si="359"/>
        <v>25</v>
      </c>
      <c r="K2554" s="3" t="str">
        <f t="shared" si="360"/>
        <v>OIR</v>
      </c>
      <c r="L2554" s="3" t="str">
        <f t="shared" si="361"/>
        <v>OIRUpGapFill</v>
      </c>
      <c r="M2554" s="3" t="str">
        <f t="shared" si="362"/>
        <v>Filled</v>
      </c>
      <c r="N2554" s="3" t="str">
        <f t="shared" si="363"/>
        <v>UpGap</v>
      </c>
      <c r="O2554">
        <v>208244</v>
      </c>
    </row>
    <row r="2555" spans="1:15" x14ac:dyDescent="0.25">
      <c r="A2555" s="1">
        <v>42006</v>
      </c>
      <c r="B2555" s="1" t="str">
        <f t="shared" si="355"/>
        <v>Fri</v>
      </c>
      <c r="C2555" s="1" t="str">
        <f t="shared" si="356"/>
        <v>Jan</v>
      </c>
      <c r="D2555" s="1" t="str">
        <f t="shared" si="357"/>
        <v>1ST QTR</v>
      </c>
      <c r="E2555" s="1" t="str">
        <f t="shared" si="358"/>
        <v>2015</v>
      </c>
      <c r="F2555" s="26">
        <v>118.26</v>
      </c>
      <c r="G2555" s="2">
        <v>119.06</v>
      </c>
      <c r="H2555" s="2">
        <v>118.215</v>
      </c>
      <c r="I2555" s="26">
        <v>119.03</v>
      </c>
      <c r="J2555" s="3">
        <f t="shared" si="359"/>
        <v>66</v>
      </c>
      <c r="K2555" s="3" t="str">
        <f t="shared" si="360"/>
        <v>OIR</v>
      </c>
      <c r="L2555" s="3" t="str">
        <f t="shared" si="361"/>
        <v>OIRDnGapFill</v>
      </c>
      <c r="M2555" s="3" t="str">
        <f t="shared" si="362"/>
        <v>Filled</v>
      </c>
      <c r="N2555" s="3" t="str">
        <f t="shared" si="363"/>
        <v>DnGap</v>
      </c>
      <c r="O2555">
        <v>479043</v>
      </c>
    </row>
    <row r="2556" spans="1:15" x14ac:dyDescent="0.25">
      <c r="A2556" s="1">
        <v>42009</v>
      </c>
      <c r="B2556" s="1" t="str">
        <f t="shared" si="355"/>
        <v>Mon</v>
      </c>
      <c r="C2556" s="1" t="str">
        <f t="shared" si="356"/>
        <v>Jan</v>
      </c>
      <c r="D2556" s="1" t="str">
        <f t="shared" si="357"/>
        <v>1ST QTR</v>
      </c>
      <c r="E2556" s="1" t="str">
        <f t="shared" si="358"/>
        <v>2015</v>
      </c>
      <c r="F2556" s="26">
        <v>119.027</v>
      </c>
      <c r="G2556" s="2">
        <v>119.11</v>
      </c>
      <c r="H2556" s="2">
        <v>119</v>
      </c>
      <c r="I2556" s="26">
        <v>119.1</v>
      </c>
      <c r="J2556" s="3">
        <f t="shared" si="359"/>
        <v>44</v>
      </c>
      <c r="K2556" s="3" t="str">
        <f t="shared" si="360"/>
        <v>OIR</v>
      </c>
      <c r="L2556" s="3" t="str">
        <f t="shared" si="361"/>
        <v>OIRDnGapFill</v>
      </c>
      <c r="M2556" s="3" t="str">
        <f t="shared" si="362"/>
        <v>Filled</v>
      </c>
      <c r="N2556" s="3" t="str">
        <f t="shared" si="363"/>
        <v>DnGap</v>
      </c>
      <c r="O2556">
        <v>472789</v>
      </c>
    </row>
    <row r="2557" spans="1:15" x14ac:dyDescent="0.25">
      <c r="A2557" s="1">
        <v>42010</v>
      </c>
      <c r="B2557" s="1" t="str">
        <f t="shared" si="355"/>
        <v>Tue</v>
      </c>
      <c r="C2557" s="1" t="str">
        <f t="shared" si="356"/>
        <v>Jan</v>
      </c>
      <c r="D2557" s="1" t="str">
        <f t="shared" si="357"/>
        <v>1ST QTR</v>
      </c>
      <c r="E2557" s="1" t="str">
        <f t="shared" si="358"/>
        <v>2015</v>
      </c>
      <c r="F2557" s="26">
        <v>119.095</v>
      </c>
      <c r="G2557" s="2">
        <v>120.035</v>
      </c>
      <c r="H2557" s="2">
        <v>119.09</v>
      </c>
      <c r="I2557" s="26">
        <v>119.22199999999999</v>
      </c>
      <c r="J2557" s="3">
        <f t="shared" si="359"/>
        <v>105</v>
      </c>
      <c r="K2557" s="3" t="str">
        <f t="shared" si="360"/>
        <v>OIR</v>
      </c>
      <c r="L2557" s="3" t="str">
        <f t="shared" si="361"/>
        <v>OIRDnGapFill</v>
      </c>
      <c r="M2557" s="3" t="str">
        <f t="shared" si="362"/>
        <v>Filled</v>
      </c>
      <c r="N2557" s="3" t="str">
        <f t="shared" si="363"/>
        <v>DnGap</v>
      </c>
      <c r="O2557">
        <v>1033757</v>
      </c>
    </row>
    <row r="2558" spans="1:15" x14ac:dyDescent="0.25">
      <c r="A2558" s="1">
        <v>42011</v>
      </c>
      <c r="B2558" s="1" t="str">
        <f t="shared" si="355"/>
        <v>Wed</v>
      </c>
      <c r="C2558" s="1" t="str">
        <f t="shared" si="356"/>
        <v>Jan</v>
      </c>
      <c r="D2558" s="1" t="str">
        <f t="shared" si="357"/>
        <v>1ST QTR</v>
      </c>
      <c r="E2558" s="1" t="str">
        <f t="shared" si="358"/>
        <v>2015</v>
      </c>
      <c r="F2558" s="26">
        <v>119.24</v>
      </c>
      <c r="G2558" s="2">
        <v>119.282</v>
      </c>
      <c r="H2558" s="2">
        <v>119.175</v>
      </c>
      <c r="I2558" s="26">
        <v>119.255</v>
      </c>
      <c r="J2558" s="3">
        <f t="shared" si="359"/>
        <v>43</v>
      </c>
      <c r="K2558" s="3" t="str">
        <f t="shared" si="360"/>
        <v>OIR</v>
      </c>
      <c r="L2558" s="3" t="str">
        <f t="shared" si="361"/>
        <v>OIRUpGapFill</v>
      </c>
      <c r="M2558" s="3" t="str">
        <f t="shared" si="362"/>
        <v>Filled</v>
      </c>
      <c r="N2558" s="3" t="str">
        <f t="shared" si="363"/>
        <v>UpGap</v>
      </c>
      <c r="O2558">
        <v>855620</v>
      </c>
    </row>
    <row r="2559" spans="1:15" x14ac:dyDescent="0.25">
      <c r="A2559" s="1">
        <v>42012</v>
      </c>
      <c r="B2559" s="1" t="str">
        <f t="shared" si="355"/>
        <v>Thu</v>
      </c>
      <c r="C2559" s="1" t="str">
        <f t="shared" si="356"/>
        <v>Jan</v>
      </c>
      <c r="D2559" s="1" t="str">
        <f t="shared" si="357"/>
        <v>1ST QTR</v>
      </c>
      <c r="E2559" s="1" t="str">
        <f t="shared" si="358"/>
        <v>2015</v>
      </c>
      <c r="F2559" s="26">
        <v>119.235</v>
      </c>
      <c r="G2559" s="2">
        <v>119.25</v>
      </c>
      <c r="H2559" s="2">
        <v>119.187</v>
      </c>
      <c r="I2559" s="26">
        <v>119.22499999999999</v>
      </c>
      <c r="J2559" s="3">
        <f t="shared" si="359"/>
        <v>26</v>
      </c>
      <c r="K2559" s="3" t="str">
        <f t="shared" si="360"/>
        <v>OIR</v>
      </c>
      <c r="L2559" s="3" t="str">
        <f t="shared" si="361"/>
        <v>NotFilled</v>
      </c>
      <c r="M2559" s="3" t="str">
        <f t="shared" si="362"/>
        <v>NotFilled</v>
      </c>
      <c r="N2559" s="3" t="str">
        <f t="shared" si="363"/>
        <v>DnGap</v>
      </c>
      <c r="O2559">
        <v>599547</v>
      </c>
    </row>
    <row r="2560" spans="1:15" x14ac:dyDescent="0.25">
      <c r="A2560" s="1">
        <v>42013</v>
      </c>
      <c r="B2560" s="1" t="str">
        <f t="shared" si="355"/>
        <v>Fri</v>
      </c>
      <c r="C2560" s="1" t="str">
        <f t="shared" si="356"/>
        <v>Jan</v>
      </c>
      <c r="D2560" s="1" t="str">
        <f t="shared" si="357"/>
        <v>1ST QTR</v>
      </c>
      <c r="E2560" s="1" t="str">
        <f t="shared" si="358"/>
        <v>2015</v>
      </c>
      <c r="F2560" s="26">
        <v>119.23</v>
      </c>
      <c r="G2560" s="2">
        <v>120.06</v>
      </c>
      <c r="H2560" s="2">
        <v>119.197</v>
      </c>
      <c r="I2560" s="26">
        <v>119.315</v>
      </c>
      <c r="J2560" s="3">
        <f t="shared" si="359"/>
        <v>74</v>
      </c>
      <c r="K2560" s="3" t="str">
        <f t="shared" si="360"/>
        <v>OIR</v>
      </c>
      <c r="L2560" s="3" t="str">
        <f t="shared" si="361"/>
        <v>OIRUpGapFill</v>
      </c>
      <c r="M2560" s="3" t="str">
        <f t="shared" si="362"/>
        <v>Filled</v>
      </c>
      <c r="N2560" s="3" t="str">
        <f t="shared" si="363"/>
        <v>UpGap</v>
      </c>
      <c r="O2560">
        <v>857814</v>
      </c>
    </row>
    <row r="2561" spans="1:15" x14ac:dyDescent="0.25">
      <c r="A2561" s="1">
        <v>42016</v>
      </c>
      <c r="B2561" s="1" t="str">
        <f t="shared" si="355"/>
        <v>Mon</v>
      </c>
      <c r="C2561" s="1" t="str">
        <f t="shared" si="356"/>
        <v>Jan</v>
      </c>
      <c r="D2561" s="1" t="str">
        <f t="shared" si="357"/>
        <v>1ST QTR</v>
      </c>
      <c r="E2561" s="1" t="str">
        <f t="shared" si="358"/>
        <v>2015</v>
      </c>
      <c r="F2561" s="26">
        <v>120.03700000000001</v>
      </c>
      <c r="G2561" s="2">
        <v>120.1</v>
      </c>
      <c r="H2561" s="2">
        <v>119.315</v>
      </c>
      <c r="I2561" s="26">
        <v>120.08499999999999</v>
      </c>
      <c r="J2561" s="3">
        <f t="shared" si="359"/>
        <v>42</v>
      </c>
      <c r="K2561" s="3" t="str">
        <f t="shared" si="360"/>
        <v>OIR</v>
      </c>
      <c r="L2561" s="3" t="str">
        <f t="shared" si="361"/>
        <v>OIRUpGapFill</v>
      </c>
      <c r="M2561" s="3" t="str">
        <f t="shared" si="362"/>
        <v>Filled</v>
      </c>
      <c r="N2561" s="3" t="str">
        <f t="shared" si="363"/>
        <v>UpGap</v>
      </c>
      <c r="O2561">
        <v>554554</v>
      </c>
    </row>
    <row r="2562" spans="1:15" x14ac:dyDescent="0.25">
      <c r="A2562" s="1">
        <v>42017</v>
      </c>
      <c r="B2562" s="1" t="str">
        <f t="shared" si="355"/>
        <v>Tue</v>
      </c>
      <c r="C2562" s="1" t="str">
        <f t="shared" si="356"/>
        <v>Jan</v>
      </c>
      <c r="D2562" s="1" t="str">
        <f t="shared" si="357"/>
        <v>1ST QTR</v>
      </c>
      <c r="E2562" s="1" t="str">
        <f t="shared" si="358"/>
        <v>2015</v>
      </c>
      <c r="F2562" s="26">
        <v>120.092</v>
      </c>
      <c r="G2562" s="2">
        <v>120.175</v>
      </c>
      <c r="H2562" s="2">
        <v>120.05</v>
      </c>
      <c r="I2562" s="26">
        <v>120.14</v>
      </c>
      <c r="J2562" s="3">
        <f t="shared" si="359"/>
        <v>50</v>
      </c>
      <c r="K2562" s="3" t="str">
        <f t="shared" si="360"/>
        <v>OIR</v>
      </c>
      <c r="L2562" s="3" t="str">
        <f t="shared" si="361"/>
        <v>OIRUpGapFill</v>
      </c>
      <c r="M2562" s="3" t="str">
        <f t="shared" si="362"/>
        <v>Filled</v>
      </c>
      <c r="N2562" s="3" t="str">
        <f t="shared" si="363"/>
        <v>UpGap</v>
      </c>
      <c r="O2562">
        <v>777709</v>
      </c>
    </row>
    <row r="2563" spans="1:15" x14ac:dyDescent="0.25">
      <c r="A2563" s="1">
        <v>42018</v>
      </c>
      <c r="B2563" s="1" t="str">
        <f t="shared" si="355"/>
        <v>Wed</v>
      </c>
      <c r="C2563" s="1" t="str">
        <f t="shared" si="356"/>
        <v>Jan</v>
      </c>
      <c r="D2563" s="1" t="str">
        <f t="shared" si="357"/>
        <v>1ST QTR</v>
      </c>
      <c r="E2563" s="1" t="str">
        <f t="shared" si="358"/>
        <v>2015</v>
      </c>
      <c r="F2563" s="26">
        <v>120.127</v>
      </c>
      <c r="G2563" s="2">
        <v>121.00700000000001</v>
      </c>
      <c r="H2563" s="2">
        <v>120.12</v>
      </c>
      <c r="I2563" s="26">
        <v>120.235</v>
      </c>
      <c r="J2563" s="3">
        <f t="shared" si="359"/>
        <v>82</v>
      </c>
      <c r="K2563" s="3" t="str">
        <f t="shared" si="360"/>
        <v>OIR</v>
      </c>
      <c r="L2563" s="3" t="str">
        <f t="shared" si="361"/>
        <v>OIRDnGapFill</v>
      </c>
      <c r="M2563" s="3" t="str">
        <f t="shared" si="362"/>
        <v>Filled</v>
      </c>
      <c r="N2563" s="3" t="str">
        <f t="shared" si="363"/>
        <v>DnGap</v>
      </c>
      <c r="O2563">
        <v>913125</v>
      </c>
    </row>
    <row r="2564" spans="1:15" x14ac:dyDescent="0.25">
      <c r="A2564" s="1">
        <v>42019</v>
      </c>
      <c r="B2564" s="1" t="str">
        <f t="shared" si="355"/>
        <v>Thu</v>
      </c>
      <c r="C2564" s="1" t="str">
        <f t="shared" si="356"/>
        <v>Jan</v>
      </c>
      <c r="D2564" s="1" t="str">
        <f t="shared" si="357"/>
        <v>1ST QTR</v>
      </c>
      <c r="E2564" s="1" t="str">
        <f t="shared" si="358"/>
        <v>2015</v>
      </c>
      <c r="F2564" s="26">
        <v>120.205</v>
      </c>
      <c r="G2564" s="2">
        <v>121.152</v>
      </c>
      <c r="H2564" s="2">
        <v>120.125</v>
      </c>
      <c r="I2564" s="26">
        <v>121.04</v>
      </c>
      <c r="J2564" s="3">
        <f t="shared" si="359"/>
        <v>139</v>
      </c>
      <c r="K2564" s="3" t="str">
        <f t="shared" si="360"/>
        <v>OIR</v>
      </c>
      <c r="L2564" s="3" t="str">
        <f t="shared" si="361"/>
        <v>OIRDnGapFill</v>
      </c>
      <c r="M2564" s="3" t="str">
        <f t="shared" si="362"/>
        <v>Filled</v>
      </c>
      <c r="N2564" s="3" t="str">
        <f t="shared" si="363"/>
        <v>DnGap</v>
      </c>
      <c r="O2564">
        <v>931114</v>
      </c>
    </row>
    <row r="2565" spans="1:15" x14ac:dyDescent="0.25">
      <c r="A2565" s="1">
        <v>42020</v>
      </c>
      <c r="B2565" s="1" t="str">
        <f t="shared" si="355"/>
        <v>Fri</v>
      </c>
      <c r="C2565" s="1" t="str">
        <f t="shared" si="356"/>
        <v>Jan</v>
      </c>
      <c r="D2565" s="1" t="str">
        <f t="shared" si="357"/>
        <v>1ST QTR</v>
      </c>
      <c r="E2565" s="1" t="str">
        <f t="shared" si="358"/>
        <v>2015</v>
      </c>
      <c r="F2565" s="26">
        <v>121.11</v>
      </c>
      <c r="G2565" s="2">
        <v>121.152</v>
      </c>
      <c r="H2565" s="2">
        <v>120.23699999999999</v>
      </c>
      <c r="I2565" s="26">
        <v>120.255</v>
      </c>
      <c r="J2565" s="3">
        <f t="shared" si="359"/>
        <v>94</v>
      </c>
      <c r="K2565" s="3" t="str">
        <f t="shared" si="360"/>
        <v>OIR</v>
      </c>
      <c r="L2565" s="3" t="str">
        <f t="shared" si="361"/>
        <v>OIRUpGapFill</v>
      </c>
      <c r="M2565" s="3" t="str">
        <f t="shared" si="362"/>
        <v>Filled</v>
      </c>
      <c r="N2565" s="3" t="str">
        <f t="shared" si="363"/>
        <v>UpGap</v>
      </c>
      <c r="O2565">
        <v>865687</v>
      </c>
    </row>
    <row r="2566" spans="1:15" x14ac:dyDescent="0.25">
      <c r="A2566" s="1">
        <v>42024</v>
      </c>
      <c r="B2566" s="1" t="str">
        <f t="shared" si="355"/>
        <v>Tue</v>
      </c>
      <c r="C2566" s="1" t="str">
        <f t="shared" si="356"/>
        <v>Jan</v>
      </c>
      <c r="D2566" s="1" t="str">
        <f t="shared" si="357"/>
        <v>1ST QTR</v>
      </c>
      <c r="E2566" s="1" t="str">
        <f t="shared" si="358"/>
        <v>2015</v>
      </c>
      <c r="F2566" s="26">
        <v>120.255</v>
      </c>
      <c r="G2566" s="2">
        <v>121.01</v>
      </c>
      <c r="H2566" s="2">
        <v>120.212</v>
      </c>
      <c r="I2566" s="26">
        <v>120.24</v>
      </c>
      <c r="J2566" s="3">
        <f t="shared" si="359"/>
        <v>48</v>
      </c>
      <c r="K2566" s="3" t="str">
        <f t="shared" si="360"/>
        <v>OIR</v>
      </c>
      <c r="L2566" s="3" t="str">
        <f t="shared" si="361"/>
        <v>NoGap</v>
      </c>
      <c r="M2566" s="3" t="str">
        <f t="shared" si="362"/>
        <v>NoGap</v>
      </c>
      <c r="N2566" s="3" t="str">
        <f t="shared" si="363"/>
        <v>NoGap</v>
      </c>
      <c r="O2566">
        <v>624403</v>
      </c>
    </row>
    <row r="2567" spans="1:15" x14ac:dyDescent="0.25">
      <c r="A2567" s="1">
        <v>42025</v>
      </c>
      <c r="B2567" s="1" t="str">
        <f t="shared" si="355"/>
        <v>Wed</v>
      </c>
      <c r="C2567" s="1" t="str">
        <f t="shared" si="356"/>
        <v>Jan</v>
      </c>
      <c r="D2567" s="1" t="str">
        <f t="shared" si="357"/>
        <v>1ST QTR</v>
      </c>
      <c r="E2567" s="1" t="str">
        <f t="shared" si="358"/>
        <v>2015</v>
      </c>
      <c r="F2567" s="26">
        <v>120.25</v>
      </c>
      <c r="G2567" s="2">
        <v>120.282</v>
      </c>
      <c r="H2567" s="2">
        <v>120.15</v>
      </c>
      <c r="I2567" s="26">
        <v>120.175</v>
      </c>
      <c r="J2567" s="3">
        <f t="shared" si="359"/>
        <v>53</v>
      </c>
      <c r="K2567" s="3" t="str">
        <f t="shared" si="360"/>
        <v>OIR</v>
      </c>
      <c r="L2567" s="3" t="str">
        <f t="shared" si="361"/>
        <v>OIRUpGapFill</v>
      </c>
      <c r="M2567" s="3" t="str">
        <f t="shared" si="362"/>
        <v>Filled</v>
      </c>
      <c r="N2567" s="3" t="str">
        <f t="shared" si="363"/>
        <v>UpGap</v>
      </c>
      <c r="O2567">
        <v>908860</v>
      </c>
    </row>
    <row r="2568" spans="1:15" x14ac:dyDescent="0.25">
      <c r="A2568" s="1">
        <v>42026</v>
      </c>
      <c r="B2568" s="1" t="str">
        <f t="shared" si="355"/>
        <v>Thu</v>
      </c>
      <c r="C2568" s="1" t="str">
        <f t="shared" si="356"/>
        <v>Jan</v>
      </c>
      <c r="D2568" s="1" t="str">
        <f t="shared" si="357"/>
        <v>1ST QTR</v>
      </c>
      <c r="E2568" s="1" t="str">
        <f t="shared" si="358"/>
        <v>2015</v>
      </c>
      <c r="F2568" s="26">
        <v>120.16500000000001</v>
      </c>
      <c r="G2568" s="2">
        <v>120.245</v>
      </c>
      <c r="H2568" s="2">
        <v>120.06699999999999</v>
      </c>
      <c r="I2568" s="26">
        <v>120.11499999999999</v>
      </c>
      <c r="J2568" s="3">
        <f t="shared" si="359"/>
        <v>72</v>
      </c>
      <c r="K2568" s="3" t="str">
        <f t="shared" si="360"/>
        <v>OIR</v>
      </c>
      <c r="L2568" s="3" t="str">
        <f t="shared" si="361"/>
        <v>OIRDnGapFill</v>
      </c>
      <c r="M2568" s="3" t="str">
        <f t="shared" si="362"/>
        <v>Filled</v>
      </c>
      <c r="N2568" s="3" t="str">
        <f t="shared" si="363"/>
        <v>DnGap</v>
      </c>
      <c r="O2568">
        <v>841428</v>
      </c>
    </row>
    <row r="2569" spans="1:15" x14ac:dyDescent="0.25">
      <c r="A2569" s="1">
        <v>42027</v>
      </c>
      <c r="B2569" s="1" t="str">
        <f t="shared" si="355"/>
        <v>Fri</v>
      </c>
      <c r="C2569" s="1" t="str">
        <f t="shared" si="356"/>
        <v>Jan</v>
      </c>
      <c r="D2569" s="1" t="str">
        <f t="shared" si="357"/>
        <v>1ST QTR</v>
      </c>
      <c r="E2569" s="1" t="str">
        <f t="shared" si="358"/>
        <v>2015</v>
      </c>
      <c r="F2569" s="26">
        <v>120.14</v>
      </c>
      <c r="G2569" s="2">
        <v>120.267</v>
      </c>
      <c r="H2569" s="2">
        <v>120.127</v>
      </c>
      <c r="I2569" s="26">
        <v>120.2</v>
      </c>
      <c r="J2569" s="3">
        <f t="shared" si="359"/>
        <v>57</v>
      </c>
      <c r="K2569" s="3" t="str">
        <f t="shared" si="360"/>
        <v>OIR</v>
      </c>
      <c r="L2569" s="3" t="str">
        <f t="shared" si="361"/>
        <v>NotFilled</v>
      </c>
      <c r="M2569" s="3" t="str">
        <f t="shared" si="362"/>
        <v>NotFilled</v>
      </c>
      <c r="N2569" s="3" t="str">
        <f t="shared" si="363"/>
        <v>UpGap</v>
      </c>
      <c r="O2569">
        <v>574079</v>
      </c>
    </row>
    <row r="2570" spans="1:15" x14ac:dyDescent="0.25">
      <c r="A2570" s="1">
        <v>42030</v>
      </c>
      <c r="B2570" s="1" t="str">
        <f t="shared" ref="B2570:B2633" si="364">TEXT(A2570,"ddd")</f>
        <v>Mon</v>
      </c>
      <c r="C2570" s="1" t="str">
        <f t="shared" ref="C2570:C2633" si="365">TEXT(A2570,"mmm")</f>
        <v>Jan</v>
      </c>
      <c r="D2570" s="1" t="str">
        <f t="shared" ref="D2570:D2633" si="366">IF(OR(C2570="Jan",C2570="Feb",C2570="Mar"),"1ST QTR",IF(OR(C2570="Apr",C2570="May",C2570="Jun"),"2nd QTR",IF(OR(C2570="Jul",C2570="Aug",C2570="Sep"),"3rd QTR",IF(OR(C2570="Oct",C2570="Nov",C2570="Dec"),"4th QTR",""))))</f>
        <v>1ST QTR</v>
      </c>
      <c r="E2570" s="1" t="str">
        <f t="shared" ref="E2570:E2633" si="367">TEXT(A2570,"yyyy")</f>
        <v>2015</v>
      </c>
      <c r="F2570" s="26">
        <v>120.24</v>
      </c>
      <c r="G2570" s="2">
        <v>120.27500000000001</v>
      </c>
      <c r="H2570" s="2">
        <v>120.137</v>
      </c>
      <c r="I2570" s="26">
        <v>120.152</v>
      </c>
      <c r="J2570" s="3">
        <f t="shared" ref="J2570:J2633" si="368">IF(TRUNC(G2570)-TRUNC(H2570)=0,ROUNDUP((G2570-H2570)/0.25*100,0),IF(TRUNC(G2570)-TRUNC(H2570)=1,ROUNDUP(((G2570-TRUNC(G2570))*1000/320)*128,0)+128-ROUNDUP(((H2570-TRUNC(H2570))*1000/320)*128,0),IF(TRUNC(G2570)-TRUNC(H2570)=2,128+ROUNDUP(((G2570-TRUNC(G2570))*1000/320)*128,0)+128-ROUNDUP(((H2570-TRUNC(H2570))*1000/320)*128,0),IF(TRUNC(G2570)-TRUNC(H2570)=3,256+ROUNDUP(((G2570-TRUNC(G2570))*1000/320)*128,0)+128-ROUNDUP(((H2570-TRUNC(H2570))*1000/320)*128,0)))))</f>
        <v>56</v>
      </c>
      <c r="K2570" s="3" t="str">
        <f t="shared" ref="K2570:K2633" si="369">IF(AND(F2570&lt;=G2569,F2570&gt;=H2569),"OIR","OOR")</f>
        <v>OIR</v>
      </c>
      <c r="L2570" s="3" t="str">
        <f t="shared" ref="L2570:L2633" si="370">IF(F2570=I2569,"NoGap",IF(AND(K2570="OIR",F2570&gt;I2569,H2570&lt;=I2569),"OIRUpGapFill",IF(AND(K2570="OIR",F2570&lt;I2569,G2570&gt;=I2569),"OIRDnGapFill",IF(AND(K2570="OOR",F2570&gt;I2569,H2570&lt;=I2569),"OORUpGapFill",IF(AND(K2570="OOR",F2570&lt;I2569,G2570&gt;=I2569),"OORDnGapFill","NotFilled")))))</f>
        <v>OIRUpGapFill</v>
      </c>
      <c r="M2570" s="3" t="str">
        <f t="shared" ref="M2570:M2633" si="371">IF(OR(L2570="OIRUpGapFill",L2570="OIRDnGapFill",L2570="OORUpGapFill",L2570="OORDnGapFill"),"Filled",IF(L2570="NotFilled","NotFilled",IF(L2570="NoGap","NoGap")))</f>
        <v>Filled</v>
      </c>
      <c r="N2570" s="3" t="str">
        <f t="shared" ref="N2570:N2633" si="372">IF(F2570-I2569&lt;0,"DnGap",IF(F2570-I2569&gt;0,"UpGap",IF(M2570="NoGap","NoGap")))</f>
        <v>UpGap</v>
      </c>
      <c r="O2570">
        <v>522963</v>
      </c>
    </row>
    <row r="2571" spans="1:15" x14ac:dyDescent="0.25">
      <c r="A2571" s="1">
        <v>42031</v>
      </c>
      <c r="B2571" s="1" t="str">
        <f t="shared" si="364"/>
        <v>Tue</v>
      </c>
      <c r="C2571" s="1" t="str">
        <f t="shared" si="365"/>
        <v>Jan</v>
      </c>
      <c r="D2571" s="1" t="str">
        <f t="shared" si="366"/>
        <v>1ST QTR</v>
      </c>
      <c r="E2571" s="1" t="str">
        <f t="shared" si="367"/>
        <v>2015</v>
      </c>
      <c r="F2571" s="26">
        <v>120.172</v>
      </c>
      <c r="G2571" s="2">
        <v>120.285</v>
      </c>
      <c r="H2571" s="2">
        <v>120.16</v>
      </c>
      <c r="I2571" s="26">
        <v>120.182</v>
      </c>
      <c r="J2571" s="3">
        <f t="shared" si="368"/>
        <v>50</v>
      </c>
      <c r="K2571" s="3" t="str">
        <f t="shared" si="369"/>
        <v>OIR</v>
      </c>
      <c r="L2571" s="3" t="str">
        <f t="shared" si="370"/>
        <v>NotFilled</v>
      </c>
      <c r="M2571" s="3" t="str">
        <f t="shared" si="371"/>
        <v>NotFilled</v>
      </c>
      <c r="N2571" s="3" t="str">
        <f t="shared" si="372"/>
        <v>UpGap</v>
      </c>
      <c r="O2571">
        <v>574486</v>
      </c>
    </row>
    <row r="2572" spans="1:15" x14ac:dyDescent="0.25">
      <c r="A2572" s="1">
        <v>42032</v>
      </c>
      <c r="B2572" s="1" t="str">
        <f t="shared" si="364"/>
        <v>Wed</v>
      </c>
      <c r="C2572" s="1" t="str">
        <f t="shared" si="365"/>
        <v>Jan</v>
      </c>
      <c r="D2572" s="1" t="str">
        <f t="shared" si="366"/>
        <v>1ST QTR</v>
      </c>
      <c r="E2572" s="1" t="str">
        <f t="shared" si="367"/>
        <v>2015</v>
      </c>
      <c r="F2572" s="26">
        <v>120.182</v>
      </c>
      <c r="G2572" s="2">
        <v>121.045</v>
      </c>
      <c r="H2572" s="2">
        <v>120.157</v>
      </c>
      <c r="I2572" s="26">
        <v>121.01</v>
      </c>
      <c r="J2572" s="3">
        <f t="shared" si="368"/>
        <v>84</v>
      </c>
      <c r="K2572" s="3" t="str">
        <f t="shared" si="369"/>
        <v>OIR</v>
      </c>
      <c r="L2572" s="3" t="str">
        <f t="shared" si="370"/>
        <v>NoGap</v>
      </c>
      <c r="M2572" s="3" t="str">
        <f t="shared" si="371"/>
        <v>NoGap</v>
      </c>
      <c r="N2572" s="3" t="str">
        <f t="shared" si="372"/>
        <v>NoGap</v>
      </c>
      <c r="O2572">
        <v>812787</v>
      </c>
    </row>
    <row r="2573" spans="1:15" x14ac:dyDescent="0.25">
      <c r="A2573" s="1">
        <v>42033</v>
      </c>
      <c r="B2573" s="1" t="str">
        <f t="shared" si="364"/>
        <v>Thu</v>
      </c>
      <c r="C2573" s="1" t="str">
        <f t="shared" si="365"/>
        <v>Jan</v>
      </c>
      <c r="D2573" s="1" t="str">
        <f t="shared" si="366"/>
        <v>1ST QTR</v>
      </c>
      <c r="E2573" s="1" t="str">
        <f t="shared" si="367"/>
        <v>2015</v>
      </c>
      <c r="F2573" s="26">
        <v>121.00700000000001</v>
      </c>
      <c r="G2573" s="2">
        <v>121.02500000000001</v>
      </c>
      <c r="H2573" s="2">
        <v>120.23</v>
      </c>
      <c r="I2573" s="26">
        <v>120.282</v>
      </c>
      <c r="J2573" s="3">
        <f t="shared" si="368"/>
        <v>46</v>
      </c>
      <c r="K2573" s="3" t="str">
        <f t="shared" si="369"/>
        <v>OIR</v>
      </c>
      <c r="L2573" s="3" t="str">
        <f t="shared" si="370"/>
        <v>OIRDnGapFill</v>
      </c>
      <c r="M2573" s="3" t="str">
        <f t="shared" si="371"/>
        <v>Filled</v>
      </c>
      <c r="N2573" s="3" t="str">
        <f t="shared" si="372"/>
        <v>DnGap</v>
      </c>
      <c r="O2573">
        <v>657231</v>
      </c>
    </row>
    <row r="2574" spans="1:15" x14ac:dyDescent="0.25">
      <c r="A2574" s="1">
        <v>42034</v>
      </c>
      <c r="B2574" s="1" t="str">
        <f t="shared" si="364"/>
        <v>Fri</v>
      </c>
      <c r="C2574" s="1" t="str">
        <f t="shared" si="365"/>
        <v>Jan</v>
      </c>
      <c r="D2574" s="1" t="str">
        <f t="shared" si="366"/>
        <v>1ST QTR</v>
      </c>
      <c r="E2574" s="1" t="str">
        <f t="shared" si="367"/>
        <v>2015</v>
      </c>
      <c r="F2574" s="26">
        <v>120.292</v>
      </c>
      <c r="G2574" s="2">
        <v>121.16500000000001</v>
      </c>
      <c r="H2574" s="2">
        <v>120.277</v>
      </c>
      <c r="I2574" s="26">
        <v>121.11</v>
      </c>
      <c r="J2574" s="3">
        <f t="shared" si="368"/>
        <v>84</v>
      </c>
      <c r="K2574" s="3" t="str">
        <f t="shared" si="369"/>
        <v>OIR</v>
      </c>
      <c r="L2574" s="3" t="str">
        <f t="shared" si="370"/>
        <v>OIRUpGapFill</v>
      </c>
      <c r="M2574" s="3" t="str">
        <f t="shared" si="371"/>
        <v>Filled</v>
      </c>
      <c r="N2574" s="3" t="str">
        <f t="shared" si="372"/>
        <v>UpGap</v>
      </c>
      <c r="O2574">
        <v>876492</v>
      </c>
    </row>
    <row r="2575" spans="1:15" x14ac:dyDescent="0.25">
      <c r="A2575" s="1">
        <v>42037</v>
      </c>
      <c r="B2575" s="1" t="str">
        <f t="shared" si="364"/>
        <v>Mon</v>
      </c>
      <c r="C2575" s="1" t="str">
        <f t="shared" si="365"/>
        <v>Feb</v>
      </c>
      <c r="D2575" s="1" t="str">
        <f t="shared" si="366"/>
        <v>1ST QTR</v>
      </c>
      <c r="E2575" s="1" t="str">
        <f t="shared" si="367"/>
        <v>2015</v>
      </c>
      <c r="F2575" s="26">
        <v>121.15</v>
      </c>
      <c r="G2575" s="2">
        <v>121.16200000000001</v>
      </c>
      <c r="H2575" s="2">
        <v>121.06</v>
      </c>
      <c r="I2575" s="26">
        <v>121.11199999999999</v>
      </c>
      <c r="J2575" s="3">
        <f t="shared" si="368"/>
        <v>41</v>
      </c>
      <c r="K2575" s="3" t="str">
        <f t="shared" si="369"/>
        <v>OIR</v>
      </c>
      <c r="L2575" s="3" t="str">
        <f t="shared" si="370"/>
        <v>OIRUpGapFill</v>
      </c>
      <c r="M2575" s="3" t="str">
        <f t="shared" si="371"/>
        <v>Filled</v>
      </c>
      <c r="N2575" s="3" t="str">
        <f t="shared" si="372"/>
        <v>UpGap</v>
      </c>
      <c r="O2575">
        <v>633803</v>
      </c>
    </row>
    <row r="2576" spans="1:15" x14ac:dyDescent="0.25">
      <c r="A2576" s="1">
        <v>42038</v>
      </c>
      <c r="B2576" s="1" t="str">
        <f t="shared" si="364"/>
        <v>Tue</v>
      </c>
      <c r="C2576" s="1" t="str">
        <f t="shared" si="365"/>
        <v>Feb</v>
      </c>
      <c r="D2576" s="1" t="str">
        <f t="shared" si="366"/>
        <v>1ST QTR</v>
      </c>
      <c r="E2576" s="1" t="str">
        <f t="shared" si="367"/>
        <v>2015</v>
      </c>
      <c r="F2576" s="26">
        <v>121.117</v>
      </c>
      <c r="G2576" s="2">
        <v>121.142</v>
      </c>
      <c r="H2576" s="2">
        <v>120.262</v>
      </c>
      <c r="I2576" s="26">
        <v>120.28700000000001</v>
      </c>
      <c r="J2576" s="3">
        <f t="shared" si="368"/>
        <v>80</v>
      </c>
      <c r="K2576" s="3" t="str">
        <f t="shared" si="369"/>
        <v>OIR</v>
      </c>
      <c r="L2576" s="3" t="str">
        <f t="shared" si="370"/>
        <v>OIRUpGapFill</v>
      </c>
      <c r="M2576" s="3" t="str">
        <f t="shared" si="371"/>
        <v>Filled</v>
      </c>
      <c r="N2576" s="3" t="str">
        <f t="shared" si="372"/>
        <v>UpGap</v>
      </c>
      <c r="O2576">
        <v>697232</v>
      </c>
    </row>
    <row r="2577" spans="1:15" x14ac:dyDescent="0.25">
      <c r="A2577" s="1">
        <v>42039</v>
      </c>
      <c r="B2577" s="1" t="str">
        <f t="shared" si="364"/>
        <v>Wed</v>
      </c>
      <c r="C2577" s="1" t="str">
        <f t="shared" si="365"/>
        <v>Feb</v>
      </c>
      <c r="D2577" s="1" t="str">
        <f t="shared" si="366"/>
        <v>1ST QTR</v>
      </c>
      <c r="E2577" s="1" t="str">
        <f t="shared" si="367"/>
        <v>2015</v>
      </c>
      <c r="F2577" s="26">
        <v>120.27200000000001</v>
      </c>
      <c r="G2577" s="2">
        <v>121.042</v>
      </c>
      <c r="H2577" s="2">
        <v>120.197</v>
      </c>
      <c r="I2577" s="26">
        <v>120.27200000000001</v>
      </c>
      <c r="J2577" s="3">
        <f t="shared" si="368"/>
        <v>66</v>
      </c>
      <c r="K2577" s="3" t="str">
        <f t="shared" si="369"/>
        <v>OIR</v>
      </c>
      <c r="L2577" s="3" t="str">
        <f t="shared" si="370"/>
        <v>OIRDnGapFill</v>
      </c>
      <c r="M2577" s="3" t="str">
        <f t="shared" si="371"/>
        <v>Filled</v>
      </c>
      <c r="N2577" s="3" t="str">
        <f t="shared" si="372"/>
        <v>DnGap</v>
      </c>
      <c r="O2577">
        <v>711557</v>
      </c>
    </row>
    <row r="2578" spans="1:15" x14ac:dyDescent="0.25">
      <c r="A2578" s="1">
        <v>42040</v>
      </c>
      <c r="B2578" s="1" t="str">
        <f t="shared" si="364"/>
        <v>Thu</v>
      </c>
      <c r="C2578" s="1" t="str">
        <f t="shared" si="365"/>
        <v>Feb</v>
      </c>
      <c r="D2578" s="1" t="str">
        <f t="shared" si="366"/>
        <v>1ST QTR</v>
      </c>
      <c r="E2578" s="1" t="str">
        <f t="shared" si="367"/>
        <v>2015</v>
      </c>
      <c r="F2578" s="26">
        <v>121.03700000000001</v>
      </c>
      <c r="G2578" s="2">
        <v>121.06699999999999</v>
      </c>
      <c r="H2578" s="2">
        <v>120.217</v>
      </c>
      <c r="I2578" s="26">
        <v>120.262</v>
      </c>
      <c r="J2578" s="3">
        <f t="shared" si="368"/>
        <v>68</v>
      </c>
      <c r="K2578" s="3" t="str">
        <f t="shared" si="369"/>
        <v>OIR</v>
      </c>
      <c r="L2578" s="3" t="str">
        <f t="shared" si="370"/>
        <v>OIRUpGapFill</v>
      </c>
      <c r="M2578" s="3" t="str">
        <f t="shared" si="371"/>
        <v>Filled</v>
      </c>
      <c r="N2578" s="3" t="str">
        <f t="shared" si="372"/>
        <v>UpGap</v>
      </c>
      <c r="O2578">
        <v>577211</v>
      </c>
    </row>
    <row r="2579" spans="1:15" x14ac:dyDescent="0.25">
      <c r="A2579" s="1">
        <v>42041</v>
      </c>
      <c r="B2579" s="1" t="str">
        <f t="shared" si="364"/>
        <v>Fri</v>
      </c>
      <c r="C2579" s="1" t="str">
        <f t="shared" si="365"/>
        <v>Feb</v>
      </c>
      <c r="D2579" s="1" t="str">
        <f t="shared" si="366"/>
        <v>1ST QTR</v>
      </c>
      <c r="E2579" s="1" t="str">
        <f t="shared" si="367"/>
        <v>2015</v>
      </c>
      <c r="F2579" s="26">
        <v>120.25700000000001</v>
      </c>
      <c r="G2579" s="2">
        <v>121.04</v>
      </c>
      <c r="H2579" s="2">
        <v>119.265</v>
      </c>
      <c r="I2579" s="26">
        <v>119.31</v>
      </c>
      <c r="J2579" s="3">
        <f t="shared" si="368"/>
        <v>167</v>
      </c>
      <c r="K2579" s="3" t="str">
        <f t="shared" si="369"/>
        <v>OIR</v>
      </c>
      <c r="L2579" s="3" t="str">
        <f t="shared" si="370"/>
        <v>OIRDnGapFill</v>
      </c>
      <c r="M2579" s="3" t="str">
        <f t="shared" si="371"/>
        <v>Filled</v>
      </c>
      <c r="N2579" s="3" t="str">
        <f t="shared" si="372"/>
        <v>DnGap</v>
      </c>
      <c r="O2579">
        <v>1255475</v>
      </c>
    </row>
    <row r="2580" spans="1:15" x14ac:dyDescent="0.25">
      <c r="A2580" s="1">
        <v>42044</v>
      </c>
      <c r="B2580" s="1" t="str">
        <f t="shared" si="364"/>
        <v>Mon</v>
      </c>
      <c r="C2580" s="1" t="str">
        <f t="shared" si="365"/>
        <v>Feb</v>
      </c>
      <c r="D2580" s="1" t="str">
        <f t="shared" si="366"/>
        <v>1ST QTR</v>
      </c>
      <c r="E2580" s="1" t="str">
        <f t="shared" si="367"/>
        <v>2015</v>
      </c>
      <c r="F2580" s="26">
        <v>119.30200000000001</v>
      </c>
      <c r="G2580" s="2">
        <v>120.07</v>
      </c>
      <c r="H2580" s="2">
        <v>119.232</v>
      </c>
      <c r="I2580" s="26">
        <v>119.277</v>
      </c>
      <c r="J2580" s="3">
        <f t="shared" si="368"/>
        <v>63</v>
      </c>
      <c r="K2580" s="3" t="str">
        <f t="shared" si="369"/>
        <v>OIR</v>
      </c>
      <c r="L2580" s="3" t="str">
        <f t="shared" si="370"/>
        <v>OIRDnGapFill</v>
      </c>
      <c r="M2580" s="3" t="str">
        <f t="shared" si="371"/>
        <v>Filled</v>
      </c>
      <c r="N2580" s="3" t="str">
        <f t="shared" si="372"/>
        <v>DnGap</v>
      </c>
      <c r="O2580">
        <v>726615</v>
      </c>
    </row>
    <row r="2581" spans="1:15" x14ac:dyDescent="0.25">
      <c r="A2581" s="1">
        <v>42045</v>
      </c>
      <c r="B2581" s="1" t="str">
        <f t="shared" si="364"/>
        <v>Tue</v>
      </c>
      <c r="C2581" s="1" t="str">
        <f t="shared" si="365"/>
        <v>Feb</v>
      </c>
      <c r="D2581" s="1" t="str">
        <f t="shared" si="366"/>
        <v>1ST QTR</v>
      </c>
      <c r="E2581" s="1" t="str">
        <f t="shared" si="367"/>
        <v>2015</v>
      </c>
      <c r="F2581" s="26">
        <v>119.245</v>
      </c>
      <c r="G2581" s="2">
        <v>119.277</v>
      </c>
      <c r="H2581" s="2">
        <v>119.187</v>
      </c>
      <c r="I2581" s="26">
        <v>119.23699999999999</v>
      </c>
      <c r="J2581" s="3">
        <f t="shared" si="368"/>
        <v>37</v>
      </c>
      <c r="K2581" s="3" t="str">
        <f t="shared" si="369"/>
        <v>OIR</v>
      </c>
      <c r="L2581" s="3" t="str">
        <f t="shared" si="370"/>
        <v>OIRDnGapFill</v>
      </c>
      <c r="M2581" s="3" t="str">
        <f t="shared" si="371"/>
        <v>Filled</v>
      </c>
      <c r="N2581" s="3" t="str">
        <f t="shared" si="372"/>
        <v>DnGap</v>
      </c>
      <c r="O2581">
        <v>734172</v>
      </c>
    </row>
    <row r="2582" spans="1:15" x14ac:dyDescent="0.25">
      <c r="A2582" s="1">
        <v>42046</v>
      </c>
      <c r="B2582" s="1" t="str">
        <f t="shared" si="364"/>
        <v>Wed</v>
      </c>
      <c r="C2582" s="1" t="str">
        <f t="shared" si="365"/>
        <v>Feb</v>
      </c>
      <c r="D2582" s="1" t="str">
        <f t="shared" si="366"/>
        <v>1ST QTR</v>
      </c>
      <c r="E2582" s="1" t="str">
        <f t="shared" si="367"/>
        <v>2015</v>
      </c>
      <c r="F2582" s="26">
        <v>119.242</v>
      </c>
      <c r="G2582" s="2">
        <v>119.285</v>
      </c>
      <c r="H2582" s="2">
        <v>119.17700000000001</v>
      </c>
      <c r="I2582" s="26">
        <v>119.23699999999999</v>
      </c>
      <c r="J2582" s="3">
        <f t="shared" si="368"/>
        <v>44</v>
      </c>
      <c r="K2582" s="3" t="str">
        <f t="shared" si="369"/>
        <v>OIR</v>
      </c>
      <c r="L2582" s="3" t="str">
        <f t="shared" si="370"/>
        <v>OIRUpGapFill</v>
      </c>
      <c r="M2582" s="3" t="str">
        <f t="shared" si="371"/>
        <v>Filled</v>
      </c>
      <c r="N2582" s="3" t="str">
        <f t="shared" si="372"/>
        <v>UpGap</v>
      </c>
      <c r="O2582">
        <v>528495</v>
      </c>
    </row>
    <row r="2583" spans="1:15" x14ac:dyDescent="0.25">
      <c r="A2583" s="1">
        <v>42047</v>
      </c>
      <c r="B2583" s="1" t="str">
        <f t="shared" si="364"/>
        <v>Thu</v>
      </c>
      <c r="C2583" s="1" t="str">
        <f t="shared" si="365"/>
        <v>Feb</v>
      </c>
      <c r="D2583" s="1" t="str">
        <f t="shared" si="366"/>
        <v>1ST QTR</v>
      </c>
      <c r="E2583" s="1" t="str">
        <f t="shared" si="367"/>
        <v>2015</v>
      </c>
      <c r="F2583" s="26">
        <v>119.202</v>
      </c>
      <c r="G2583" s="2">
        <v>119.30500000000001</v>
      </c>
      <c r="H2583" s="2">
        <v>119.16200000000001</v>
      </c>
      <c r="I2583" s="26">
        <v>119.28</v>
      </c>
      <c r="J2583" s="3">
        <f t="shared" si="368"/>
        <v>58</v>
      </c>
      <c r="K2583" s="3" t="str">
        <f t="shared" si="369"/>
        <v>OIR</v>
      </c>
      <c r="L2583" s="3" t="str">
        <f t="shared" si="370"/>
        <v>OIRDnGapFill</v>
      </c>
      <c r="M2583" s="3" t="str">
        <f t="shared" si="371"/>
        <v>Filled</v>
      </c>
      <c r="N2583" s="3" t="str">
        <f t="shared" si="372"/>
        <v>DnGap</v>
      </c>
      <c r="O2583">
        <v>746606</v>
      </c>
    </row>
    <row r="2584" spans="1:15" x14ac:dyDescent="0.25">
      <c r="A2584" s="1">
        <v>42048</v>
      </c>
      <c r="B2584" s="1" t="str">
        <f t="shared" si="364"/>
        <v>Fri</v>
      </c>
      <c r="C2584" s="1" t="str">
        <f t="shared" si="365"/>
        <v>Feb</v>
      </c>
      <c r="D2584" s="1" t="str">
        <f t="shared" si="366"/>
        <v>1ST QTR</v>
      </c>
      <c r="E2584" s="1" t="str">
        <f t="shared" si="367"/>
        <v>2015</v>
      </c>
      <c r="F2584" s="26">
        <v>119.28700000000001</v>
      </c>
      <c r="G2584" s="2">
        <v>119.292</v>
      </c>
      <c r="H2584" s="2">
        <v>119.227</v>
      </c>
      <c r="I2584" s="26">
        <v>119.255</v>
      </c>
      <c r="J2584" s="3">
        <f t="shared" si="368"/>
        <v>26</v>
      </c>
      <c r="K2584" s="3" t="str">
        <f t="shared" si="369"/>
        <v>OIR</v>
      </c>
      <c r="L2584" s="3" t="str">
        <f t="shared" si="370"/>
        <v>OIRUpGapFill</v>
      </c>
      <c r="M2584" s="3" t="str">
        <f t="shared" si="371"/>
        <v>Filled</v>
      </c>
      <c r="N2584" s="3" t="str">
        <f t="shared" si="372"/>
        <v>UpGap</v>
      </c>
      <c r="O2584">
        <v>503591</v>
      </c>
    </row>
    <row r="2585" spans="1:15" x14ac:dyDescent="0.25">
      <c r="A2585" s="1">
        <v>42052</v>
      </c>
      <c r="B2585" s="1" t="str">
        <f t="shared" si="364"/>
        <v>Tue</v>
      </c>
      <c r="C2585" s="1" t="str">
        <f t="shared" si="365"/>
        <v>Feb</v>
      </c>
      <c r="D2585" s="1" t="str">
        <f t="shared" si="366"/>
        <v>1ST QTR</v>
      </c>
      <c r="E2585" s="1" t="str">
        <f t="shared" si="367"/>
        <v>2015</v>
      </c>
      <c r="F2585" s="26">
        <v>119.23</v>
      </c>
      <c r="G2585" s="2">
        <v>119.292</v>
      </c>
      <c r="H2585" s="2">
        <v>119.06699999999999</v>
      </c>
      <c r="I2585" s="26">
        <v>119.1</v>
      </c>
      <c r="J2585" s="3">
        <f t="shared" si="368"/>
        <v>91</v>
      </c>
      <c r="K2585" s="3" t="str">
        <f t="shared" si="369"/>
        <v>OIR</v>
      </c>
      <c r="L2585" s="3" t="str">
        <f t="shared" si="370"/>
        <v>OIRDnGapFill</v>
      </c>
      <c r="M2585" s="3" t="str">
        <f t="shared" si="371"/>
        <v>Filled</v>
      </c>
      <c r="N2585" s="3" t="str">
        <f t="shared" si="372"/>
        <v>DnGap</v>
      </c>
      <c r="O2585">
        <v>831523</v>
      </c>
    </row>
    <row r="2586" spans="1:15" x14ac:dyDescent="0.25">
      <c r="A2586" s="1">
        <v>42053</v>
      </c>
      <c r="B2586" s="1" t="str">
        <f t="shared" si="364"/>
        <v>Wed</v>
      </c>
      <c r="C2586" s="1" t="str">
        <f t="shared" si="365"/>
        <v>Feb</v>
      </c>
      <c r="D2586" s="1" t="str">
        <f t="shared" si="366"/>
        <v>1ST QTR</v>
      </c>
      <c r="E2586" s="1" t="str">
        <f t="shared" si="367"/>
        <v>2015</v>
      </c>
      <c r="F2586" s="26">
        <v>119.12</v>
      </c>
      <c r="G2586" s="2">
        <v>119.30500000000001</v>
      </c>
      <c r="H2586" s="2">
        <v>119.06</v>
      </c>
      <c r="I2586" s="26">
        <v>119.267</v>
      </c>
      <c r="J2586" s="3">
        <f t="shared" si="368"/>
        <v>99</v>
      </c>
      <c r="K2586" s="3" t="str">
        <f t="shared" si="369"/>
        <v>OIR</v>
      </c>
      <c r="L2586" s="3" t="str">
        <f t="shared" si="370"/>
        <v>OIRUpGapFill</v>
      </c>
      <c r="M2586" s="3" t="str">
        <f t="shared" si="371"/>
        <v>Filled</v>
      </c>
      <c r="N2586" s="3" t="str">
        <f t="shared" si="372"/>
        <v>UpGap</v>
      </c>
      <c r="O2586">
        <v>960070</v>
      </c>
    </row>
    <row r="2587" spans="1:15" x14ac:dyDescent="0.25">
      <c r="A2587" s="1">
        <v>42054</v>
      </c>
      <c r="B2587" s="1" t="str">
        <f t="shared" si="364"/>
        <v>Thu</v>
      </c>
      <c r="C2587" s="1" t="str">
        <f t="shared" si="365"/>
        <v>Feb</v>
      </c>
      <c r="D2587" s="1" t="str">
        <f t="shared" si="366"/>
        <v>1ST QTR</v>
      </c>
      <c r="E2587" s="1" t="str">
        <f t="shared" si="367"/>
        <v>2015</v>
      </c>
      <c r="F2587" s="26">
        <v>119.267</v>
      </c>
      <c r="G2587" s="2">
        <v>119.31699999999999</v>
      </c>
      <c r="H2587" s="2">
        <v>119.16</v>
      </c>
      <c r="I2587" s="26">
        <v>119.185</v>
      </c>
      <c r="J2587" s="3">
        <f t="shared" si="368"/>
        <v>63</v>
      </c>
      <c r="K2587" s="3" t="str">
        <f t="shared" si="369"/>
        <v>OIR</v>
      </c>
      <c r="L2587" s="3" t="str">
        <f t="shared" si="370"/>
        <v>NoGap</v>
      </c>
      <c r="M2587" s="3" t="str">
        <f t="shared" si="371"/>
        <v>NoGap</v>
      </c>
      <c r="N2587" s="3" t="str">
        <f t="shared" si="372"/>
        <v>NoGap</v>
      </c>
      <c r="O2587">
        <v>805086</v>
      </c>
    </row>
    <row r="2588" spans="1:15" x14ac:dyDescent="0.25">
      <c r="A2588" s="1">
        <v>42055</v>
      </c>
      <c r="B2588" s="1" t="str">
        <f t="shared" si="364"/>
        <v>Fri</v>
      </c>
      <c r="C2588" s="1" t="str">
        <f t="shared" si="365"/>
        <v>Feb</v>
      </c>
      <c r="D2588" s="1" t="str">
        <f t="shared" si="366"/>
        <v>1ST QTR</v>
      </c>
      <c r="E2588" s="1" t="str">
        <f t="shared" si="367"/>
        <v>2015</v>
      </c>
      <c r="F2588" s="26">
        <v>119.172</v>
      </c>
      <c r="G2588" s="2">
        <v>119.295</v>
      </c>
      <c r="H2588" s="2">
        <v>119.122</v>
      </c>
      <c r="I2588" s="26">
        <v>119.137</v>
      </c>
      <c r="J2588" s="3">
        <f t="shared" si="368"/>
        <v>70</v>
      </c>
      <c r="K2588" s="3" t="str">
        <f t="shared" si="369"/>
        <v>OIR</v>
      </c>
      <c r="L2588" s="3" t="str">
        <f t="shared" si="370"/>
        <v>OIRDnGapFill</v>
      </c>
      <c r="M2588" s="3" t="str">
        <f t="shared" si="371"/>
        <v>Filled</v>
      </c>
      <c r="N2588" s="3" t="str">
        <f t="shared" si="372"/>
        <v>DnGap</v>
      </c>
      <c r="O2588">
        <v>797896</v>
      </c>
    </row>
    <row r="2589" spans="1:15" x14ac:dyDescent="0.25">
      <c r="A2589" s="1">
        <v>42058</v>
      </c>
      <c r="B2589" s="1" t="str">
        <f t="shared" si="364"/>
        <v>Mon</v>
      </c>
      <c r="C2589" s="1" t="str">
        <f t="shared" si="365"/>
        <v>Feb</v>
      </c>
      <c r="D2589" s="1" t="str">
        <f t="shared" si="366"/>
        <v>1ST QTR</v>
      </c>
      <c r="E2589" s="1" t="str">
        <f t="shared" si="367"/>
        <v>2015</v>
      </c>
      <c r="F2589" s="26">
        <v>119.16500000000001</v>
      </c>
      <c r="G2589" s="2">
        <v>119.247</v>
      </c>
      <c r="H2589" s="2">
        <v>119.137</v>
      </c>
      <c r="I2589" s="26">
        <v>119.235</v>
      </c>
      <c r="J2589" s="3">
        <f t="shared" si="368"/>
        <v>44</v>
      </c>
      <c r="K2589" s="3" t="str">
        <f t="shared" si="369"/>
        <v>OIR</v>
      </c>
      <c r="L2589" s="3" t="str">
        <f t="shared" si="370"/>
        <v>OIRUpGapFill</v>
      </c>
      <c r="M2589" s="3" t="str">
        <f t="shared" si="371"/>
        <v>Filled</v>
      </c>
      <c r="N2589" s="3" t="str">
        <f t="shared" si="372"/>
        <v>UpGap</v>
      </c>
      <c r="O2589">
        <v>1143778</v>
      </c>
    </row>
    <row r="2590" spans="1:15" x14ac:dyDescent="0.25">
      <c r="A2590" s="1">
        <v>42059</v>
      </c>
      <c r="B2590" s="1" t="str">
        <f t="shared" si="364"/>
        <v>Tue</v>
      </c>
      <c r="C2590" s="1" t="str">
        <f t="shared" si="365"/>
        <v>Feb</v>
      </c>
      <c r="D2590" s="1" t="str">
        <f t="shared" si="366"/>
        <v>1ST QTR</v>
      </c>
      <c r="E2590" s="1" t="str">
        <f t="shared" si="367"/>
        <v>2015</v>
      </c>
      <c r="F2590" s="26">
        <v>119.23699999999999</v>
      </c>
      <c r="G2590" s="2">
        <v>120.06699999999999</v>
      </c>
      <c r="H2590" s="2">
        <v>119.14700000000001</v>
      </c>
      <c r="I2590" s="26">
        <v>120.057</v>
      </c>
      <c r="J2590" s="3">
        <f t="shared" si="368"/>
        <v>96</v>
      </c>
      <c r="K2590" s="3" t="str">
        <f t="shared" si="369"/>
        <v>OIR</v>
      </c>
      <c r="L2590" s="3" t="str">
        <f t="shared" si="370"/>
        <v>OIRUpGapFill</v>
      </c>
      <c r="M2590" s="3" t="str">
        <f t="shared" si="371"/>
        <v>Filled</v>
      </c>
      <c r="N2590" s="3" t="str">
        <f t="shared" si="372"/>
        <v>UpGap</v>
      </c>
      <c r="O2590">
        <v>1646218</v>
      </c>
    </row>
    <row r="2591" spans="1:15" x14ac:dyDescent="0.25">
      <c r="A2591" s="1">
        <v>42060</v>
      </c>
      <c r="B2591" s="1" t="str">
        <f t="shared" si="364"/>
        <v>Wed</v>
      </c>
      <c r="C2591" s="1" t="str">
        <f t="shared" si="365"/>
        <v>Feb</v>
      </c>
      <c r="D2591" s="1" t="str">
        <f t="shared" si="366"/>
        <v>1ST QTR</v>
      </c>
      <c r="E2591" s="1" t="str">
        <f t="shared" si="367"/>
        <v>2015</v>
      </c>
      <c r="F2591" s="26">
        <v>120.05200000000001</v>
      </c>
      <c r="G2591" s="2">
        <v>120.08</v>
      </c>
      <c r="H2591" s="2">
        <v>120.012</v>
      </c>
      <c r="I2591" s="26">
        <v>120.05</v>
      </c>
      <c r="J2591" s="3">
        <f t="shared" si="368"/>
        <v>28</v>
      </c>
      <c r="K2591" s="3" t="str">
        <f t="shared" si="369"/>
        <v>OIR</v>
      </c>
      <c r="L2591" s="3" t="str">
        <f t="shared" si="370"/>
        <v>OIRDnGapFill</v>
      </c>
      <c r="M2591" s="3" t="str">
        <f t="shared" si="371"/>
        <v>Filled</v>
      </c>
      <c r="N2591" s="3" t="str">
        <f t="shared" si="372"/>
        <v>DnGap</v>
      </c>
      <c r="O2591">
        <v>1362613</v>
      </c>
    </row>
    <row r="2592" spans="1:15" x14ac:dyDescent="0.25">
      <c r="A2592" s="1">
        <v>42061</v>
      </c>
      <c r="B2592" s="1" t="str">
        <f t="shared" si="364"/>
        <v>Thu</v>
      </c>
      <c r="C2592" s="1" t="str">
        <f t="shared" si="365"/>
        <v>Feb</v>
      </c>
      <c r="D2592" s="1" t="str">
        <f t="shared" si="366"/>
        <v>1ST QTR</v>
      </c>
      <c r="E2592" s="1" t="str">
        <f t="shared" si="367"/>
        <v>2015</v>
      </c>
      <c r="F2592" s="26">
        <v>120.05500000000001</v>
      </c>
      <c r="G2592" s="2">
        <v>120.11</v>
      </c>
      <c r="H2592" s="2">
        <v>119.245</v>
      </c>
      <c r="I2592" s="26">
        <v>119.277</v>
      </c>
      <c r="J2592" s="3">
        <f t="shared" si="368"/>
        <v>73</v>
      </c>
      <c r="K2592" s="3" t="str">
        <f t="shared" si="369"/>
        <v>OIR</v>
      </c>
      <c r="L2592" s="3" t="str">
        <f t="shared" si="370"/>
        <v>OIRUpGapFill</v>
      </c>
      <c r="M2592" s="3" t="str">
        <f t="shared" si="371"/>
        <v>Filled</v>
      </c>
      <c r="N2592" s="3" t="str">
        <f t="shared" si="372"/>
        <v>UpGap</v>
      </c>
      <c r="O2592">
        <v>984833</v>
      </c>
    </row>
    <row r="2593" spans="1:15" x14ac:dyDescent="0.25">
      <c r="A2593" s="1">
        <v>42062</v>
      </c>
      <c r="B2593" s="1" t="str">
        <f t="shared" si="364"/>
        <v>Fri</v>
      </c>
      <c r="C2593" s="1" t="str">
        <f t="shared" si="365"/>
        <v>Feb</v>
      </c>
      <c r="D2593" s="1" t="str">
        <f t="shared" si="366"/>
        <v>1ST QTR</v>
      </c>
      <c r="E2593" s="1" t="str">
        <f t="shared" si="367"/>
        <v>2015</v>
      </c>
      <c r="F2593" s="26">
        <v>119.035</v>
      </c>
      <c r="G2593" s="2">
        <v>119.11</v>
      </c>
      <c r="H2593" s="2">
        <v>119.002</v>
      </c>
      <c r="I2593" s="26">
        <v>119.09</v>
      </c>
      <c r="J2593" s="3">
        <f t="shared" si="368"/>
        <v>44</v>
      </c>
      <c r="K2593" s="3" t="str">
        <f t="shared" si="369"/>
        <v>OOR</v>
      </c>
      <c r="L2593" s="3" t="str">
        <f t="shared" si="370"/>
        <v>NotFilled</v>
      </c>
      <c r="M2593" s="3" t="str">
        <f t="shared" si="371"/>
        <v>NotFilled</v>
      </c>
      <c r="N2593" s="3" t="str">
        <f t="shared" si="372"/>
        <v>DnGap</v>
      </c>
      <c r="O2593">
        <v>868622</v>
      </c>
    </row>
    <row r="2594" spans="1:15" x14ac:dyDescent="0.25">
      <c r="A2594" s="1">
        <v>42065</v>
      </c>
      <c r="B2594" s="1" t="str">
        <f t="shared" si="364"/>
        <v>Mon</v>
      </c>
      <c r="C2594" s="1" t="str">
        <f t="shared" si="365"/>
        <v>Mar</v>
      </c>
      <c r="D2594" s="1" t="str">
        <f t="shared" si="366"/>
        <v>1ST QTR</v>
      </c>
      <c r="E2594" s="1" t="str">
        <f t="shared" si="367"/>
        <v>2015</v>
      </c>
      <c r="F2594" s="26">
        <v>119.102</v>
      </c>
      <c r="G2594" s="2">
        <v>119.107</v>
      </c>
      <c r="H2594" s="2">
        <v>118.282</v>
      </c>
      <c r="I2594" s="26">
        <v>118.292</v>
      </c>
      <c r="J2594" s="3">
        <f t="shared" si="368"/>
        <v>58</v>
      </c>
      <c r="K2594" s="3" t="str">
        <f t="shared" si="369"/>
        <v>OIR</v>
      </c>
      <c r="L2594" s="3" t="str">
        <f t="shared" si="370"/>
        <v>OIRUpGapFill</v>
      </c>
      <c r="M2594" s="3" t="str">
        <f t="shared" si="371"/>
        <v>Filled</v>
      </c>
      <c r="N2594" s="3" t="str">
        <f t="shared" si="372"/>
        <v>UpGap</v>
      </c>
      <c r="O2594">
        <v>620555</v>
      </c>
    </row>
    <row r="2595" spans="1:15" x14ac:dyDescent="0.25">
      <c r="A2595" s="1">
        <v>42066</v>
      </c>
      <c r="B2595" s="1" t="str">
        <f t="shared" si="364"/>
        <v>Tue</v>
      </c>
      <c r="C2595" s="1" t="str">
        <f t="shared" si="365"/>
        <v>Mar</v>
      </c>
      <c r="D2595" s="1" t="str">
        <f t="shared" si="366"/>
        <v>1ST QTR</v>
      </c>
      <c r="E2595" s="1" t="str">
        <f t="shared" si="367"/>
        <v>2015</v>
      </c>
      <c r="F2595" s="26">
        <v>118.297</v>
      </c>
      <c r="G2595" s="2">
        <v>118.315</v>
      </c>
      <c r="H2595" s="2">
        <v>118.227</v>
      </c>
      <c r="I2595" s="26">
        <v>118.232</v>
      </c>
      <c r="J2595" s="3">
        <f t="shared" si="368"/>
        <v>36</v>
      </c>
      <c r="K2595" s="3" t="str">
        <f t="shared" si="369"/>
        <v>OIR</v>
      </c>
      <c r="L2595" s="3" t="str">
        <f t="shared" si="370"/>
        <v>OIRUpGapFill</v>
      </c>
      <c r="M2595" s="3" t="str">
        <f t="shared" si="371"/>
        <v>Filled</v>
      </c>
      <c r="N2595" s="3" t="str">
        <f t="shared" si="372"/>
        <v>UpGap</v>
      </c>
      <c r="O2595">
        <v>658614</v>
      </c>
    </row>
    <row r="2596" spans="1:15" x14ac:dyDescent="0.25">
      <c r="A2596" s="1">
        <v>42067</v>
      </c>
      <c r="B2596" s="1" t="str">
        <f t="shared" si="364"/>
        <v>Wed</v>
      </c>
      <c r="C2596" s="1" t="str">
        <f t="shared" si="365"/>
        <v>Mar</v>
      </c>
      <c r="D2596" s="1" t="str">
        <f t="shared" si="366"/>
        <v>1ST QTR</v>
      </c>
      <c r="E2596" s="1" t="str">
        <f t="shared" si="367"/>
        <v>2015</v>
      </c>
      <c r="F2596" s="26">
        <v>118.247</v>
      </c>
      <c r="G2596" s="2">
        <v>118.297</v>
      </c>
      <c r="H2596" s="2">
        <v>118.22199999999999</v>
      </c>
      <c r="I2596" s="26">
        <v>118.267</v>
      </c>
      <c r="J2596" s="3">
        <f t="shared" si="368"/>
        <v>31</v>
      </c>
      <c r="K2596" s="3" t="str">
        <f t="shared" si="369"/>
        <v>OIR</v>
      </c>
      <c r="L2596" s="3" t="str">
        <f t="shared" si="370"/>
        <v>OIRUpGapFill</v>
      </c>
      <c r="M2596" s="3" t="str">
        <f t="shared" si="371"/>
        <v>Filled</v>
      </c>
      <c r="N2596" s="3" t="str">
        <f t="shared" si="372"/>
        <v>UpGap</v>
      </c>
      <c r="O2596">
        <v>498297</v>
      </c>
    </row>
    <row r="2597" spans="1:15" x14ac:dyDescent="0.25">
      <c r="A2597" s="1">
        <v>42068</v>
      </c>
      <c r="B2597" s="1" t="str">
        <f t="shared" si="364"/>
        <v>Thu</v>
      </c>
      <c r="C2597" s="1" t="str">
        <f t="shared" si="365"/>
        <v>Mar</v>
      </c>
      <c r="D2597" s="1" t="str">
        <f t="shared" si="366"/>
        <v>1ST QTR</v>
      </c>
      <c r="E2597" s="1" t="str">
        <f t="shared" si="367"/>
        <v>2015</v>
      </c>
      <c r="F2597" s="26">
        <v>118.28700000000001</v>
      </c>
      <c r="G2597" s="2">
        <v>119.017</v>
      </c>
      <c r="H2597" s="2">
        <v>118.252</v>
      </c>
      <c r="I2597" s="26">
        <v>118.315</v>
      </c>
      <c r="J2597" s="3">
        <f t="shared" si="368"/>
        <v>34</v>
      </c>
      <c r="K2597" s="3" t="str">
        <f t="shared" si="369"/>
        <v>OIR</v>
      </c>
      <c r="L2597" s="3" t="str">
        <f t="shared" si="370"/>
        <v>OIRUpGapFill</v>
      </c>
      <c r="M2597" s="3" t="str">
        <f t="shared" si="371"/>
        <v>Filled</v>
      </c>
      <c r="N2597" s="3" t="str">
        <f t="shared" si="372"/>
        <v>UpGap</v>
      </c>
      <c r="O2597">
        <v>527006</v>
      </c>
    </row>
    <row r="2598" spans="1:15" x14ac:dyDescent="0.25">
      <c r="A2598" s="1">
        <v>42069</v>
      </c>
      <c r="B2598" s="1" t="str">
        <f t="shared" si="364"/>
        <v>Fri</v>
      </c>
      <c r="C2598" s="1" t="str">
        <f t="shared" si="365"/>
        <v>Mar</v>
      </c>
      <c r="D2598" s="1" t="str">
        <f t="shared" si="366"/>
        <v>1ST QTR</v>
      </c>
      <c r="E2598" s="1" t="str">
        <f t="shared" si="367"/>
        <v>2015</v>
      </c>
      <c r="F2598" s="26">
        <v>118.31699999999999</v>
      </c>
      <c r="G2598" s="2">
        <v>119.09699999999999</v>
      </c>
      <c r="H2598" s="2">
        <v>118.092</v>
      </c>
      <c r="I2598" s="26">
        <v>118.11499999999999</v>
      </c>
      <c r="J2598" s="3">
        <f t="shared" si="368"/>
        <v>130</v>
      </c>
      <c r="K2598" s="3" t="str">
        <f t="shared" si="369"/>
        <v>OIR</v>
      </c>
      <c r="L2598" s="3" t="str">
        <f t="shared" si="370"/>
        <v>OIRUpGapFill</v>
      </c>
      <c r="M2598" s="3" t="str">
        <f t="shared" si="371"/>
        <v>Filled</v>
      </c>
      <c r="N2598" s="3" t="str">
        <f t="shared" si="372"/>
        <v>UpGap</v>
      </c>
      <c r="O2598">
        <v>1060891</v>
      </c>
    </row>
    <row r="2599" spans="1:15" x14ac:dyDescent="0.25">
      <c r="A2599" s="1">
        <v>42072</v>
      </c>
      <c r="B2599" s="1" t="str">
        <f t="shared" si="364"/>
        <v>Mon</v>
      </c>
      <c r="C2599" s="1" t="str">
        <f t="shared" si="365"/>
        <v>Mar</v>
      </c>
      <c r="D2599" s="1" t="str">
        <f t="shared" si="366"/>
        <v>1ST QTR</v>
      </c>
      <c r="E2599" s="1" t="str">
        <f t="shared" si="367"/>
        <v>2015</v>
      </c>
      <c r="F2599" s="26">
        <v>118.12</v>
      </c>
      <c r="G2599" s="2">
        <v>118.197</v>
      </c>
      <c r="H2599" s="2">
        <v>118.095</v>
      </c>
      <c r="I2599" s="26">
        <v>118.185</v>
      </c>
      <c r="J2599" s="3">
        <f t="shared" si="368"/>
        <v>41</v>
      </c>
      <c r="K2599" s="3" t="str">
        <f t="shared" si="369"/>
        <v>OIR</v>
      </c>
      <c r="L2599" s="3" t="str">
        <f t="shared" si="370"/>
        <v>OIRUpGapFill</v>
      </c>
      <c r="M2599" s="3" t="str">
        <f t="shared" si="371"/>
        <v>Filled</v>
      </c>
      <c r="N2599" s="3" t="str">
        <f t="shared" si="372"/>
        <v>UpGap</v>
      </c>
      <c r="O2599">
        <v>567460</v>
      </c>
    </row>
    <row r="2600" spans="1:15" x14ac:dyDescent="0.25">
      <c r="A2600" s="1">
        <v>42073</v>
      </c>
      <c r="B2600" s="1" t="str">
        <f t="shared" si="364"/>
        <v>Tue</v>
      </c>
      <c r="C2600" s="1" t="str">
        <f t="shared" si="365"/>
        <v>Mar</v>
      </c>
      <c r="D2600" s="1" t="str">
        <f t="shared" si="366"/>
        <v>1ST QTR</v>
      </c>
      <c r="E2600" s="1" t="str">
        <f t="shared" si="367"/>
        <v>2015</v>
      </c>
      <c r="F2600" s="26">
        <v>118.19199999999999</v>
      </c>
      <c r="G2600" s="2">
        <v>118.3</v>
      </c>
      <c r="H2600" s="2">
        <v>118.16</v>
      </c>
      <c r="I2600" s="26">
        <v>118.255</v>
      </c>
      <c r="J2600" s="3">
        <f t="shared" si="368"/>
        <v>57</v>
      </c>
      <c r="K2600" s="3" t="str">
        <f t="shared" si="369"/>
        <v>OIR</v>
      </c>
      <c r="L2600" s="3" t="str">
        <f t="shared" si="370"/>
        <v>OIRUpGapFill</v>
      </c>
      <c r="M2600" s="3" t="str">
        <f t="shared" si="371"/>
        <v>Filled</v>
      </c>
      <c r="N2600" s="3" t="str">
        <f t="shared" si="372"/>
        <v>UpGap</v>
      </c>
      <c r="O2600">
        <v>753796</v>
      </c>
    </row>
    <row r="2601" spans="1:15" x14ac:dyDescent="0.25">
      <c r="A2601" s="1">
        <v>42074</v>
      </c>
      <c r="B2601" s="1" t="str">
        <f t="shared" si="364"/>
        <v>Wed</v>
      </c>
      <c r="C2601" s="1" t="str">
        <f t="shared" si="365"/>
        <v>Mar</v>
      </c>
      <c r="D2601" s="1" t="str">
        <f t="shared" si="366"/>
        <v>1ST QTR</v>
      </c>
      <c r="E2601" s="1" t="str">
        <f t="shared" si="367"/>
        <v>2015</v>
      </c>
      <c r="F2601" s="26">
        <v>118.252</v>
      </c>
      <c r="G2601" s="2">
        <v>118.295</v>
      </c>
      <c r="H2601" s="2">
        <v>118.19</v>
      </c>
      <c r="I2601" s="26">
        <v>118.252</v>
      </c>
      <c r="J2601" s="3">
        <f t="shared" si="368"/>
        <v>43</v>
      </c>
      <c r="K2601" s="3" t="str">
        <f t="shared" si="369"/>
        <v>OIR</v>
      </c>
      <c r="L2601" s="3" t="str">
        <f t="shared" si="370"/>
        <v>OIRDnGapFill</v>
      </c>
      <c r="M2601" s="3" t="str">
        <f t="shared" si="371"/>
        <v>Filled</v>
      </c>
      <c r="N2601" s="3" t="str">
        <f t="shared" si="372"/>
        <v>DnGap</v>
      </c>
      <c r="O2601">
        <v>673099</v>
      </c>
    </row>
    <row r="2602" spans="1:15" x14ac:dyDescent="0.25">
      <c r="A2602" s="1">
        <v>42075</v>
      </c>
      <c r="B2602" s="1" t="str">
        <f t="shared" si="364"/>
        <v>Thu</v>
      </c>
      <c r="C2602" s="1" t="str">
        <f t="shared" si="365"/>
        <v>Mar</v>
      </c>
      <c r="D2602" s="1" t="str">
        <f t="shared" si="366"/>
        <v>1ST QTR</v>
      </c>
      <c r="E2602" s="1" t="str">
        <f t="shared" si="367"/>
        <v>2015</v>
      </c>
      <c r="F2602" s="26">
        <v>118.25700000000001</v>
      </c>
      <c r="G2602" s="2">
        <v>119.072</v>
      </c>
      <c r="H2602" s="2">
        <v>118.247</v>
      </c>
      <c r="I2602" s="26">
        <v>118.31</v>
      </c>
      <c r="J2602" s="3">
        <f t="shared" si="368"/>
        <v>58</v>
      </c>
      <c r="K2602" s="3" t="str">
        <f t="shared" si="369"/>
        <v>OIR</v>
      </c>
      <c r="L2602" s="3" t="str">
        <f t="shared" si="370"/>
        <v>OIRUpGapFill</v>
      </c>
      <c r="M2602" s="3" t="str">
        <f t="shared" si="371"/>
        <v>Filled</v>
      </c>
      <c r="N2602" s="3" t="str">
        <f t="shared" si="372"/>
        <v>UpGap</v>
      </c>
      <c r="O2602">
        <v>780893</v>
      </c>
    </row>
    <row r="2603" spans="1:15" x14ac:dyDescent="0.25">
      <c r="A2603" s="1">
        <v>42076</v>
      </c>
      <c r="B2603" s="1" t="str">
        <f t="shared" si="364"/>
        <v>Fri</v>
      </c>
      <c r="C2603" s="1" t="str">
        <f t="shared" si="365"/>
        <v>Mar</v>
      </c>
      <c r="D2603" s="1" t="str">
        <f t="shared" si="366"/>
        <v>1ST QTR</v>
      </c>
      <c r="E2603" s="1" t="str">
        <f t="shared" si="367"/>
        <v>2015</v>
      </c>
      <c r="F2603" s="26">
        <v>118.282</v>
      </c>
      <c r="G2603" s="2">
        <v>119.04</v>
      </c>
      <c r="H2603" s="2">
        <v>118.235</v>
      </c>
      <c r="I2603" s="26">
        <v>118.31</v>
      </c>
      <c r="J2603" s="3">
        <f t="shared" si="368"/>
        <v>51</v>
      </c>
      <c r="K2603" s="3" t="str">
        <f t="shared" si="369"/>
        <v>OIR</v>
      </c>
      <c r="L2603" s="3" t="str">
        <f t="shared" si="370"/>
        <v>OIRDnGapFill</v>
      </c>
      <c r="M2603" s="3" t="str">
        <f t="shared" si="371"/>
        <v>Filled</v>
      </c>
      <c r="N2603" s="3" t="str">
        <f t="shared" si="372"/>
        <v>DnGap</v>
      </c>
      <c r="O2603">
        <v>532308</v>
      </c>
    </row>
    <row r="2604" spans="1:15" x14ac:dyDescent="0.25">
      <c r="A2604" s="1">
        <v>42079</v>
      </c>
      <c r="B2604" s="1" t="str">
        <f t="shared" si="364"/>
        <v>Mon</v>
      </c>
      <c r="C2604" s="1" t="str">
        <f t="shared" si="365"/>
        <v>Mar</v>
      </c>
      <c r="D2604" s="1" t="str">
        <f t="shared" si="366"/>
        <v>1ST QTR</v>
      </c>
      <c r="E2604" s="1" t="str">
        <f t="shared" si="367"/>
        <v>2015</v>
      </c>
      <c r="F2604" s="26">
        <v>118.3</v>
      </c>
      <c r="G2604" s="2">
        <v>119.06699999999999</v>
      </c>
      <c r="H2604" s="2">
        <v>118.297</v>
      </c>
      <c r="I2604" s="26">
        <v>119.015</v>
      </c>
      <c r="J2604" s="3">
        <f t="shared" si="368"/>
        <v>36</v>
      </c>
      <c r="K2604" s="3" t="str">
        <f t="shared" si="369"/>
        <v>OIR</v>
      </c>
      <c r="L2604" s="3" t="str">
        <f t="shared" si="370"/>
        <v>OIRDnGapFill</v>
      </c>
      <c r="M2604" s="3" t="str">
        <f t="shared" si="371"/>
        <v>Filled</v>
      </c>
      <c r="N2604" s="3" t="str">
        <f t="shared" si="372"/>
        <v>DnGap</v>
      </c>
      <c r="O2604">
        <v>410723</v>
      </c>
    </row>
    <row r="2605" spans="1:15" x14ac:dyDescent="0.25">
      <c r="A2605" s="1">
        <v>42080</v>
      </c>
      <c r="B2605" s="1" t="str">
        <f t="shared" si="364"/>
        <v>Tue</v>
      </c>
      <c r="C2605" s="1" t="str">
        <f t="shared" si="365"/>
        <v>Mar</v>
      </c>
      <c r="D2605" s="1" t="str">
        <f t="shared" si="366"/>
        <v>1ST QTR</v>
      </c>
      <c r="E2605" s="1" t="str">
        <f t="shared" si="367"/>
        <v>2015</v>
      </c>
      <c r="F2605" s="26">
        <v>119.032</v>
      </c>
      <c r="G2605" s="2">
        <v>119.095</v>
      </c>
      <c r="H2605" s="2">
        <v>119.02</v>
      </c>
      <c r="I2605" s="26">
        <v>119.035</v>
      </c>
      <c r="J2605" s="3">
        <f t="shared" si="368"/>
        <v>31</v>
      </c>
      <c r="K2605" s="3" t="str">
        <f t="shared" si="369"/>
        <v>OIR</v>
      </c>
      <c r="L2605" s="3" t="str">
        <f t="shared" si="370"/>
        <v>NotFilled</v>
      </c>
      <c r="M2605" s="3" t="str">
        <f t="shared" si="371"/>
        <v>NotFilled</v>
      </c>
      <c r="N2605" s="3" t="str">
        <f t="shared" si="372"/>
        <v>UpGap</v>
      </c>
      <c r="O2605">
        <v>477762</v>
      </c>
    </row>
    <row r="2606" spans="1:15" x14ac:dyDescent="0.25">
      <c r="A2606" s="1">
        <v>42081</v>
      </c>
      <c r="B2606" s="1" t="str">
        <f t="shared" si="364"/>
        <v>Wed</v>
      </c>
      <c r="C2606" s="1" t="str">
        <f t="shared" si="365"/>
        <v>Mar</v>
      </c>
      <c r="D2606" s="1" t="str">
        <f t="shared" si="366"/>
        <v>1ST QTR</v>
      </c>
      <c r="E2606" s="1" t="str">
        <f t="shared" si="367"/>
        <v>2015</v>
      </c>
      <c r="F2606" s="26">
        <v>119.03700000000001</v>
      </c>
      <c r="G2606" s="2">
        <v>120.035</v>
      </c>
      <c r="H2606" s="2">
        <v>119.03</v>
      </c>
      <c r="I2606" s="26">
        <v>119.27</v>
      </c>
      <c r="J2606" s="3">
        <f t="shared" si="368"/>
        <v>129</v>
      </c>
      <c r="K2606" s="3" t="str">
        <f t="shared" si="369"/>
        <v>OIR</v>
      </c>
      <c r="L2606" s="3" t="str">
        <f t="shared" si="370"/>
        <v>OIRUpGapFill</v>
      </c>
      <c r="M2606" s="3" t="str">
        <f t="shared" si="371"/>
        <v>Filled</v>
      </c>
      <c r="N2606" s="3" t="str">
        <f t="shared" si="372"/>
        <v>UpGap</v>
      </c>
      <c r="O2606">
        <v>987633</v>
      </c>
    </row>
    <row r="2607" spans="1:15" x14ac:dyDescent="0.25">
      <c r="A2607" s="1">
        <v>42082</v>
      </c>
      <c r="B2607" s="1" t="str">
        <f t="shared" si="364"/>
        <v>Thu</v>
      </c>
      <c r="C2607" s="1" t="str">
        <f t="shared" si="365"/>
        <v>Mar</v>
      </c>
      <c r="D2607" s="1" t="str">
        <f t="shared" si="366"/>
        <v>1ST QTR</v>
      </c>
      <c r="E2607" s="1" t="str">
        <f t="shared" si="367"/>
        <v>2015</v>
      </c>
      <c r="F2607" s="26">
        <v>119.31</v>
      </c>
      <c r="G2607" s="2">
        <v>120.04</v>
      </c>
      <c r="H2607" s="2">
        <v>119.155</v>
      </c>
      <c r="I2607" s="26">
        <v>119.18</v>
      </c>
      <c r="J2607" s="3">
        <f t="shared" si="368"/>
        <v>82</v>
      </c>
      <c r="K2607" s="3" t="str">
        <f t="shared" si="369"/>
        <v>OIR</v>
      </c>
      <c r="L2607" s="3" t="str">
        <f t="shared" si="370"/>
        <v>OIRUpGapFill</v>
      </c>
      <c r="M2607" s="3" t="str">
        <f t="shared" si="371"/>
        <v>Filled</v>
      </c>
      <c r="N2607" s="3" t="str">
        <f t="shared" si="372"/>
        <v>UpGap</v>
      </c>
      <c r="O2607">
        <v>752610</v>
      </c>
    </row>
    <row r="2608" spans="1:15" x14ac:dyDescent="0.25">
      <c r="A2608" s="1">
        <v>42083</v>
      </c>
      <c r="B2608" s="1" t="str">
        <f t="shared" si="364"/>
        <v>Fri</v>
      </c>
      <c r="C2608" s="1" t="str">
        <f t="shared" si="365"/>
        <v>Mar</v>
      </c>
      <c r="D2608" s="1" t="str">
        <f t="shared" si="366"/>
        <v>1ST QTR</v>
      </c>
      <c r="E2608" s="1" t="str">
        <f t="shared" si="367"/>
        <v>2015</v>
      </c>
      <c r="F2608" s="26">
        <v>119.182</v>
      </c>
      <c r="G2608" s="2">
        <v>119.30500000000001</v>
      </c>
      <c r="H2608" s="2">
        <v>119.182</v>
      </c>
      <c r="I2608" s="26">
        <v>119.29</v>
      </c>
      <c r="J2608" s="3">
        <f t="shared" si="368"/>
        <v>50</v>
      </c>
      <c r="K2608" s="3" t="str">
        <f t="shared" si="369"/>
        <v>OIR</v>
      </c>
      <c r="L2608" s="3" t="str">
        <f t="shared" si="370"/>
        <v>NotFilled</v>
      </c>
      <c r="M2608" s="3" t="str">
        <f t="shared" si="371"/>
        <v>NotFilled</v>
      </c>
      <c r="N2608" s="3" t="str">
        <f t="shared" si="372"/>
        <v>UpGap</v>
      </c>
      <c r="O2608">
        <v>489620</v>
      </c>
    </row>
    <row r="2609" spans="1:15" x14ac:dyDescent="0.25">
      <c r="A2609" s="1">
        <v>42086</v>
      </c>
      <c r="B2609" s="1" t="str">
        <f t="shared" si="364"/>
        <v>Mon</v>
      </c>
      <c r="C2609" s="1" t="str">
        <f t="shared" si="365"/>
        <v>Mar</v>
      </c>
      <c r="D2609" s="1" t="str">
        <f t="shared" si="366"/>
        <v>1ST QTR</v>
      </c>
      <c r="E2609" s="1" t="str">
        <f t="shared" si="367"/>
        <v>2015</v>
      </c>
      <c r="F2609" s="26">
        <v>119.292</v>
      </c>
      <c r="G2609" s="2">
        <v>120.02200000000001</v>
      </c>
      <c r="H2609" s="2">
        <v>119.277</v>
      </c>
      <c r="I2609" s="26">
        <v>120.005</v>
      </c>
      <c r="J2609" s="3">
        <f t="shared" si="368"/>
        <v>26</v>
      </c>
      <c r="K2609" s="3" t="str">
        <f t="shared" si="369"/>
        <v>OIR</v>
      </c>
      <c r="L2609" s="3" t="str">
        <f t="shared" si="370"/>
        <v>OIRUpGapFill</v>
      </c>
      <c r="M2609" s="3" t="str">
        <f t="shared" si="371"/>
        <v>Filled</v>
      </c>
      <c r="N2609" s="3" t="str">
        <f t="shared" si="372"/>
        <v>UpGap</v>
      </c>
      <c r="O2609">
        <v>438966</v>
      </c>
    </row>
    <row r="2610" spans="1:15" x14ac:dyDescent="0.25">
      <c r="A2610" s="1">
        <v>42087</v>
      </c>
      <c r="B2610" s="1" t="str">
        <f t="shared" si="364"/>
        <v>Tue</v>
      </c>
      <c r="C2610" s="1" t="str">
        <f t="shared" si="365"/>
        <v>Mar</v>
      </c>
      <c r="D2610" s="1" t="str">
        <f t="shared" si="366"/>
        <v>1ST QTR</v>
      </c>
      <c r="E2610" s="1" t="str">
        <f t="shared" si="367"/>
        <v>2015</v>
      </c>
      <c r="F2610" s="26">
        <v>120.015</v>
      </c>
      <c r="G2610" s="2">
        <v>120.08</v>
      </c>
      <c r="H2610" s="2">
        <v>119.30500000000001</v>
      </c>
      <c r="I2610" s="26">
        <v>120.06</v>
      </c>
      <c r="J2610" s="3">
        <f t="shared" si="368"/>
        <v>37</v>
      </c>
      <c r="K2610" s="3" t="str">
        <f t="shared" si="369"/>
        <v>OIR</v>
      </c>
      <c r="L2610" s="3" t="str">
        <f t="shared" si="370"/>
        <v>OIRUpGapFill</v>
      </c>
      <c r="M2610" s="3" t="str">
        <f t="shared" si="371"/>
        <v>Filled</v>
      </c>
      <c r="N2610" s="3" t="str">
        <f t="shared" si="372"/>
        <v>UpGap</v>
      </c>
      <c r="O2610">
        <v>606538</v>
      </c>
    </row>
    <row r="2611" spans="1:15" x14ac:dyDescent="0.25">
      <c r="A2611" s="1">
        <v>42088</v>
      </c>
      <c r="B2611" s="1" t="str">
        <f t="shared" si="364"/>
        <v>Wed</v>
      </c>
      <c r="C2611" s="1" t="str">
        <f t="shared" si="365"/>
        <v>Mar</v>
      </c>
      <c r="D2611" s="1" t="str">
        <f t="shared" si="366"/>
        <v>1ST QTR</v>
      </c>
      <c r="E2611" s="1" t="str">
        <f t="shared" si="367"/>
        <v>2015</v>
      </c>
      <c r="F2611" s="26">
        <v>120.07</v>
      </c>
      <c r="G2611" s="2">
        <v>120.107</v>
      </c>
      <c r="H2611" s="2">
        <v>119.3</v>
      </c>
      <c r="I2611" s="26">
        <v>120</v>
      </c>
      <c r="J2611" s="3">
        <f t="shared" si="368"/>
        <v>51</v>
      </c>
      <c r="K2611" s="3" t="str">
        <f t="shared" si="369"/>
        <v>OIR</v>
      </c>
      <c r="L2611" s="3" t="str">
        <f t="shared" si="370"/>
        <v>OIRUpGapFill</v>
      </c>
      <c r="M2611" s="3" t="str">
        <f t="shared" si="371"/>
        <v>Filled</v>
      </c>
      <c r="N2611" s="3" t="str">
        <f t="shared" si="372"/>
        <v>UpGap</v>
      </c>
      <c r="O2611">
        <v>630691</v>
      </c>
    </row>
    <row r="2612" spans="1:15" x14ac:dyDescent="0.25">
      <c r="A2612" s="1">
        <v>42089</v>
      </c>
      <c r="B2612" s="1" t="str">
        <f t="shared" si="364"/>
        <v>Thu</v>
      </c>
      <c r="C2612" s="1" t="str">
        <f t="shared" si="365"/>
        <v>Mar</v>
      </c>
      <c r="D2612" s="1" t="str">
        <f t="shared" si="366"/>
        <v>1ST QTR</v>
      </c>
      <c r="E2612" s="1" t="str">
        <f t="shared" si="367"/>
        <v>2015</v>
      </c>
      <c r="F2612" s="26">
        <v>119.30500000000001</v>
      </c>
      <c r="G2612" s="2">
        <v>120.045</v>
      </c>
      <c r="H2612" s="2">
        <v>119.22</v>
      </c>
      <c r="I2612" s="26">
        <v>119.24</v>
      </c>
      <c r="J2612" s="3">
        <f t="shared" si="368"/>
        <v>59</v>
      </c>
      <c r="K2612" s="3" t="str">
        <f t="shared" si="369"/>
        <v>OIR</v>
      </c>
      <c r="L2612" s="3" t="str">
        <f t="shared" si="370"/>
        <v>OIRDnGapFill</v>
      </c>
      <c r="M2612" s="3" t="str">
        <f t="shared" si="371"/>
        <v>Filled</v>
      </c>
      <c r="N2612" s="3" t="str">
        <f t="shared" si="372"/>
        <v>DnGap</v>
      </c>
      <c r="O2612">
        <v>714277</v>
      </c>
    </row>
    <row r="2613" spans="1:15" x14ac:dyDescent="0.25">
      <c r="A2613" s="1">
        <v>42090</v>
      </c>
      <c r="B2613" s="1" t="str">
        <f t="shared" si="364"/>
        <v>Fri</v>
      </c>
      <c r="C2613" s="1" t="str">
        <f t="shared" si="365"/>
        <v>Mar</v>
      </c>
      <c r="D2613" s="1" t="str">
        <f t="shared" si="366"/>
        <v>1ST QTR</v>
      </c>
      <c r="E2613" s="1" t="str">
        <f t="shared" si="367"/>
        <v>2015</v>
      </c>
      <c r="F2613" s="26">
        <v>119.27</v>
      </c>
      <c r="G2613" s="2">
        <v>120.017</v>
      </c>
      <c r="H2613" s="2">
        <v>119.247</v>
      </c>
      <c r="I2613" s="26">
        <v>120.01</v>
      </c>
      <c r="J2613" s="3">
        <f t="shared" si="368"/>
        <v>36</v>
      </c>
      <c r="K2613" s="3" t="str">
        <f t="shared" si="369"/>
        <v>OIR</v>
      </c>
      <c r="L2613" s="3" t="str">
        <f t="shared" si="370"/>
        <v>NotFilled</v>
      </c>
      <c r="M2613" s="3" t="str">
        <f t="shared" si="371"/>
        <v>NotFilled</v>
      </c>
      <c r="N2613" s="3" t="str">
        <f t="shared" si="372"/>
        <v>UpGap</v>
      </c>
      <c r="O2613">
        <v>526206</v>
      </c>
    </row>
    <row r="2614" spans="1:15" x14ac:dyDescent="0.25">
      <c r="A2614" s="1">
        <v>42093</v>
      </c>
      <c r="B2614" s="1" t="str">
        <f t="shared" si="364"/>
        <v>Mon</v>
      </c>
      <c r="C2614" s="1" t="str">
        <f t="shared" si="365"/>
        <v>Mar</v>
      </c>
      <c r="D2614" s="1" t="str">
        <f t="shared" si="366"/>
        <v>1ST QTR</v>
      </c>
      <c r="E2614" s="1" t="str">
        <f t="shared" si="367"/>
        <v>2015</v>
      </c>
      <c r="F2614" s="26">
        <v>119.307</v>
      </c>
      <c r="G2614" s="2">
        <v>120.042</v>
      </c>
      <c r="H2614" s="2">
        <v>119.285</v>
      </c>
      <c r="I2614" s="26">
        <v>120.002</v>
      </c>
      <c r="J2614" s="3">
        <f t="shared" si="368"/>
        <v>31</v>
      </c>
      <c r="K2614" s="3" t="str">
        <f t="shared" si="369"/>
        <v>OIR</v>
      </c>
      <c r="L2614" s="3" t="str">
        <f t="shared" si="370"/>
        <v>OIRDnGapFill</v>
      </c>
      <c r="M2614" s="3" t="str">
        <f t="shared" si="371"/>
        <v>Filled</v>
      </c>
      <c r="N2614" s="3" t="str">
        <f t="shared" si="372"/>
        <v>DnGap</v>
      </c>
      <c r="O2614">
        <v>439190</v>
      </c>
    </row>
    <row r="2615" spans="1:15" x14ac:dyDescent="0.25">
      <c r="A2615" s="1">
        <v>42094</v>
      </c>
      <c r="B2615" s="1" t="str">
        <f t="shared" si="364"/>
        <v>Tue</v>
      </c>
      <c r="C2615" s="1" t="str">
        <f t="shared" si="365"/>
        <v>Mar</v>
      </c>
      <c r="D2615" s="1" t="str">
        <f t="shared" si="366"/>
        <v>1ST QTR</v>
      </c>
      <c r="E2615" s="1" t="str">
        <f t="shared" si="367"/>
        <v>2015</v>
      </c>
      <c r="F2615" s="26">
        <v>120.027</v>
      </c>
      <c r="G2615" s="2">
        <v>120.075</v>
      </c>
      <c r="H2615" s="2">
        <v>120.00700000000001</v>
      </c>
      <c r="I2615" s="26">
        <v>120.06699999999999</v>
      </c>
      <c r="J2615" s="3">
        <f t="shared" si="368"/>
        <v>28</v>
      </c>
      <c r="K2615" s="3" t="str">
        <f t="shared" si="369"/>
        <v>OIR</v>
      </c>
      <c r="L2615" s="3" t="str">
        <f t="shared" si="370"/>
        <v>NotFilled</v>
      </c>
      <c r="M2615" s="3" t="str">
        <f t="shared" si="371"/>
        <v>NotFilled</v>
      </c>
      <c r="N2615" s="3" t="str">
        <f t="shared" si="372"/>
        <v>UpGap</v>
      </c>
      <c r="O2615">
        <v>639222</v>
      </c>
    </row>
    <row r="2616" spans="1:15" x14ac:dyDescent="0.25">
      <c r="A2616" s="1">
        <v>42095</v>
      </c>
      <c r="B2616" s="1" t="str">
        <f t="shared" si="364"/>
        <v>Wed</v>
      </c>
      <c r="C2616" s="1" t="str">
        <f t="shared" si="365"/>
        <v>Apr</v>
      </c>
      <c r="D2616" s="1" t="str">
        <f t="shared" si="366"/>
        <v>2nd QTR</v>
      </c>
      <c r="E2616" s="1" t="str">
        <f t="shared" si="367"/>
        <v>2015</v>
      </c>
      <c r="F2616" s="26">
        <v>120.06699999999999</v>
      </c>
      <c r="G2616" s="2">
        <v>120.16200000000001</v>
      </c>
      <c r="H2616" s="2">
        <v>120.027</v>
      </c>
      <c r="I2616" s="26">
        <v>120.137</v>
      </c>
      <c r="J2616" s="3">
        <f t="shared" si="368"/>
        <v>55</v>
      </c>
      <c r="K2616" s="3" t="str">
        <f t="shared" si="369"/>
        <v>OIR</v>
      </c>
      <c r="L2616" s="3" t="str">
        <f t="shared" si="370"/>
        <v>NoGap</v>
      </c>
      <c r="M2616" s="3" t="str">
        <f t="shared" si="371"/>
        <v>NoGap</v>
      </c>
      <c r="N2616" s="3" t="str">
        <f t="shared" si="372"/>
        <v>NoGap</v>
      </c>
      <c r="O2616">
        <v>634308</v>
      </c>
    </row>
    <row r="2617" spans="1:15" x14ac:dyDescent="0.25">
      <c r="A2617" s="1">
        <v>42096</v>
      </c>
      <c r="B2617" s="1" t="str">
        <f t="shared" si="364"/>
        <v>Thu</v>
      </c>
      <c r="C2617" s="1" t="str">
        <f t="shared" si="365"/>
        <v>Apr</v>
      </c>
      <c r="D2617" s="1" t="str">
        <f t="shared" si="366"/>
        <v>2nd QTR</v>
      </c>
      <c r="E2617" s="1" t="str">
        <f t="shared" si="367"/>
        <v>2015</v>
      </c>
      <c r="F2617" s="26">
        <v>120.14</v>
      </c>
      <c r="G2617" s="2">
        <v>120.197</v>
      </c>
      <c r="H2617" s="2">
        <v>120.105</v>
      </c>
      <c r="I2617" s="26">
        <v>120.12</v>
      </c>
      <c r="J2617" s="3">
        <f t="shared" si="368"/>
        <v>37</v>
      </c>
      <c r="K2617" s="3" t="str">
        <f t="shared" si="369"/>
        <v>OIR</v>
      </c>
      <c r="L2617" s="3" t="str">
        <f t="shared" si="370"/>
        <v>OIRUpGapFill</v>
      </c>
      <c r="M2617" s="3" t="str">
        <f t="shared" si="371"/>
        <v>Filled</v>
      </c>
      <c r="N2617" s="3" t="str">
        <f t="shared" si="372"/>
        <v>UpGap</v>
      </c>
      <c r="O2617">
        <v>472331</v>
      </c>
    </row>
    <row r="2618" spans="1:15" x14ac:dyDescent="0.25">
      <c r="A2618" s="1">
        <v>42097</v>
      </c>
      <c r="B2618" s="1" t="str">
        <f t="shared" si="364"/>
        <v>Fri</v>
      </c>
      <c r="C2618" s="1" t="str">
        <f t="shared" si="365"/>
        <v>Apr</v>
      </c>
      <c r="D2618" s="1" t="str">
        <f t="shared" si="366"/>
        <v>2nd QTR</v>
      </c>
      <c r="E2618" s="1" t="str">
        <f t="shared" si="367"/>
        <v>2015</v>
      </c>
      <c r="F2618" s="26">
        <v>120.11499999999999</v>
      </c>
      <c r="G2618" s="2">
        <v>120.3</v>
      </c>
      <c r="H2618" s="2">
        <v>120.11</v>
      </c>
      <c r="I2618" s="26">
        <v>120.27200000000001</v>
      </c>
      <c r="J2618" s="3">
        <f t="shared" si="368"/>
        <v>76</v>
      </c>
      <c r="K2618" s="3" t="str">
        <f t="shared" si="369"/>
        <v>OIR</v>
      </c>
      <c r="L2618" s="3" t="str">
        <f t="shared" si="370"/>
        <v>OIRDnGapFill</v>
      </c>
      <c r="M2618" s="3" t="str">
        <f t="shared" si="371"/>
        <v>Filled</v>
      </c>
      <c r="N2618" s="3" t="str">
        <f t="shared" si="372"/>
        <v>DnGap</v>
      </c>
      <c r="O2618">
        <v>250658</v>
      </c>
    </row>
    <row r="2619" spans="1:15" x14ac:dyDescent="0.25">
      <c r="A2619" s="1">
        <v>42100</v>
      </c>
      <c r="B2619" s="1" t="str">
        <f t="shared" si="364"/>
        <v>Mon</v>
      </c>
      <c r="C2619" s="1" t="str">
        <f t="shared" si="365"/>
        <v>Apr</v>
      </c>
      <c r="D2619" s="1" t="str">
        <f t="shared" si="366"/>
        <v>2nd QTR</v>
      </c>
      <c r="E2619" s="1" t="str">
        <f t="shared" si="367"/>
        <v>2015</v>
      </c>
      <c r="F2619" s="26">
        <v>120.27</v>
      </c>
      <c r="G2619" s="2">
        <v>120.292</v>
      </c>
      <c r="H2619" s="2">
        <v>120.17700000000001</v>
      </c>
      <c r="I2619" s="26">
        <v>120.19199999999999</v>
      </c>
      <c r="J2619" s="3">
        <f t="shared" si="368"/>
        <v>46</v>
      </c>
      <c r="K2619" s="3" t="str">
        <f t="shared" si="369"/>
        <v>OIR</v>
      </c>
      <c r="L2619" s="3" t="str">
        <f t="shared" si="370"/>
        <v>OIRDnGapFill</v>
      </c>
      <c r="M2619" s="3" t="str">
        <f t="shared" si="371"/>
        <v>Filled</v>
      </c>
      <c r="N2619" s="3" t="str">
        <f t="shared" si="372"/>
        <v>DnGap</v>
      </c>
      <c r="O2619">
        <v>365922</v>
      </c>
    </row>
    <row r="2620" spans="1:15" x14ac:dyDescent="0.25">
      <c r="A2620" s="1">
        <v>42101</v>
      </c>
      <c r="B2620" s="1" t="str">
        <f t="shared" si="364"/>
        <v>Tue</v>
      </c>
      <c r="C2620" s="1" t="str">
        <f t="shared" si="365"/>
        <v>Apr</v>
      </c>
      <c r="D2620" s="1" t="str">
        <f t="shared" si="366"/>
        <v>2nd QTR</v>
      </c>
      <c r="E2620" s="1" t="str">
        <f t="shared" si="367"/>
        <v>2015</v>
      </c>
      <c r="F2620" s="26">
        <v>120.19499999999999</v>
      </c>
      <c r="G2620" s="2">
        <v>120.197</v>
      </c>
      <c r="H2620" s="2">
        <v>120.117</v>
      </c>
      <c r="I2620" s="26">
        <v>120.155</v>
      </c>
      <c r="J2620" s="3">
        <f t="shared" si="368"/>
        <v>32</v>
      </c>
      <c r="K2620" s="3" t="str">
        <f t="shared" si="369"/>
        <v>OIR</v>
      </c>
      <c r="L2620" s="3" t="str">
        <f t="shared" si="370"/>
        <v>OIRUpGapFill</v>
      </c>
      <c r="M2620" s="3" t="str">
        <f t="shared" si="371"/>
        <v>Filled</v>
      </c>
      <c r="N2620" s="3" t="str">
        <f t="shared" si="372"/>
        <v>UpGap</v>
      </c>
      <c r="O2620">
        <v>440269</v>
      </c>
    </row>
    <row r="2621" spans="1:15" x14ac:dyDescent="0.25">
      <c r="A2621" s="1">
        <v>42102</v>
      </c>
      <c r="B2621" s="1" t="str">
        <f t="shared" si="364"/>
        <v>Wed</v>
      </c>
      <c r="C2621" s="1" t="str">
        <f t="shared" si="365"/>
        <v>Apr</v>
      </c>
      <c r="D2621" s="1" t="str">
        <f t="shared" si="366"/>
        <v>2nd QTR</v>
      </c>
      <c r="E2621" s="1" t="str">
        <f t="shared" si="367"/>
        <v>2015</v>
      </c>
      <c r="F2621" s="26">
        <v>120.157</v>
      </c>
      <c r="G2621" s="2">
        <v>120.185</v>
      </c>
      <c r="H2621" s="2">
        <v>120.095</v>
      </c>
      <c r="I2621" s="26">
        <v>120.15</v>
      </c>
      <c r="J2621" s="3">
        <f t="shared" si="368"/>
        <v>37</v>
      </c>
      <c r="K2621" s="3" t="str">
        <f t="shared" si="369"/>
        <v>OIR</v>
      </c>
      <c r="L2621" s="3" t="str">
        <f t="shared" si="370"/>
        <v>OIRUpGapFill</v>
      </c>
      <c r="M2621" s="3" t="str">
        <f t="shared" si="371"/>
        <v>Filled</v>
      </c>
      <c r="N2621" s="3" t="str">
        <f t="shared" si="372"/>
        <v>UpGap</v>
      </c>
      <c r="O2621">
        <v>422798</v>
      </c>
    </row>
    <row r="2622" spans="1:15" x14ac:dyDescent="0.25">
      <c r="A2622" s="1">
        <v>42103</v>
      </c>
      <c r="B2622" s="1" t="str">
        <f t="shared" si="364"/>
        <v>Thu</v>
      </c>
      <c r="C2622" s="1" t="str">
        <f t="shared" si="365"/>
        <v>Apr</v>
      </c>
      <c r="D2622" s="1" t="str">
        <f t="shared" si="366"/>
        <v>2nd QTR</v>
      </c>
      <c r="E2622" s="1" t="str">
        <f t="shared" si="367"/>
        <v>2015</v>
      </c>
      <c r="F2622" s="26">
        <v>120.13</v>
      </c>
      <c r="G2622" s="2">
        <v>120.172</v>
      </c>
      <c r="H2622" s="2">
        <v>120.042</v>
      </c>
      <c r="I2622" s="26">
        <v>120.06</v>
      </c>
      <c r="J2622" s="3">
        <f t="shared" si="368"/>
        <v>52</v>
      </c>
      <c r="K2622" s="3" t="str">
        <f t="shared" si="369"/>
        <v>OIR</v>
      </c>
      <c r="L2622" s="3" t="str">
        <f t="shared" si="370"/>
        <v>OIRDnGapFill</v>
      </c>
      <c r="M2622" s="3" t="str">
        <f t="shared" si="371"/>
        <v>Filled</v>
      </c>
      <c r="N2622" s="3" t="str">
        <f t="shared" si="372"/>
        <v>DnGap</v>
      </c>
      <c r="O2622">
        <v>512430</v>
      </c>
    </row>
    <row r="2623" spans="1:15" x14ac:dyDescent="0.25">
      <c r="A2623" s="1">
        <v>42104</v>
      </c>
      <c r="B2623" s="1" t="str">
        <f t="shared" si="364"/>
        <v>Fri</v>
      </c>
      <c r="C2623" s="1" t="str">
        <f t="shared" si="365"/>
        <v>Apr</v>
      </c>
      <c r="D2623" s="1" t="str">
        <f t="shared" si="366"/>
        <v>2nd QTR</v>
      </c>
      <c r="E2623" s="1" t="str">
        <f t="shared" si="367"/>
        <v>2015</v>
      </c>
      <c r="F2623" s="26">
        <v>120.05500000000001</v>
      </c>
      <c r="G2623" s="2">
        <v>120.09699999999999</v>
      </c>
      <c r="H2623" s="2">
        <v>120.035</v>
      </c>
      <c r="I2623" s="26">
        <v>120.042</v>
      </c>
      <c r="J2623" s="3">
        <f t="shared" si="368"/>
        <v>25</v>
      </c>
      <c r="K2623" s="3" t="str">
        <f t="shared" si="369"/>
        <v>OIR</v>
      </c>
      <c r="L2623" s="3" t="str">
        <f t="shared" si="370"/>
        <v>OIRDnGapFill</v>
      </c>
      <c r="M2623" s="3" t="str">
        <f t="shared" si="371"/>
        <v>Filled</v>
      </c>
      <c r="N2623" s="3" t="str">
        <f t="shared" si="372"/>
        <v>DnGap</v>
      </c>
      <c r="O2623">
        <v>399000</v>
      </c>
    </row>
    <row r="2624" spans="1:15" x14ac:dyDescent="0.25">
      <c r="A2624" s="1">
        <v>42107</v>
      </c>
      <c r="B2624" s="1" t="str">
        <f t="shared" si="364"/>
        <v>Mon</v>
      </c>
      <c r="C2624" s="1" t="str">
        <f t="shared" si="365"/>
        <v>Apr</v>
      </c>
      <c r="D2624" s="1" t="str">
        <f t="shared" si="366"/>
        <v>2nd QTR</v>
      </c>
      <c r="E2624" s="1" t="str">
        <f t="shared" si="367"/>
        <v>2015</v>
      </c>
      <c r="F2624" s="26">
        <v>120.05500000000001</v>
      </c>
      <c r="G2624" s="2">
        <v>120.107</v>
      </c>
      <c r="H2624" s="2">
        <v>120.002</v>
      </c>
      <c r="I2624" s="26">
        <v>120.08499999999999</v>
      </c>
      <c r="J2624" s="3">
        <f t="shared" si="368"/>
        <v>43</v>
      </c>
      <c r="K2624" s="3" t="str">
        <f t="shared" si="369"/>
        <v>OIR</v>
      </c>
      <c r="L2624" s="3" t="str">
        <f t="shared" si="370"/>
        <v>OIRUpGapFill</v>
      </c>
      <c r="M2624" s="3" t="str">
        <f t="shared" si="371"/>
        <v>Filled</v>
      </c>
      <c r="N2624" s="3" t="str">
        <f t="shared" si="372"/>
        <v>UpGap</v>
      </c>
      <c r="O2624">
        <v>378052</v>
      </c>
    </row>
    <row r="2625" spans="1:15" x14ac:dyDescent="0.25">
      <c r="A2625" s="1">
        <v>42108</v>
      </c>
      <c r="B2625" s="1" t="str">
        <f t="shared" si="364"/>
        <v>Tue</v>
      </c>
      <c r="C2625" s="1" t="str">
        <f t="shared" si="365"/>
        <v>Apr</v>
      </c>
      <c r="D2625" s="1" t="str">
        <f t="shared" si="366"/>
        <v>2nd QTR</v>
      </c>
      <c r="E2625" s="1" t="str">
        <f t="shared" si="367"/>
        <v>2015</v>
      </c>
      <c r="F2625" s="26">
        <v>120.11</v>
      </c>
      <c r="G2625" s="2">
        <v>120.20699999999999</v>
      </c>
      <c r="H2625" s="2">
        <v>120.08499999999999</v>
      </c>
      <c r="I2625" s="26">
        <v>120.142</v>
      </c>
      <c r="J2625" s="3">
        <f t="shared" si="368"/>
        <v>49</v>
      </c>
      <c r="K2625" s="3" t="str">
        <f t="shared" si="369"/>
        <v>OOR</v>
      </c>
      <c r="L2625" s="3" t="str">
        <f t="shared" si="370"/>
        <v>OORUpGapFill</v>
      </c>
      <c r="M2625" s="3" t="str">
        <f t="shared" si="371"/>
        <v>Filled</v>
      </c>
      <c r="N2625" s="3" t="str">
        <f t="shared" si="372"/>
        <v>UpGap</v>
      </c>
      <c r="O2625">
        <v>569287</v>
      </c>
    </row>
    <row r="2626" spans="1:15" x14ac:dyDescent="0.25">
      <c r="A2626" s="1">
        <v>42109</v>
      </c>
      <c r="B2626" s="1" t="str">
        <f t="shared" si="364"/>
        <v>Wed</v>
      </c>
      <c r="C2626" s="1" t="str">
        <f t="shared" si="365"/>
        <v>Apr</v>
      </c>
      <c r="D2626" s="1" t="str">
        <f t="shared" si="366"/>
        <v>2nd QTR</v>
      </c>
      <c r="E2626" s="1" t="str">
        <f t="shared" si="367"/>
        <v>2015</v>
      </c>
      <c r="F2626" s="26">
        <v>120.152</v>
      </c>
      <c r="G2626" s="2">
        <v>120.202</v>
      </c>
      <c r="H2626" s="2">
        <v>120.13500000000001</v>
      </c>
      <c r="I2626" s="26">
        <v>120.17700000000001</v>
      </c>
      <c r="J2626" s="3">
        <f t="shared" si="368"/>
        <v>27</v>
      </c>
      <c r="K2626" s="3" t="str">
        <f t="shared" si="369"/>
        <v>OIR</v>
      </c>
      <c r="L2626" s="3" t="str">
        <f t="shared" si="370"/>
        <v>OIRUpGapFill</v>
      </c>
      <c r="M2626" s="3" t="str">
        <f t="shared" si="371"/>
        <v>Filled</v>
      </c>
      <c r="N2626" s="3" t="str">
        <f t="shared" si="372"/>
        <v>UpGap</v>
      </c>
      <c r="O2626">
        <v>404888</v>
      </c>
    </row>
    <row r="2627" spans="1:15" x14ac:dyDescent="0.25">
      <c r="A2627" s="1">
        <v>42110</v>
      </c>
      <c r="B2627" s="1" t="str">
        <f t="shared" si="364"/>
        <v>Thu</v>
      </c>
      <c r="C2627" s="1" t="str">
        <f t="shared" si="365"/>
        <v>Apr</v>
      </c>
      <c r="D2627" s="1" t="str">
        <f t="shared" si="366"/>
        <v>2nd QTR</v>
      </c>
      <c r="E2627" s="1" t="str">
        <f t="shared" si="367"/>
        <v>2015</v>
      </c>
      <c r="F2627" s="26">
        <v>120.187</v>
      </c>
      <c r="G2627" s="2">
        <v>120.242</v>
      </c>
      <c r="H2627" s="2">
        <v>120.145</v>
      </c>
      <c r="I2627" s="26">
        <v>120.232</v>
      </c>
      <c r="J2627" s="3">
        <f t="shared" si="368"/>
        <v>39</v>
      </c>
      <c r="K2627" s="3" t="str">
        <f t="shared" si="369"/>
        <v>OIR</v>
      </c>
      <c r="L2627" s="3" t="str">
        <f t="shared" si="370"/>
        <v>OIRUpGapFill</v>
      </c>
      <c r="M2627" s="3" t="str">
        <f t="shared" si="371"/>
        <v>Filled</v>
      </c>
      <c r="N2627" s="3" t="str">
        <f t="shared" si="372"/>
        <v>UpGap</v>
      </c>
      <c r="O2627">
        <v>635845</v>
      </c>
    </row>
    <row r="2628" spans="1:15" x14ac:dyDescent="0.25">
      <c r="A2628" s="1">
        <v>42111</v>
      </c>
      <c r="B2628" s="1" t="str">
        <f t="shared" si="364"/>
        <v>Fri</v>
      </c>
      <c r="C2628" s="1" t="str">
        <f t="shared" si="365"/>
        <v>Apr</v>
      </c>
      <c r="D2628" s="1" t="str">
        <f t="shared" si="366"/>
        <v>2nd QTR</v>
      </c>
      <c r="E2628" s="1" t="str">
        <f t="shared" si="367"/>
        <v>2015</v>
      </c>
      <c r="F2628" s="26">
        <v>120.212</v>
      </c>
      <c r="G2628" s="2">
        <v>120.28700000000001</v>
      </c>
      <c r="H2628" s="2">
        <v>120.157</v>
      </c>
      <c r="I2628" s="26">
        <v>120.22499999999999</v>
      </c>
      <c r="J2628" s="3">
        <f t="shared" si="368"/>
        <v>53</v>
      </c>
      <c r="K2628" s="3" t="str">
        <f t="shared" si="369"/>
        <v>OIR</v>
      </c>
      <c r="L2628" s="3" t="str">
        <f t="shared" si="370"/>
        <v>OIRDnGapFill</v>
      </c>
      <c r="M2628" s="3" t="str">
        <f t="shared" si="371"/>
        <v>Filled</v>
      </c>
      <c r="N2628" s="3" t="str">
        <f t="shared" si="372"/>
        <v>DnGap</v>
      </c>
      <c r="O2628">
        <v>633892</v>
      </c>
    </row>
    <row r="2629" spans="1:15" x14ac:dyDescent="0.25">
      <c r="A2629" s="1">
        <v>42114</v>
      </c>
      <c r="B2629" s="1" t="str">
        <f t="shared" si="364"/>
        <v>Mon</v>
      </c>
      <c r="C2629" s="1" t="str">
        <f t="shared" si="365"/>
        <v>Apr</v>
      </c>
      <c r="D2629" s="1" t="str">
        <f t="shared" si="366"/>
        <v>2nd QTR</v>
      </c>
      <c r="E2629" s="1" t="str">
        <f t="shared" si="367"/>
        <v>2015</v>
      </c>
      <c r="F2629" s="26">
        <v>120.197</v>
      </c>
      <c r="G2629" s="2">
        <v>120.235</v>
      </c>
      <c r="H2629" s="2">
        <v>120.16500000000001</v>
      </c>
      <c r="I2629" s="26">
        <v>120.187</v>
      </c>
      <c r="J2629" s="3">
        <f t="shared" si="368"/>
        <v>28</v>
      </c>
      <c r="K2629" s="3" t="str">
        <f t="shared" si="369"/>
        <v>OIR</v>
      </c>
      <c r="L2629" s="3" t="str">
        <f t="shared" si="370"/>
        <v>OIRDnGapFill</v>
      </c>
      <c r="M2629" s="3" t="str">
        <f t="shared" si="371"/>
        <v>Filled</v>
      </c>
      <c r="N2629" s="3" t="str">
        <f t="shared" si="372"/>
        <v>DnGap</v>
      </c>
      <c r="O2629">
        <v>430644</v>
      </c>
    </row>
    <row r="2630" spans="1:15" x14ac:dyDescent="0.25">
      <c r="A2630" s="1">
        <v>42115</v>
      </c>
      <c r="B2630" s="1" t="str">
        <f t="shared" si="364"/>
        <v>Tue</v>
      </c>
      <c r="C2630" s="1" t="str">
        <f t="shared" si="365"/>
        <v>Apr</v>
      </c>
      <c r="D2630" s="1" t="str">
        <f t="shared" si="366"/>
        <v>2nd QTR</v>
      </c>
      <c r="E2630" s="1" t="str">
        <f t="shared" si="367"/>
        <v>2015</v>
      </c>
      <c r="F2630" s="26">
        <v>120.187</v>
      </c>
      <c r="G2630" s="2">
        <v>120.217</v>
      </c>
      <c r="H2630" s="2">
        <v>120.14700000000001</v>
      </c>
      <c r="I2630" s="26">
        <v>120.16</v>
      </c>
      <c r="J2630" s="3">
        <f t="shared" si="368"/>
        <v>28</v>
      </c>
      <c r="K2630" s="3" t="str">
        <f t="shared" si="369"/>
        <v>OIR</v>
      </c>
      <c r="L2630" s="3" t="str">
        <f t="shared" si="370"/>
        <v>NoGap</v>
      </c>
      <c r="M2630" s="3" t="str">
        <f t="shared" si="371"/>
        <v>NoGap</v>
      </c>
      <c r="N2630" s="3" t="str">
        <f t="shared" si="372"/>
        <v>NoGap</v>
      </c>
      <c r="O2630">
        <v>366975</v>
      </c>
    </row>
    <row r="2631" spans="1:15" x14ac:dyDescent="0.25">
      <c r="A2631" s="1">
        <v>42116</v>
      </c>
      <c r="B2631" s="1" t="str">
        <f t="shared" si="364"/>
        <v>Wed</v>
      </c>
      <c r="C2631" s="1" t="str">
        <f t="shared" si="365"/>
        <v>Apr</v>
      </c>
      <c r="D2631" s="1" t="str">
        <f t="shared" si="366"/>
        <v>2nd QTR</v>
      </c>
      <c r="E2631" s="1" t="str">
        <f t="shared" si="367"/>
        <v>2015</v>
      </c>
      <c r="F2631" s="26">
        <v>120.172</v>
      </c>
      <c r="G2631" s="2">
        <v>120.19199999999999</v>
      </c>
      <c r="H2631" s="2">
        <v>120.06</v>
      </c>
      <c r="I2631" s="26">
        <v>120.087</v>
      </c>
      <c r="J2631" s="3">
        <f t="shared" si="368"/>
        <v>53</v>
      </c>
      <c r="K2631" s="3" t="str">
        <f t="shared" si="369"/>
        <v>OIR</v>
      </c>
      <c r="L2631" s="3" t="str">
        <f t="shared" si="370"/>
        <v>OIRUpGapFill</v>
      </c>
      <c r="M2631" s="3" t="str">
        <f t="shared" si="371"/>
        <v>Filled</v>
      </c>
      <c r="N2631" s="3" t="str">
        <f t="shared" si="372"/>
        <v>UpGap</v>
      </c>
      <c r="O2631">
        <v>592788</v>
      </c>
    </row>
    <row r="2632" spans="1:15" x14ac:dyDescent="0.25">
      <c r="A2632" s="1">
        <v>42117</v>
      </c>
      <c r="B2632" s="1" t="str">
        <f t="shared" si="364"/>
        <v>Thu</v>
      </c>
      <c r="C2632" s="1" t="str">
        <f t="shared" si="365"/>
        <v>Apr</v>
      </c>
      <c r="D2632" s="1" t="str">
        <f t="shared" si="366"/>
        <v>2nd QTR</v>
      </c>
      <c r="E2632" s="1" t="str">
        <f t="shared" si="367"/>
        <v>2015</v>
      </c>
      <c r="F2632" s="26">
        <v>120.08499999999999</v>
      </c>
      <c r="G2632" s="2">
        <v>120.155</v>
      </c>
      <c r="H2632" s="2">
        <v>120.072</v>
      </c>
      <c r="I2632" s="26">
        <v>120.142</v>
      </c>
      <c r="J2632" s="3">
        <f t="shared" si="368"/>
        <v>34</v>
      </c>
      <c r="K2632" s="3" t="str">
        <f t="shared" si="369"/>
        <v>OIR</v>
      </c>
      <c r="L2632" s="3" t="str">
        <f t="shared" si="370"/>
        <v>OIRDnGapFill</v>
      </c>
      <c r="M2632" s="3" t="str">
        <f t="shared" si="371"/>
        <v>Filled</v>
      </c>
      <c r="N2632" s="3" t="str">
        <f t="shared" si="372"/>
        <v>DnGap</v>
      </c>
      <c r="O2632">
        <v>613871</v>
      </c>
    </row>
    <row r="2633" spans="1:15" x14ac:dyDescent="0.25">
      <c r="A2633" s="1">
        <v>42118</v>
      </c>
      <c r="B2633" s="1" t="str">
        <f t="shared" si="364"/>
        <v>Fri</v>
      </c>
      <c r="C2633" s="1" t="str">
        <f t="shared" si="365"/>
        <v>Apr</v>
      </c>
      <c r="D2633" s="1" t="str">
        <f t="shared" si="366"/>
        <v>2nd QTR</v>
      </c>
      <c r="E2633" s="1" t="str">
        <f t="shared" si="367"/>
        <v>2015</v>
      </c>
      <c r="F2633" s="26">
        <v>120.13200000000001</v>
      </c>
      <c r="G2633" s="2">
        <v>120.22</v>
      </c>
      <c r="H2633" s="2">
        <v>120.102</v>
      </c>
      <c r="I2633" s="26">
        <v>120.205</v>
      </c>
      <c r="J2633" s="3">
        <f t="shared" si="368"/>
        <v>48</v>
      </c>
      <c r="K2633" s="3" t="str">
        <f t="shared" si="369"/>
        <v>OIR</v>
      </c>
      <c r="L2633" s="3" t="str">
        <f t="shared" si="370"/>
        <v>OIRDnGapFill</v>
      </c>
      <c r="M2633" s="3" t="str">
        <f t="shared" si="371"/>
        <v>Filled</v>
      </c>
      <c r="N2633" s="3" t="str">
        <f t="shared" si="372"/>
        <v>DnGap</v>
      </c>
      <c r="O2633">
        <v>505384</v>
      </c>
    </row>
    <row r="2634" spans="1:15" x14ac:dyDescent="0.25">
      <c r="A2634" s="1">
        <v>42121</v>
      </c>
      <c r="B2634" s="1" t="str">
        <f t="shared" ref="B2634:B2697" si="373">TEXT(A2634,"ddd")</f>
        <v>Mon</v>
      </c>
      <c r="C2634" s="1" t="str">
        <f t="shared" ref="C2634:C2697" si="374">TEXT(A2634,"mmm")</f>
        <v>Apr</v>
      </c>
      <c r="D2634" s="1" t="str">
        <f t="shared" ref="D2634:D2697" si="375">IF(OR(C2634="Jan",C2634="Feb",C2634="Mar"),"1ST QTR",IF(OR(C2634="Apr",C2634="May",C2634="Jun"),"2nd QTR",IF(OR(C2634="Jul",C2634="Aug",C2634="Sep"),"3rd QTR",IF(OR(C2634="Oct",C2634="Nov",C2634="Dec"),"4th QTR",""))))</f>
        <v>2nd QTR</v>
      </c>
      <c r="E2634" s="1" t="str">
        <f t="shared" ref="E2634:E2697" si="376">TEXT(A2634,"yyyy")</f>
        <v>2015</v>
      </c>
      <c r="F2634" s="26">
        <v>120.215</v>
      </c>
      <c r="G2634" s="2">
        <v>120.23</v>
      </c>
      <c r="H2634" s="2">
        <v>120.145</v>
      </c>
      <c r="I2634" s="26">
        <v>120.18</v>
      </c>
      <c r="J2634" s="3">
        <f t="shared" ref="J2634:J2697" si="377">IF(TRUNC(G2634)-TRUNC(H2634)=0,ROUNDUP((G2634-H2634)/0.25*100,0),IF(TRUNC(G2634)-TRUNC(H2634)=1,ROUNDUP(((G2634-TRUNC(G2634))*1000/320)*128,0)+128-ROUNDUP(((H2634-TRUNC(H2634))*1000/320)*128,0),IF(TRUNC(G2634)-TRUNC(H2634)=2,128+ROUNDUP(((G2634-TRUNC(G2634))*1000/320)*128,0)+128-ROUNDUP(((H2634-TRUNC(H2634))*1000/320)*128,0),IF(TRUNC(G2634)-TRUNC(H2634)=3,256+ROUNDUP(((G2634-TRUNC(G2634))*1000/320)*128,0)+128-ROUNDUP(((H2634-TRUNC(H2634))*1000/320)*128,0)))))</f>
        <v>35</v>
      </c>
      <c r="K2634" s="3" t="str">
        <f t="shared" ref="K2634:K2697" si="378">IF(AND(F2634&lt;=G2633,F2634&gt;=H2633),"OIR","OOR")</f>
        <v>OIR</v>
      </c>
      <c r="L2634" s="3" t="str">
        <f t="shared" ref="L2634:L2697" si="379">IF(F2634=I2633,"NoGap",IF(AND(K2634="OIR",F2634&gt;I2633,H2634&lt;=I2633),"OIRUpGapFill",IF(AND(K2634="OIR",F2634&lt;I2633,G2634&gt;=I2633),"OIRDnGapFill",IF(AND(K2634="OOR",F2634&gt;I2633,H2634&lt;=I2633),"OORUpGapFill",IF(AND(K2634="OOR",F2634&lt;I2633,G2634&gt;=I2633),"OORDnGapFill","NotFilled")))))</f>
        <v>OIRUpGapFill</v>
      </c>
      <c r="M2634" s="3" t="str">
        <f t="shared" ref="M2634:M2697" si="380">IF(OR(L2634="OIRUpGapFill",L2634="OIRDnGapFill",L2634="OORUpGapFill",L2634="OORDnGapFill"),"Filled",IF(L2634="NotFilled","NotFilled",IF(L2634="NoGap","NoGap")))</f>
        <v>Filled</v>
      </c>
      <c r="N2634" s="3" t="str">
        <f t="shared" ref="N2634:N2697" si="381">IF(F2634-I2633&lt;0,"DnGap",IF(F2634-I2633&gt;0,"UpGap",IF(M2634="NoGap","NoGap")))</f>
        <v>UpGap</v>
      </c>
      <c r="O2634">
        <v>403648</v>
      </c>
    </row>
    <row r="2635" spans="1:15" x14ac:dyDescent="0.25">
      <c r="A2635" s="1">
        <v>42122</v>
      </c>
      <c r="B2635" s="1" t="str">
        <f t="shared" si="373"/>
        <v>Tue</v>
      </c>
      <c r="C2635" s="1" t="str">
        <f t="shared" si="374"/>
        <v>Apr</v>
      </c>
      <c r="D2635" s="1" t="str">
        <f t="shared" si="375"/>
        <v>2nd QTR</v>
      </c>
      <c r="E2635" s="1" t="str">
        <f t="shared" si="376"/>
        <v>2015</v>
      </c>
      <c r="F2635" s="26">
        <v>120.19</v>
      </c>
      <c r="G2635" s="2">
        <v>120.19499999999999</v>
      </c>
      <c r="H2635" s="2">
        <v>120.09</v>
      </c>
      <c r="I2635" s="26">
        <v>120.125</v>
      </c>
      <c r="J2635" s="3">
        <f t="shared" si="377"/>
        <v>42</v>
      </c>
      <c r="K2635" s="3" t="str">
        <f t="shared" si="378"/>
        <v>OIR</v>
      </c>
      <c r="L2635" s="3" t="str">
        <f t="shared" si="379"/>
        <v>OIRUpGapFill</v>
      </c>
      <c r="M2635" s="3" t="str">
        <f t="shared" si="380"/>
        <v>Filled</v>
      </c>
      <c r="N2635" s="3" t="str">
        <f t="shared" si="381"/>
        <v>UpGap</v>
      </c>
      <c r="O2635">
        <v>620533</v>
      </c>
    </row>
    <row r="2636" spans="1:15" x14ac:dyDescent="0.25">
      <c r="A2636" s="1">
        <v>42123</v>
      </c>
      <c r="B2636" s="1" t="str">
        <f t="shared" si="373"/>
        <v>Wed</v>
      </c>
      <c r="C2636" s="1" t="str">
        <f t="shared" si="374"/>
        <v>Apr</v>
      </c>
      <c r="D2636" s="1" t="str">
        <f t="shared" si="375"/>
        <v>2nd QTR</v>
      </c>
      <c r="E2636" s="1" t="str">
        <f t="shared" si="376"/>
        <v>2015</v>
      </c>
      <c r="F2636" s="26">
        <v>120.09</v>
      </c>
      <c r="G2636" s="2">
        <v>120.137</v>
      </c>
      <c r="H2636" s="2">
        <v>119.28</v>
      </c>
      <c r="I2636" s="26">
        <v>120.075</v>
      </c>
      <c r="J2636" s="3">
        <f t="shared" si="377"/>
        <v>71</v>
      </c>
      <c r="K2636" s="3" t="str">
        <f t="shared" si="378"/>
        <v>OIR</v>
      </c>
      <c r="L2636" s="3" t="str">
        <f t="shared" si="379"/>
        <v>OIRDnGapFill</v>
      </c>
      <c r="M2636" s="3" t="str">
        <f t="shared" si="380"/>
        <v>Filled</v>
      </c>
      <c r="N2636" s="3" t="str">
        <f t="shared" si="381"/>
        <v>DnGap</v>
      </c>
      <c r="O2636">
        <v>956845</v>
      </c>
    </row>
    <row r="2637" spans="1:15" x14ac:dyDescent="0.25">
      <c r="A2637" s="1">
        <v>42124</v>
      </c>
      <c r="B2637" s="1" t="str">
        <f t="shared" si="373"/>
        <v>Thu</v>
      </c>
      <c r="C2637" s="1" t="str">
        <f t="shared" si="374"/>
        <v>Apr</v>
      </c>
      <c r="D2637" s="1" t="str">
        <f t="shared" si="375"/>
        <v>2nd QTR</v>
      </c>
      <c r="E2637" s="1" t="str">
        <f t="shared" si="376"/>
        <v>2015</v>
      </c>
      <c r="F2637" s="26">
        <v>120.08</v>
      </c>
      <c r="G2637" s="2">
        <v>120.102</v>
      </c>
      <c r="H2637" s="2">
        <v>119.262</v>
      </c>
      <c r="I2637" s="26">
        <v>120.042</v>
      </c>
      <c r="J2637" s="3">
        <f t="shared" si="377"/>
        <v>64</v>
      </c>
      <c r="K2637" s="3" t="str">
        <f t="shared" si="378"/>
        <v>OIR</v>
      </c>
      <c r="L2637" s="3" t="str">
        <f t="shared" si="379"/>
        <v>OIRUpGapFill</v>
      </c>
      <c r="M2637" s="3" t="str">
        <f t="shared" si="380"/>
        <v>Filled</v>
      </c>
      <c r="N2637" s="3" t="str">
        <f t="shared" si="381"/>
        <v>UpGap</v>
      </c>
      <c r="O2637">
        <v>1002381</v>
      </c>
    </row>
    <row r="2638" spans="1:15" x14ac:dyDescent="0.25">
      <c r="A2638" s="1">
        <v>42125</v>
      </c>
      <c r="B2638" s="1" t="str">
        <f t="shared" si="373"/>
        <v>Fri</v>
      </c>
      <c r="C2638" s="1" t="str">
        <f t="shared" si="374"/>
        <v>May</v>
      </c>
      <c r="D2638" s="1" t="str">
        <f t="shared" si="375"/>
        <v>2nd QTR</v>
      </c>
      <c r="E2638" s="1" t="str">
        <f t="shared" si="376"/>
        <v>2015</v>
      </c>
      <c r="F2638" s="26">
        <v>120.06</v>
      </c>
      <c r="G2638" s="2">
        <v>120.062</v>
      </c>
      <c r="H2638" s="2">
        <v>119.26</v>
      </c>
      <c r="I2638" s="26">
        <v>119.267</v>
      </c>
      <c r="J2638" s="3">
        <f t="shared" si="377"/>
        <v>48</v>
      </c>
      <c r="K2638" s="3" t="str">
        <f t="shared" si="378"/>
        <v>OIR</v>
      </c>
      <c r="L2638" s="3" t="str">
        <f t="shared" si="379"/>
        <v>OIRUpGapFill</v>
      </c>
      <c r="M2638" s="3" t="str">
        <f t="shared" si="380"/>
        <v>Filled</v>
      </c>
      <c r="N2638" s="3" t="str">
        <f t="shared" si="381"/>
        <v>UpGap</v>
      </c>
      <c r="O2638">
        <v>423668</v>
      </c>
    </row>
    <row r="2639" spans="1:15" x14ac:dyDescent="0.25">
      <c r="A2639" s="1">
        <v>42128</v>
      </c>
      <c r="B2639" s="1" t="str">
        <f t="shared" si="373"/>
        <v>Mon</v>
      </c>
      <c r="C2639" s="1" t="str">
        <f t="shared" si="374"/>
        <v>May</v>
      </c>
      <c r="D2639" s="1" t="str">
        <f t="shared" si="375"/>
        <v>2nd QTR</v>
      </c>
      <c r="E2639" s="1" t="str">
        <f t="shared" si="376"/>
        <v>2015</v>
      </c>
      <c r="F2639" s="26">
        <v>119.29</v>
      </c>
      <c r="G2639" s="2">
        <v>120.005</v>
      </c>
      <c r="H2639" s="2">
        <v>119.23</v>
      </c>
      <c r="I2639" s="26">
        <v>119.28</v>
      </c>
      <c r="J2639" s="3">
        <f t="shared" si="377"/>
        <v>37</v>
      </c>
      <c r="K2639" s="3" t="str">
        <f t="shared" si="378"/>
        <v>OIR</v>
      </c>
      <c r="L2639" s="3" t="str">
        <f t="shared" si="379"/>
        <v>OIRUpGapFill</v>
      </c>
      <c r="M2639" s="3" t="str">
        <f t="shared" si="380"/>
        <v>Filled</v>
      </c>
      <c r="N2639" s="3" t="str">
        <f t="shared" si="381"/>
        <v>UpGap</v>
      </c>
      <c r="O2639">
        <v>488073</v>
      </c>
    </row>
    <row r="2640" spans="1:15" x14ac:dyDescent="0.25">
      <c r="A2640" s="1">
        <v>42129</v>
      </c>
      <c r="B2640" s="1" t="str">
        <f t="shared" si="373"/>
        <v>Tue</v>
      </c>
      <c r="C2640" s="1" t="str">
        <f t="shared" si="374"/>
        <v>May</v>
      </c>
      <c r="D2640" s="1" t="str">
        <f t="shared" si="375"/>
        <v>2nd QTR</v>
      </c>
      <c r="E2640" s="1" t="str">
        <f t="shared" si="376"/>
        <v>2015</v>
      </c>
      <c r="F2640" s="26">
        <v>119.27500000000001</v>
      </c>
      <c r="G2640" s="2">
        <v>120</v>
      </c>
      <c r="H2640" s="2">
        <v>119.187</v>
      </c>
      <c r="I2640" s="26">
        <v>119.21</v>
      </c>
      <c r="J2640" s="3">
        <f t="shared" si="377"/>
        <v>53</v>
      </c>
      <c r="K2640" s="3" t="str">
        <f t="shared" si="378"/>
        <v>OIR</v>
      </c>
      <c r="L2640" s="3" t="str">
        <f t="shared" si="379"/>
        <v>OIRDnGapFill</v>
      </c>
      <c r="M2640" s="3" t="str">
        <f t="shared" si="380"/>
        <v>Filled</v>
      </c>
      <c r="N2640" s="3" t="str">
        <f t="shared" si="381"/>
        <v>DnGap</v>
      </c>
      <c r="O2640">
        <v>721044</v>
      </c>
    </row>
    <row r="2641" spans="1:15" x14ac:dyDescent="0.25">
      <c r="A2641" s="1">
        <v>42130</v>
      </c>
      <c r="B2641" s="1" t="str">
        <f t="shared" si="373"/>
        <v>Wed</v>
      </c>
      <c r="C2641" s="1" t="str">
        <f t="shared" si="374"/>
        <v>May</v>
      </c>
      <c r="D2641" s="1" t="str">
        <f t="shared" si="375"/>
        <v>2nd QTR</v>
      </c>
      <c r="E2641" s="1" t="str">
        <f t="shared" si="376"/>
        <v>2015</v>
      </c>
      <c r="F2641" s="26">
        <v>119.205</v>
      </c>
      <c r="G2641" s="2">
        <v>119.232</v>
      </c>
      <c r="H2641" s="2">
        <v>119.137</v>
      </c>
      <c r="I2641" s="26">
        <v>119.16500000000001</v>
      </c>
      <c r="J2641" s="3">
        <f t="shared" si="377"/>
        <v>38</v>
      </c>
      <c r="K2641" s="3" t="str">
        <f t="shared" si="378"/>
        <v>OIR</v>
      </c>
      <c r="L2641" s="3" t="str">
        <f t="shared" si="379"/>
        <v>OIRDnGapFill</v>
      </c>
      <c r="M2641" s="3" t="str">
        <f t="shared" si="380"/>
        <v>Filled</v>
      </c>
      <c r="N2641" s="3" t="str">
        <f t="shared" si="381"/>
        <v>DnGap</v>
      </c>
      <c r="O2641">
        <v>826119</v>
      </c>
    </row>
    <row r="2642" spans="1:15" x14ac:dyDescent="0.25">
      <c r="A2642" s="1">
        <v>42131</v>
      </c>
      <c r="B2642" s="1" t="str">
        <f t="shared" si="373"/>
        <v>Thu</v>
      </c>
      <c r="C2642" s="1" t="str">
        <f t="shared" si="374"/>
        <v>May</v>
      </c>
      <c r="D2642" s="1" t="str">
        <f t="shared" si="375"/>
        <v>2nd QTR</v>
      </c>
      <c r="E2642" s="1" t="str">
        <f t="shared" si="376"/>
        <v>2015</v>
      </c>
      <c r="F2642" s="26">
        <v>119.152</v>
      </c>
      <c r="G2642" s="2">
        <v>119.22499999999999</v>
      </c>
      <c r="H2642" s="2">
        <v>119.05500000000001</v>
      </c>
      <c r="I2642" s="26">
        <v>119.19</v>
      </c>
      <c r="J2642" s="3">
        <f t="shared" si="377"/>
        <v>68</v>
      </c>
      <c r="K2642" s="3" t="str">
        <f t="shared" si="378"/>
        <v>OIR</v>
      </c>
      <c r="L2642" s="3" t="str">
        <f t="shared" si="379"/>
        <v>OIRDnGapFill</v>
      </c>
      <c r="M2642" s="3" t="str">
        <f t="shared" si="380"/>
        <v>Filled</v>
      </c>
      <c r="N2642" s="3" t="str">
        <f t="shared" si="381"/>
        <v>DnGap</v>
      </c>
      <c r="O2642">
        <v>982545</v>
      </c>
    </row>
    <row r="2643" spans="1:15" x14ac:dyDescent="0.25">
      <c r="A2643" s="1">
        <v>42132</v>
      </c>
      <c r="B2643" s="1" t="str">
        <f t="shared" si="373"/>
        <v>Fri</v>
      </c>
      <c r="C2643" s="1" t="str">
        <f t="shared" si="374"/>
        <v>May</v>
      </c>
      <c r="D2643" s="1" t="str">
        <f t="shared" si="375"/>
        <v>2nd QTR</v>
      </c>
      <c r="E2643" s="1" t="str">
        <f t="shared" si="376"/>
        <v>2015</v>
      </c>
      <c r="F2643" s="26">
        <v>119.17700000000001</v>
      </c>
      <c r="G2643" s="2">
        <v>120.045</v>
      </c>
      <c r="H2643" s="2">
        <v>119.155</v>
      </c>
      <c r="I2643" s="26">
        <v>119.30200000000001</v>
      </c>
      <c r="J2643" s="3">
        <f t="shared" si="377"/>
        <v>84</v>
      </c>
      <c r="K2643" s="3" t="str">
        <f t="shared" si="378"/>
        <v>OIR</v>
      </c>
      <c r="L2643" s="3" t="str">
        <f t="shared" si="379"/>
        <v>OIRDnGapFill</v>
      </c>
      <c r="M2643" s="3" t="str">
        <f t="shared" si="380"/>
        <v>Filled</v>
      </c>
      <c r="N2643" s="3" t="str">
        <f t="shared" si="381"/>
        <v>DnGap</v>
      </c>
      <c r="O2643">
        <v>955254</v>
      </c>
    </row>
    <row r="2644" spans="1:15" x14ac:dyDescent="0.25">
      <c r="A2644" s="1">
        <v>42135</v>
      </c>
      <c r="B2644" s="1" t="str">
        <f t="shared" si="373"/>
        <v>Mon</v>
      </c>
      <c r="C2644" s="1" t="str">
        <f t="shared" si="374"/>
        <v>May</v>
      </c>
      <c r="D2644" s="1" t="str">
        <f t="shared" si="375"/>
        <v>2nd QTR</v>
      </c>
      <c r="E2644" s="1" t="str">
        <f t="shared" si="376"/>
        <v>2015</v>
      </c>
      <c r="F2644" s="26">
        <v>119.3</v>
      </c>
      <c r="G2644" s="2">
        <v>120.015</v>
      </c>
      <c r="H2644" s="2">
        <v>119.14700000000001</v>
      </c>
      <c r="I2644" s="26">
        <v>119.157</v>
      </c>
      <c r="J2644" s="3">
        <f t="shared" si="377"/>
        <v>76</v>
      </c>
      <c r="K2644" s="3" t="str">
        <f t="shared" si="378"/>
        <v>OIR</v>
      </c>
      <c r="L2644" s="3" t="str">
        <f t="shared" si="379"/>
        <v>OIRDnGapFill</v>
      </c>
      <c r="M2644" s="3" t="str">
        <f t="shared" si="380"/>
        <v>Filled</v>
      </c>
      <c r="N2644" s="3" t="str">
        <f t="shared" si="381"/>
        <v>DnGap</v>
      </c>
      <c r="O2644">
        <v>620034</v>
      </c>
    </row>
    <row r="2645" spans="1:15" x14ac:dyDescent="0.25">
      <c r="A2645" s="1">
        <v>42136</v>
      </c>
      <c r="B2645" s="1" t="str">
        <f t="shared" si="373"/>
        <v>Tue</v>
      </c>
      <c r="C2645" s="1" t="str">
        <f t="shared" si="374"/>
        <v>May</v>
      </c>
      <c r="D2645" s="1" t="str">
        <f t="shared" si="375"/>
        <v>2nd QTR</v>
      </c>
      <c r="E2645" s="1" t="str">
        <f t="shared" si="376"/>
        <v>2015</v>
      </c>
      <c r="F2645" s="26">
        <v>119.145</v>
      </c>
      <c r="G2645" s="2">
        <v>119.22499999999999</v>
      </c>
      <c r="H2645" s="2">
        <v>119.045</v>
      </c>
      <c r="I2645" s="26">
        <v>119.197</v>
      </c>
      <c r="J2645" s="3">
        <f t="shared" si="377"/>
        <v>72</v>
      </c>
      <c r="K2645" s="3" t="str">
        <f t="shared" si="378"/>
        <v>OOR</v>
      </c>
      <c r="L2645" s="3" t="str">
        <f t="shared" si="379"/>
        <v>OORDnGapFill</v>
      </c>
      <c r="M2645" s="3" t="str">
        <f t="shared" si="380"/>
        <v>Filled</v>
      </c>
      <c r="N2645" s="3" t="str">
        <f t="shared" si="381"/>
        <v>DnGap</v>
      </c>
      <c r="O2645">
        <v>918644</v>
      </c>
    </row>
    <row r="2646" spans="1:15" x14ac:dyDescent="0.25">
      <c r="A2646" s="1">
        <v>42137</v>
      </c>
      <c r="B2646" s="1" t="str">
        <f t="shared" si="373"/>
        <v>Wed</v>
      </c>
      <c r="C2646" s="1" t="str">
        <f t="shared" si="374"/>
        <v>May</v>
      </c>
      <c r="D2646" s="1" t="str">
        <f t="shared" si="375"/>
        <v>2nd QTR</v>
      </c>
      <c r="E2646" s="1" t="str">
        <f t="shared" si="376"/>
        <v>2015</v>
      </c>
      <c r="F2646" s="26">
        <v>119.205</v>
      </c>
      <c r="G2646" s="2">
        <v>120.002</v>
      </c>
      <c r="H2646" s="2">
        <v>119.19199999999999</v>
      </c>
      <c r="I2646" s="26">
        <v>119.227</v>
      </c>
      <c r="J2646" s="3">
        <f t="shared" si="377"/>
        <v>52</v>
      </c>
      <c r="K2646" s="3" t="str">
        <f t="shared" si="378"/>
        <v>OIR</v>
      </c>
      <c r="L2646" s="3" t="str">
        <f t="shared" si="379"/>
        <v>OIRUpGapFill</v>
      </c>
      <c r="M2646" s="3" t="str">
        <f t="shared" si="380"/>
        <v>Filled</v>
      </c>
      <c r="N2646" s="3" t="str">
        <f t="shared" si="381"/>
        <v>UpGap</v>
      </c>
      <c r="O2646">
        <v>836574</v>
      </c>
    </row>
    <row r="2647" spans="1:15" x14ac:dyDescent="0.25">
      <c r="A2647" s="1">
        <v>42138</v>
      </c>
      <c r="B2647" s="1" t="str">
        <f t="shared" si="373"/>
        <v>Thu</v>
      </c>
      <c r="C2647" s="1" t="str">
        <f t="shared" si="374"/>
        <v>May</v>
      </c>
      <c r="D2647" s="1" t="str">
        <f t="shared" si="375"/>
        <v>2nd QTR</v>
      </c>
      <c r="E2647" s="1" t="str">
        <f t="shared" si="376"/>
        <v>2015</v>
      </c>
      <c r="F2647" s="26">
        <v>119.217</v>
      </c>
      <c r="G2647" s="2">
        <v>120.00700000000001</v>
      </c>
      <c r="H2647" s="2">
        <v>119.21</v>
      </c>
      <c r="I2647" s="26">
        <v>119.312</v>
      </c>
      <c r="J2647" s="3">
        <f t="shared" si="377"/>
        <v>47</v>
      </c>
      <c r="K2647" s="3" t="str">
        <f t="shared" si="378"/>
        <v>OIR</v>
      </c>
      <c r="L2647" s="3" t="str">
        <f t="shared" si="379"/>
        <v>OIRDnGapFill</v>
      </c>
      <c r="M2647" s="3" t="str">
        <f t="shared" si="380"/>
        <v>Filled</v>
      </c>
      <c r="N2647" s="3" t="str">
        <f t="shared" si="381"/>
        <v>DnGap</v>
      </c>
      <c r="O2647">
        <v>723708</v>
      </c>
    </row>
    <row r="2648" spans="1:15" x14ac:dyDescent="0.25">
      <c r="A2648" s="1">
        <v>42139</v>
      </c>
      <c r="B2648" s="1" t="str">
        <f t="shared" si="373"/>
        <v>Fri</v>
      </c>
      <c r="C2648" s="1" t="str">
        <f t="shared" si="374"/>
        <v>May</v>
      </c>
      <c r="D2648" s="1" t="str">
        <f t="shared" si="375"/>
        <v>2nd QTR</v>
      </c>
      <c r="E2648" s="1" t="str">
        <f t="shared" si="376"/>
        <v>2015</v>
      </c>
      <c r="F2648" s="26">
        <v>119.312</v>
      </c>
      <c r="G2648" s="2">
        <v>120.09</v>
      </c>
      <c r="H2648" s="2">
        <v>119.312</v>
      </c>
      <c r="I2648" s="26">
        <v>120.062</v>
      </c>
      <c r="J2648" s="3">
        <f t="shared" si="377"/>
        <v>40</v>
      </c>
      <c r="K2648" s="3" t="str">
        <f t="shared" si="378"/>
        <v>OIR</v>
      </c>
      <c r="L2648" s="3" t="str">
        <f t="shared" si="379"/>
        <v>NoGap</v>
      </c>
      <c r="M2648" s="3" t="str">
        <f t="shared" si="380"/>
        <v>NoGap</v>
      </c>
      <c r="N2648" s="3" t="str">
        <f t="shared" si="381"/>
        <v>NoGap</v>
      </c>
      <c r="O2648">
        <v>578674</v>
      </c>
    </row>
    <row r="2649" spans="1:15" x14ac:dyDescent="0.25">
      <c r="A2649" s="1">
        <v>42142</v>
      </c>
      <c r="B2649" s="1" t="str">
        <f t="shared" si="373"/>
        <v>Mon</v>
      </c>
      <c r="C2649" s="1" t="str">
        <f t="shared" si="374"/>
        <v>May</v>
      </c>
      <c r="D2649" s="1" t="str">
        <f t="shared" si="375"/>
        <v>2nd QTR</v>
      </c>
      <c r="E2649" s="1" t="str">
        <f t="shared" si="376"/>
        <v>2015</v>
      </c>
      <c r="F2649" s="26">
        <v>120.05500000000001</v>
      </c>
      <c r="G2649" s="2">
        <v>120.08</v>
      </c>
      <c r="H2649" s="2">
        <v>119.26</v>
      </c>
      <c r="I2649" s="26">
        <v>119.27500000000001</v>
      </c>
      <c r="J2649" s="3">
        <f t="shared" si="377"/>
        <v>55</v>
      </c>
      <c r="K2649" s="3" t="str">
        <f t="shared" si="378"/>
        <v>OIR</v>
      </c>
      <c r="L2649" s="3" t="str">
        <f t="shared" si="379"/>
        <v>OIRDnGapFill</v>
      </c>
      <c r="M2649" s="3" t="str">
        <f t="shared" si="380"/>
        <v>Filled</v>
      </c>
      <c r="N2649" s="3" t="str">
        <f t="shared" si="381"/>
        <v>DnGap</v>
      </c>
      <c r="O2649">
        <v>482617</v>
      </c>
    </row>
    <row r="2650" spans="1:15" x14ac:dyDescent="0.25">
      <c r="A2650" s="1">
        <v>42143</v>
      </c>
      <c r="B2650" s="1" t="str">
        <f t="shared" si="373"/>
        <v>Tue</v>
      </c>
      <c r="C2650" s="1" t="str">
        <f t="shared" si="374"/>
        <v>May</v>
      </c>
      <c r="D2650" s="1" t="str">
        <f t="shared" si="375"/>
        <v>2nd QTR</v>
      </c>
      <c r="E2650" s="1" t="str">
        <f t="shared" si="376"/>
        <v>2015</v>
      </c>
      <c r="F2650" s="26">
        <v>119.265</v>
      </c>
      <c r="G2650" s="2">
        <v>120.02</v>
      </c>
      <c r="H2650" s="2">
        <v>119.155</v>
      </c>
      <c r="I2650" s="26">
        <v>119.19</v>
      </c>
      <c r="J2650" s="3">
        <f t="shared" si="377"/>
        <v>73</v>
      </c>
      <c r="K2650" s="3" t="str">
        <f t="shared" si="378"/>
        <v>OIR</v>
      </c>
      <c r="L2650" s="3" t="str">
        <f t="shared" si="379"/>
        <v>OIRDnGapFill</v>
      </c>
      <c r="M2650" s="3" t="str">
        <f t="shared" si="380"/>
        <v>Filled</v>
      </c>
      <c r="N2650" s="3" t="str">
        <f t="shared" si="381"/>
        <v>DnGap</v>
      </c>
      <c r="O2650">
        <v>727188</v>
      </c>
    </row>
    <row r="2651" spans="1:15" x14ac:dyDescent="0.25">
      <c r="A2651" s="1">
        <v>42144</v>
      </c>
      <c r="B2651" s="1" t="str">
        <f t="shared" si="373"/>
        <v>Wed</v>
      </c>
      <c r="C2651" s="1" t="str">
        <f t="shared" si="374"/>
        <v>May</v>
      </c>
      <c r="D2651" s="1" t="str">
        <f t="shared" si="375"/>
        <v>2nd QTR</v>
      </c>
      <c r="E2651" s="1" t="str">
        <f t="shared" si="376"/>
        <v>2015</v>
      </c>
      <c r="F2651" s="26">
        <v>119.167</v>
      </c>
      <c r="G2651" s="2">
        <v>119.27200000000001</v>
      </c>
      <c r="H2651" s="2">
        <v>119.16200000000001</v>
      </c>
      <c r="I2651" s="26">
        <v>119.25</v>
      </c>
      <c r="J2651" s="3">
        <f t="shared" si="377"/>
        <v>44</v>
      </c>
      <c r="K2651" s="3" t="str">
        <f t="shared" si="378"/>
        <v>OIR</v>
      </c>
      <c r="L2651" s="3" t="str">
        <f t="shared" si="379"/>
        <v>OIRDnGapFill</v>
      </c>
      <c r="M2651" s="3" t="str">
        <f t="shared" si="380"/>
        <v>Filled</v>
      </c>
      <c r="N2651" s="3" t="str">
        <f t="shared" si="381"/>
        <v>DnGap</v>
      </c>
      <c r="O2651">
        <v>738147</v>
      </c>
    </row>
    <row r="2652" spans="1:15" x14ac:dyDescent="0.25">
      <c r="A2652" s="1">
        <v>42145</v>
      </c>
      <c r="B2652" s="1" t="str">
        <f t="shared" si="373"/>
        <v>Thu</v>
      </c>
      <c r="C2652" s="1" t="str">
        <f t="shared" si="374"/>
        <v>May</v>
      </c>
      <c r="D2652" s="1" t="str">
        <f t="shared" si="375"/>
        <v>2nd QTR</v>
      </c>
      <c r="E2652" s="1" t="str">
        <f t="shared" si="376"/>
        <v>2015</v>
      </c>
      <c r="F2652" s="26">
        <v>119.255</v>
      </c>
      <c r="G2652" s="2">
        <v>120.002</v>
      </c>
      <c r="H2652" s="2">
        <v>119.232</v>
      </c>
      <c r="I2652" s="26">
        <v>119.31699999999999</v>
      </c>
      <c r="J2652" s="3">
        <f t="shared" si="377"/>
        <v>36</v>
      </c>
      <c r="K2652" s="3" t="str">
        <f t="shared" si="378"/>
        <v>OIR</v>
      </c>
      <c r="L2652" s="3" t="str">
        <f t="shared" si="379"/>
        <v>OIRUpGapFill</v>
      </c>
      <c r="M2652" s="3" t="str">
        <f t="shared" si="380"/>
        <v>Filled</v>
      </c>
      <c r="N2652" s="3" t="str">
        <f t="shared" si="381"/>
        <v>UpGap</v>
      </c>
      <c r="O2652">
        <v>610494</v>
      </c>
    </row>
    <row r="2653" spans="1:15" x14ac:dyDescent="0.25">
      <c r="A2653" s="1">
        <v>42146</v>
      </c>
      <c r="B2653" s="1" t="str">
        <f t="shared" si="373"/>
        <v>Fri</v>
      </c>
      <c r="C2653" s="1" t="str">
        <f t="shared" si="374"/>
        <v>May</v>
      </c>
      <c r="D2653" s="1" t="str">
        <f t="shared" si="375"/>
        <v>2nd QTR</v>
      </c>
      <c r="E2653" s="1" t="str">
        <f t="shared" si="376"/>
        <v>2015</v>
      </c>
      <c r="F2653" s="26">
        <v>120</v>
      </c>
      <c r="G2653" s="2">
        <v>120.03</v>
      </c>
      <c r="H2653" s="2">
        <v>119.182</v>
      </c>
      <c r="I2653" s="26">
        <v>119.21</v>
      </c>
      <c r="J2653" s="3">
        <f t="shared" si="377"/>
        <v>68</v>
      </c>
      <c r="K2653" s="3" t="str">
        <f t="shared" si="378"/>
        <v>OIR</v>
      </c>
      <c r="L2653" s="3" t="str">
        <f t="shared" si="379"/>
        <v>OIRUpGapFill</v>
      </c>
      <c r="M2653" s="3" t="str">
        <f t="shared" si="380"/>
        <v>Filled</v>
      </c>
      <c r="N2653" s="3" t="str">
        <f t="shared" si="381"/>
        <v>UpGap</v>
      </c>
      <c r="O2653">
        <v>770294</v>
      </c>
    </row>
    <row r="2654" spans="1:15" x14ac:dyDescent="0.25">
      <c r="A2654" s="1">
        <v>42150</v>
      </c>
      <c r="B2654" s="1" t="str">
        <f t="shared" si="373"/>
        <v>Tue</v>
      </c>
      <c r="C2654" s="1" t="str">
        <f t="shared" si="374"/>
        <v>May</v>
      </c>
      <c r="D2654" s="1" t="str">
        <f t="shared" si="375"/>
        <v>2nd QTR</v>
      </c>
      <c r="E2654" s="1" t="str">
        <f t="shared" si="376"/>
        <v>2015</v>
      </c>
      <c r="F2654" s="26">
        <v>119.242</v>
      </c>
      <c r="G2654" s="2">
        <v>119.307</v>
      </c>
      <c r="H2654" s="2">
        <v>119.19</v>
      </c>
      <c r="I2654" s="26">
        <v>119.3</v>
      </c>
      <c r="J2654" s="3">
        <f t="shared" si="377"/>
        <v>47</v>
      </c>
      <c r="K2654" s="3" t="str">
        <f t="shared" si="378"/>
        <v>OIR</v>
      </c>
      <c r="L2654" s="3" t="str">
        <f t="shared" si="379"/>
        <v>OIRUpGapFill</v>
      </c>
      <c r="M2654" s="3" t="str">
        <f t="shared" si="380"/>
        <v>Filled</v>
      </c>
      <c r="N2654" s="3" t="str">
        <f t="shared" si="381"/>
        <v>UpGap</v>
      </c>
      <c r="O2654">
        <v>1812251</v>
      </c>
    </row>
    <row r="2655" spans="1:15" x14ac:dyDescent="0.25">
      <c r="A2655" s="1">
        <v>42151</v>
      </c>
      <c r="B2655" s="1" t="str">
        <f t="shared" si="373"/>
        <v>Wed</v>
      </c>
      <c r="C2655" s="1" t="str">
        <f t="shared" si="374"/>
        <v>May</v>
      </c>
      <c r="D2655" s="1" t="str">
        <f t="shared" si="375"/>
        <v>2nd QTR</v>
      </c>
      <c r="E2655" s="1" t="str">
        <f t="shared" si="376"/>
        <v>2015</v>
      </c>
      <c r="F2655" s="26">
        <v>119.3</v>
      </c>
      <c r="G2655" s="2">
        <v>119.307</v>
      </c>
      <c r="H2655" s="2">
        <v>119.235</v>
      </c>
      <c r="I2655" s="26">
        <v>119.292</v>
      </c>
      <c r="J2655" s="3">
        <f t="shared" si="377"/>
        <v>29</v>
      </c>
      <c r="K2655" s="3" t="str">
        <f t="shared" si="378"/>
        <v>OIR</v>
      </c>
      <c r="L2655" s="3" t="str">
        <f t="shared" si="379"/>
        <v>NoGap</v>
      </c>
      <c r="M2655" s="3" t="str">
        <f t="shared" si="380"/>
        <v>NoGap</v>
      </c>
      <c r="N2655" s="3" t="str">
        <f t="shared" si="381"/>
        <v>NoGap</v>
      </c>
      <c r="O2655">
        <v>1787941</v>
      </c>
    </row>
    <row r="2656" spans="1:15" x14ac:dyDescent="0.25">
      <c r="A2656" s="1">
        <v>42152</v>
      </c>
      <c r="B2656" s="1" t="str">
        <f t="shared" si="373"/>
        <v>Thu</v>
      </c>
      <c r="C2656" s="1" t="str">
        <f t="shared" si="374"/>
        <v>May</v>
      </c>
      <c r="D2656" s="1" t="str">
        <f t="shared" si="375"/>
        <v>2nd QTR</v>
      </c>
      <c r="E2656" s="1" t="str">
        <f t="shared" si="376"/>
        <v>2015</v>
      </c>
      <c r="F2656" s="26">
        <v>119.292</v>
      </c>
      <c r="G2656" s="2">
        <v>120.035</v>
      </c>
      <c r="H2656" s="2">
        <v>119.285</v>
      </c>
      <c r="I2656" s="26">
        <v>120.027</v>
      </c>
      <c r="J2656" s="3">
        <f t="shared" si="377"/>
        <v>28</v>
      </c>
      <c r="K2656" s="3" t="str">
        <f t="shared" si="378"/>
        <v>OIR</v>
      </c>
      <c r="L2656" s="3" t="str">
        <f t="shared" si="379"/>
        <v>NoGap</v>
      </c>
      <c r="M2656" s="3" t="str">
        <f t="shared" si="380"/>
        <v>NoGap</v>
      </c>
      <c r="N2656" s="3" t="str">
        <f t="shared" si="381"/>
        <v>NoGap</v>
      </c>
      <c r="O2656">
        <v>914814</v>
      </c>
    </row>
    <row r="2657" spans="1:15" x14ac:dyDescent="0.25">
      <c r="A2657" s="1">
        <v>42153</v>
      </c>
      <c r="B2657" s="1" t="str">
        <f t="shared" si="373"/>
        <v>Fri</v>
      </c>
      <c r="C2657" s="1" t="str">
        <f t="shared" si="374"/>
        <v>May</v>
      </c>
      <c r="D2657" s="1" t="str">
        <f t="shared" si="375"/>
        <v>2nd QTR</v>
      </c>
      <c r="E2657" s="1" t="str">
        <f t="shared" si="376"/>
        <v>2015</v>
      </c>
      <c r="F2657" s="26">
        <v>119.157</v>
      </c>
      <c r="G2657" s="2">
        <v>119.235</v>
      </c>
      <c r="H2657" s="2">
        <v>119.142</v>
      </c>
      <c r="I2657" s="26">
        <v>119.232</v>
      </c>
      <c r="J2657" s="3">
        <f t="shared" si="377"/>
        <v>38</v>
      </c>
      <c r="K2657" s="3" t="str">
        <f t="shared" si="378"/>
        <v>OOR</v>
      </c>
      <c r="L2657" s="3" t="str">
        <f t="shared" si="379"/>
        <v>NotFilled</v>
      </c>
      <c r="M2657" s="3" t="str">
        <f t="shared" si="380"/>
        <v>NotFilled</v>
      </c>
      <c r="N2657" s="3" t="str">
        <f t="shared" si="381"/>
        <v>DnGap</v>
      </c>
      <c r="O2657">
        <v>745775</v>
      </c>
    </row>
    <row r="2658" spans="1:15" x14ac:dyDescent="0.25">
      <c r="A2658" s="1">
        <v>42156</v>
      </c>
      <c r="B2658" s="1" t="str">
        <f t="shared" si="373"/>
        <v>Mon</v>
      </c>
      <c r="C2658" s="1" t="str">
        <f t="shared" si="374"/>
        <v>Jun</v>
      </c>
      <c r="D2658" s="1" t="str">
        <f t="shared" si="375"/>
        <v>2nd QTR</v>
      </c>
      <c r="E2658" s="1" t="str">
        <f t="shared" si="376"/>
        <v>2015</v>
      </c>
      <c r="F2658" s="26">
        <v>119.21</v>
      </c>
      <c r="G2658" s="2">
        <v>119.232</v>
      </c>
      <c r="H2658" s="2">
        <v>119.08</v>
      </c>
      <c r="I2658" s="26">
        <v>119.087</v>
      </c>
      <c r="J2658" s="3">
        <f t="shared" si="377"/>
        <v>61</v>
      </c>
      <c r="K2658" s="3" t="str">
        <f t="shared" si="378"/>
        <v>OIR</v>
      </c>
      <c r="L2658" s="3" t="str">
        <f t="shared" si="379"/>
        <v>OIRDnGapFill</v>
      </c>
      <c r="M2658" s="3" t="str">
        <f t="shared" si="380"/>
        <v>Filled</v>
      </c>
      <c r="N2658" s="3" t="str">
        <f t="shared" si="381"/>
        <v>DnGap</v>
      </c>
      <c r="O2658">
        <v>683871</v>
      </c>
    </row>
    <row r="2659" spans="1:15" x14ac:dyDescent="0.25">
      <c r="A2659" s="1">
        <v>42157</v>
      </c>
      <c r="B2659" s="1" t="str">
        <f t="shared" si="373"/>
        <v>Tue</v>
      </c>
      <c r="C2659" s="1" t="str">
        <f t="shared" si="374"/>
        <v>Jun</v>
      </c>
      <c r="D2659" s="1" t="str">
        <f t="shared" si="375"/>
        <v>2nd QTR</v>
      </c>
      <c r="E2659" s="1" t="str">
        <f t="shared" si="376"/>
        <v>2015</v>
      </c>
      <c r="F2659" s="26">
        <v>119.105</v>
      </c>
      <c r="G2659" s="2">
        <v>119.11</v>
      </c>
      <c r="H2659" s="2">
        <v>118.30500000000001</v>
      </c>
      <c r="I2659" s="26">
        <v>119.00700000000001</v>
      </c>
      <c r="J2659" s="3">
        <f t="shared" si="377"/>
        <v>49</v>
      </c>
      <c r="K2659" s="3" t="str">
        <f t="shared" si="378"/>
        <v>OIR</v>
      </c>
      <c r="L2659" s="3" t="str">
        <f t="shared" si="379"/>
        <v>OIRUpGapFill</v>
      </c>
      <c r="M2659" s="3" t="str">
        <f t="shared" si="380"/>
        <v>Filled</v>
      </c>
      <c r="N2659" s="3" t="str">
        <f t="shared" si="381"/>
        <v>UpGap</v>
      </c>
      <c r="O2659">
        <v>735223</v>
      </c>
    </row>
    <row r="2660" spans="1:15" x14ac:dyDescent="0.25">
      <c r="A2660" s="1">
        <v>42158</v>
      </c>
      <c r="B2660" s="1" t="str">
        <f t="shared" si="373"/>
        <v>Wed</v>
      </c>
      <c r="C2660" s="1" t="str">
        <f t="shared" si="374"/>
        <v>Jun</v>
      </c>
      <c r="D2660" s="1" t="str">
        <f t="shared" si="375"/>
        <v>2nd QTR</v>
      </c>
      <c r="E2660" s="1" t="str">
        <f t="shared" si="376"/>
        <v>2015</v>
      </c>
      <c r="F2660" s="26">
        <v>119.01</v>
      </c>
      <c r="G2660" s="2">
        <v>119.02</v>
      </c>
      <c r="H2660" s="2">
        <v>118.185</v>
      </c>
      <c r="I2660" s="26">
        <v>118.21</v>
      </c>
      <c r="J2660" s="3">
        <f t="shared" si="377"/>
        <v>61</v>
      </c>
      <c r="K2660" s="3" t="str">
        <f t="shared" si="378"/>
        <v>OIR</v>
      </c>
      <c r="L2660" s="3" t="str">
        <f t="shared" si="379"/>
        <v>OIRUpGapFill</v>
      </c>
      <c r="M2660" s="3" t="str">
        <f t="shared" si="380"/>
        <v>Filled</v>
      </c>
      <c r="N2660" s="3" t="str">
        <f t="shared" si="381"/>
        <v>UpGap</v>
      </c>
      <c r="O2660">
        <v>882744</v>
      </c>
    </row>
    <row r="2661" spans="1:15" x14ac:dyDescent="0.25">
      <c r="A2661" s="1">
        <v>42160</v>
      </c>
      <c r="B2661" s="1" t="str">
        <f t="shared" si="373"/>
        <v>Fri</v>
      </c>
      <c r="C2661" s="1" t="str">
        <f t="shared" si="374"/>
        <v>Jun</v>
      </c>
      <c r="D2661" s="1" t="str">
        <f t="shared" si="375"/>
        <v>2nd QTR</v>
      </c>
      <c r="E2661" s="1" t="str">
        <f t="shared" si="376"/>
        <v>2015</v>
      </c>
      <c r="F2661" s="26">
        <v>118.282</v>
      </c>
      <c r="G2661" s="2">
        <v>118.29</v>
      </c>
      <c r="H2661" s="2">
        <v>118.04</v>
      </c>
      <c r="I2661" s="26">
        <v>118.127</v>
      </c>
      <c r="J2661" s="3">
        <f t="shared" si="377"/>
        <v>100</v>
      </c>
      <c r="K2661" s="3" t="str">
        <f t="shared" si="378"/>
        <v>OIR</v>
      </c>
      <c r="L2661" s="3" t="str">
        <f t="shared" si="379"/>
        <v>OIRUpGapFill</v>
      </c>
      <c r="M2661" s="3" t="str">
        <f t="shared" si="380"/>
        <v>Filled</v>
      </c>
      <c r="N2661" s="3" t="str">
        <f t="shared" si="381"/>
        <v>UpGap</v>
      </c>
      <c r="O2661">
        <v>992832</v>
      </c>
    </row>
    <row r="2662" spans="1:15" x14ac:dyDescent="0.25">
      <c r="A2662" s="1">
        <v>42163</v>
      </c>
      <c r="B2662" s="1" t="str">
        <f t="shared" si="373"/>
        <v>Mon</v>
      </c>
      <c r="C2662" s="1" t="str">
        <f t="shared" si="374"/>
        <v>Jun</v>
      </c>
      <c r="D2662" s="1" t="str">
        <f t="shared" si="375"/>
        <v>2nd QTR</v>
      </c>
      <c r="E2662" s="1" t="str">
        <f t="shared" si="376"/>
        <v>2015</v>
      </c>
      <c r="F2662" s="26">
        <v>118.127</v>
      </c>
      <c r="G2662" s="2">
        <v>118.202</v>
      </c>
      <c r="H2662" s="2">
        <v>118.102</v>
      </c>
      <c r="I2662" s="26">
        <v>118.19199999999999</v>
      </c>
      <c r="J2662" s="3">
        <f t="shared" si="377"/>
        <v>40</v>
      </c>
      <c r="K2662" s="3" t="str">
        <f t="shared" si="378"/>
        <v>OIR</v>
      </c>
      <c r="L2662" s="3" t="str">
        <f t="shared" si="379"/>
        <v>NoGap</v>
      </c>
      <c r="M2662" s="3" t="str">
        <f t="shared" si="380"/>
        <v>NoGap</v>
      </c>
      <c r="N2662" s="3" t="str">
        <f t="shared" si="381"/>
        <v>NoGap</v>
      </c>
      <c r="O2662">
        <v>481547</v>
      </c>
    </row>
    <row r="2663" spans="1:15" x14ac:dyDescent="0.25">
      <c r="A2663" s="1">
        <v>42164</v>
      </c>
      <c r="B2663" s="1" t="str">
        <f t="shared" si="373"/>
        <v>Tue</v>
      </c>
      <c r="C2663" s="1" t="str">
        <f t="shared" si="374"/>
        <v>Jun</v>
      </c>
      <c r="D2663" s="1" t="str">
        <f t="shared" si="375"/>
        <v>2nd QTR</v>
      </c>
      <c r="E2663" s="1" t="str">
        <f t="shared" si="376"/>
        <v>2015</v>
      </c>
      <c r="F2663" s="26">
        <v>118.182</v>
      </c>
      <c r="G2663" s="2">
        <v>118.232</v>
      </c>
      <c r="H2663" s="2">
        <v>118.095</v>
      </c>
      <c r="I2663" s="26">
        <v>118.152</v>
      </c>
      <c r="J2663" s="3">
        <f t="shared" si="377"/>
        <v>55</v>
      </c>
      <c r="K2663" s="3" t="str">
        <f t="shared" si="378"/>
        <v>OIR</v>
      </c>
      <c r="L2663" s="3" t="str">
        <f t="shared" si="379"/>
        <v>OIRDnGapFill</v>
      </c>
      <c r="M2663" s="3" t="str">
        <f t="shared" si="380"/>
        <v>Filled</v>
      </c>
      <c r="N2663" s="3" t="str">
        <f t="shared" si="381"/>
        <v>DnGap</v>
      </c>
      <c r="O2663">
        <v>634349</v>
      </c>
    </row>
    <row r="2664" spans="1:15" x14ac:dyDescent="0.25">
      <c r="A2664" s="1">
        <v>42165</v>
      </c>
      <c r="B2664" s="1" t="str">
        <f t="shared" si="373"/>
        <v>Wed</v>
      </c>
      <c r="C2664" s="1" t="str">
        <f t="shared" si="374"/>
        <v>Jun</v>
      </c>
      <c r="D2664" s="1" t="str">
        <f t="shared" si="375"/>
        <v>2nd QTR</v>
      </c>
      <c r="E2664" s="1" t="str">
        <f t="shared" si="376"/>
        <v>2015</v>
      </c>
      <c r="F2664" s="26">
        <v>118.12</v>
      </c>
      <c r="G2664" s="2">
        <v>118.127</v>
      </c>
      <c r="H2664" s="2">
        <v>118.06</v>
      </c>
      <c r="I2664" s="26">
        <v>118.08</v>
      </c>
      <c r="J2664" s="3">
        <f t="shared" si="377"/>
        <v>27</v>
      </c>
      <c r="K2664" s="3" t="str">
        <f t="shared" si="378"/>
        <v>OIR</v>
      </c>
      <c r="L2664" s="3" t="str">
        <f t="shared" si="379"/>
        <v>NotFilled</v>
      </c>
      <c r="M2664" s="3" t="str">
        <f t="shared" si="380"/>
        <v>NotFilled</v>
      </c>
      <c r="N2664" s="3" t="str">
        <f t="shared" si="381"/>
        <v>DnGap</v>
      </c>
      <c r="O2664">
        <v>609270</v>
      </c>
    </row>
    <row r="2665" spans="1:15" x14ac:dyDescent="0.25">
      <c r="A2665" s="1">
        <v>42166</v>
      </c>
      <c r="B2665" s="1" t="str">
        <f t="shared" si="373"/>
        <v>Thu</v>
      </c>
      <c r="C2665" s="1" t="str">
        <f t="shared" si="374"/>
        <v>Jun</v>
      </c>
      <c r="D2665" s="1" t="str">
        <f t="shared" si="375"/>
        <v>2nd QTR</v>
      </c>
      <c r="E2665" s="1" t="str">
        <f t="shared" si="376"/>
        <v>2015</v>
      </c>
      <c r="F2665" s="26">
        <v>118.08499999999999</v>
      </c>
      <c r="G2665" s="2">
        <v>118.17700000000001</v>
      </c>
      <c r="H2665" s="2">
        <v>118.035</v>
      </c>
      <c r="I2665" s="26">
        <v>118.175</v>
      </c>
      <c r="J2665" s="3">
        <f t="shared" si="377"/>
        <v>57</v>
      </c>
      <c r="K2665" s="3" t="str">
        <f t="shared" si="378"/>
        <v>OIR</v>
      </c>
      <c r="L2665" s="3" t="str">
        <f t="shared" si="379"/>
        <v>OIRUpGapFill</v>
      </c>
      <c r="M2665" s="3" t="str">
        <f t="shared" si="380"/>
        <v>Filled</v>
      </c>
      <c r="N2665" s="3" t="str">
        <f t="shared" si="381"/>
        <v>UpGap</v>
      </c>
      <c r="O2665">
        <v>741621</v>
      </c>
    </row>
    <row r="2666" spans="1:15" x14ac:dyDescent="0.25">
      <c r="A2666" s="1">
        <v>42167</v>
      </c>
      <c r="B2666" s="1" t="str">
        <f t="shared" si="373"/>
        <v>Fri</v>
      </c>
      <c r="C2666" s="1" t="str">
        <f t="shared" si="374"/>
        <v>Jun</v>
      </c>
      <c r="D2666" s="1" t="str">
        <f t="shared" si="375"/>
        <v>2nd QTR</v>
      </c>
      <c r="E2666" s="1" t="str">
        <f t="shared" si="376"/>
        <v>2015</v>
      </c>
      <c r="F2666" s="26">
        <v>118.167</v>
      </c>
      <c r="G2666" s="2">
        <v>118.23</v>
      </c>
      <c r="H2666" s="2">
        <v>118.122</v>
      </c>
      <c r="I2666" s="26">
        <v>118.16500000000001</v>
      </c>
      <c r="J2666" s="3">
        <f t="shared" si="377"/>
        <v>44</v>
      </c>
      <c r="K2666" s="3" t="str">
        <f t="shared" si="378"/>
        <v>OIR</v>
      </c>
      <c r="L2666" s="3" t="str">
        <f t="shared" si="379"/>
        <v>OIRDnGapFill</v>
      </c>
      <c r="M2666" s="3" t="str">
        <f t="shared" si="380"/>
        <v>Filled</v>
      </c>
      <c r="N2666" s="3" t="str">
        <f t="shared" si="381"/>
        <v>DnGap</v>
      </c>
      <c r="O2666">
        <v>674264</v>
      </c>
    </row>
    <row r="2667" spans="1:15" x14ac:dyDescent="0.25">
      <c r="A2667" s="1">
        <v>42170</v>
      </c>
      <c r="B2667" s="1" t="str">
        <f t="shared" si="373"/>
        <v>Mon</v>
      </c>
      <c r="C2667" s="1" t="str">
        <f t="shared" si="374"/>
        <v>Jun</v>
      </c>
      <c r="D2667" s="1" t="str">
        <f t="shared" si="375"/>
        <v>2nd QTR</v>
      </c>
      <c r="E2667" s="1" t="str">
        <f t="shared" si="376"/>
        <v>2015</v>
      </c>
      <c r="F2667" s="26">
        <v>118.18</v>
      </c>
      <c r="G2667" s="2">
        <v>118.29</v>
      </c>
      <c r="H2667" s="2">
        <v>118.175</v>
      </c>
      <c r="I2667" s="26">
        <v>118.22</v>
      </c>
      <c r="J2667" s="3">
        <f t="shared" si="377"/>
        <v>47</v>
      </c>
      <c r="K2667" s="3" t="str">
        <f t="shared" si="378"/>
        <v>OIR</v>
      </c>
      <c r="L2667" s="3" t="str">
        <f t="shared" si="379"/>
        <v>NotFilled</v>
      </c>
      <c r="M2667" s="3" t="str">
        <f t="shared" si="380"/>
        <v>NotFilled</v>
      </c>
      <c r="N2667" s="3" t="str">
        <f t="shared" si="381"/>
        <v>UpGap</v>
      </c>
      <c r="O2667">
        <v>526825</v>
      </c>
    </row>
    <row r="2668" spans="1:15" x14ac:dyDescent="0.25">
      <c r="A2668" s="1">
        <v>42171</v>
      </c>
      <c r="B2668" s="1" t="str">
        <f t="shared" si="373"/>
        <v>Tue</v>
      </c>
      <c r="C2668" s="1" t="str">
        <f t="shared" si="374"/>
        <v>Jun</v>
      </c>
      <c r="D2668" s="1" t="str">
        <f t="shared" si="375"/>
        <v>2nd QTR</v>
      </c>
      <c r="E2668" s="1" t="str">
        <f t="shared" si="376"/>
        <v>2015</v>
      </c>
      <c r="F2668" s="26">
        <v>118.21</v>
      </c>
      <c r="G2668" s="2">
        <v>118.28700000000001</v>
      </c>
      <c r="H2668" s="2">
        <v>118.21</v>
      </c>
      <c r="I2668" s="26">
        <v>118.27200000000001</v>
      </c>
      <c r="J2668" s="3">
        <f t="shared" si="377"/>
        <v>31</v>
      </c>
      <c r="K2668" s="3" t="str">
        <f t="shared" si="378"/>
        <v>OIR</v>
      </c>
      <c r="L2668" s="3" t="str">
        <f t="shared" si="379"/>
        <v>OIRDnGapFill</v>
      </c>
      <c r="M2668" s="3" t="str">
        <f t="shared" si="380"/>
        <v>Filled</v>
      </c>
      <c r="N2668" s="3" t="str">
        <f t="shared" si="381"/>
        <v>DnGap</v>
      </c>
      <c r="O2668">
        <v>466866</v>
      </c>
    </row>
    <row r="2669" spans="1:15" x14ac:dyDescent="0.25">
      <c r="A2669" s="1">
        <v>42172</v>
      </c>
      <c r="B2669" s="1" t="str">
        <f t="shared" si="373"/>
        <v>Wed</v>
      </c>
      <c r="C2669" s="1" t="str">
        <f t="shared" si="374"/>
        <v>Jun</v>
      </c>
      <c r="D2669" s="1" t="str">
        <f t="shared" si="375"/>
        <v>2nd QTR</v>
      </c>
      <c r="E2669" s="1" t="str">
        <f t="shared" si="376"/>
        <v>2015</v>
      </c>
      <c r="F2669" s="26">
        <v>118.277</v>
      </c>
      <c r="G2669" s="2">
        <v>119.057</v>
      </c>
      <c r="H2669" s="2">
        <v>118.125</v>
      </c>
      <c r="I2669" s="26">
        <v>119.035</v>
      </c>
      <c r="J2669" s="3">
        <f t="shared" si="377"/>
        <v>101</v>
      </c>
      <c r="K2669" s="3" t="str">
        <f t="shared" si="378"/>
        <v>OIR</v>
      </c>
      <c r="L2669" s="3" t="str">
        <f t="shared" si="379"/>
        <v>OIRUpGapFill</v>
      </c>
      <c r="M2669" s="3" t="str">
        <f t="shared" si="380"/>
        <v>Filled</v>
      </c>
      <c r="N2669" s="3" t="str">
        <f t="shared" si="381"/>
        <v>UpGap</v>
      </c>
      <c r="O2669">
        <v>916253</v>
      </c>
    </row>
    <row r="2670" spans="1:15" x14ac:dyDescent="0.25">
      <c r="A2670" s="1">
        <v>42173</v>
      </c>
      <c r="B2670" s="1" t="str">
        <f t="shared" si="373"/>
        <v>Thu</v>
      </c>
      <c r="C2670" s="1" t="str">
        <f t="shared" si="374"/>
        <v>Jun</v>
      </c>
      <c r="D2670" s="1" t="str">
        <f t="shared" si="375"/>
        <v>2nd QTR</v>
      </c>
      <c r="E2670" s="1" t="str">
        <f t="shared" si="376"/>
        <v>2015</v>
      </c>
      <c r="F2670" s="26">
        <v>119.02500000000001</v>
      </c>
      <c r="G2670" s="2">
        <v>119.11</v>
      </c>
      <c r="H2670" s="2">
        <v>118.27</v>
      </c>
      <c r="I2670" s="26">
        <v>119.005</v>
      </c>
      <c r="J2670" s="3">
        <f t="shared" si="377"/>
        <v>64</v>
      </c>
      <c r="K2670" s="3" t="str">
        <f t="shared" si="378"/>
        <v>OIR</v>
      </c>
      <c r="L2670" s="3" t="str">
        <f t="shared" si="379"/>
        <v>OIRDnGapFill</v>
      </c>
      <c r="M2670" s="3" t="str">
        <f t="shared" si="380"/>
        <v>Filled</v>
      </c>
      <c r="N2670" s="3" t="str">
        <f t="shared" si="381"/>
        <v>DnGap</v>
      </c>
      <c r="O2670">
        <v>905747</v>
      </c>
    </row>
    <row r="2671" spans="1:15" x14ac:dyDescent="0.25">
      <c r="A2671" s="1">
        <v>42174</v>
      </c>
      <c r="B2671" s="1" t="str">
        <f t="shared" si="373"/>
        <v>Fri</v>
      </c>
      <c r="C2671" s="1" t="str">
        <f t="shared" si="374"/>
        <v>Jun</v>
      </c>
      <c r="D2671" s="1" t="str">
        <f t="shared" si="375"/>
        <v>2nd QTR</v>
      </c>
      <c r="E2671" s="1" t="str">
        <f t="shared" si="376"/>
        <v>2015</v>
      </c>
      <c r="F2671" s="26">
        <v>119.02500000000001</v>
      </c>
      <c r="G2671" s="2">
        <v>119.14</v>
      </c>
      <c r="H2671" s="2">
        <v>119.02500000000001</v>
      </c>
      <c r="I2671" s="26">
        <v>119.117</v>
      </c>
      <c r="J2671" s="3">
        <f t="shared" si="377"/>
        <v>46</v>
      </c>
      <c r="K2671" s="3" t="str">
        <f t="shared" si="378"/>
        <v>OIR</v>
      </c>
      <c r="L2671" s="3" t="str">
        <f t="shared" si="379"/>
        <v>NotFilled</v>
      </c>
      <c r="M2671" s="3" t="str">
        <f t="shared" si="380"/>
        <v>NotFilled</v>
      </c>
      <c r="N2671" s="3" t="str">
        <f t="shared" si="381"/>
        <v>UpGap</v>
      </c>
      <c r="O2671">
        <v>544639</v>
      </c>
    </row>
    <row r="2672" spans="1:15" x14ac:dyDescent="0.25">
      <c r="A2672" s="1">
        <v>42177</v>
      </c>
      <c r="B2672" s="1" t="str">
        <f t="shared" si="373"/>
        <v>Mon</v>
      </c>
      <c r="C2672" s="1" t="str">
        <f t="shared" si="374"/>
        <v>Jun</v>
      </c>
      <c r="D2672" s="1" t="str">
        <f t="shared" si="375"/>
        <v>2nd QTR</v>
      </c>
      <c r="E2672" s="1" t="str">
        <f t="shared" si="376"/>
        <v>2015</v>
      </c>
      <c r="F2672" s="26">
        <v>119.095</v>
      </c>
      <c r="G2672" s="2">
        <v>119.102</v>
      </c>
      <c r="H2672" s="2">
        <v>118.295</v>
      </c>
      <c r="I2672" s="26">
        <v>119.002</v>
      </c>
      <c r="J2672" s="3">
        <f t="shared" si="377"/>
        <v>50</v>
      </c>
      <c r="K2672" s="3" t="str">
        <f t="shared" si="378"/>
        <v>OIR</v>
      </c>
      <c r="L2672" s="3" t="str">
        <f t="shared" si="379"/>
        <v>NotFilled</v>
      </c>
      <c r="M2672" s="3" t="str">
        <f t="shared" si="380"/>
        <v>NotFilled</v>
      </c>
      <c r="N2672" s="3" t="str">
        <f t="shared" si="381"/>
        <v>DnGap</v>
      </c>
      <c r="O2672">
        <v>478577</v>
      </c>
    </row>
    <row r="2673" spans="1:15" x14ac:dyDescent="0.25">
      <c r="A2673" s="1">
        <v>42178</v>
      </c>
      <c r="B2673" s="1" t="str">
        <f t="shared" si="373"/>
        <v>Tue</v>
      </c>
      <c r="C2673" s="1" t="str">
        <f t="shared" si="374"/>
        <v>Jun</v>
      </c>
      <c r="D2673" s="1" t="str">
        <f t="shared" si="375"/>
        <v>2nd QTR</v>
      </c>
      <c r="E2673" s="1" t="str">
        <f t="shared" si="376"/>
        <v>2015</v>
      </c>
      <c r="F2673" s="26">
        <v>118.3</v>
      </c>
      <c r="G2673" s="2">
        <v>118.315</v>
      </c>
      <c r="H2673" s="2">
        <v>118.23</v>
      </c>
      <c r="I2673" s="26">
        <v>118.26</v>
      </c>
      <c r="J2673" s="3">
        <f t="shared" si="377"/>
        <v>34</v>
      </c>
      <c r="K2673" s="3" t="str">
        <f t="shared" si="378"/>
        <v>OIR</v>
      </c>
      <c r="L2673" s="3" t="str">
        <f t="shared" si="379"/>
        <v>NotFilled</v>
      </c>
      <c r="M2673" s="3" t="str">
        <f t="shared" si="380"/>
        <v>NotFilled</v>
      </c>
      <c r="N2673" s="3" t="str">
        <f t="shared" si="381"/>
        <v>DnGap</v>
      </c>
      <c r="O2673">
        <v>555424</v>
      </c>
    </row>
    <row r="2674" spans="1:15" x14ac:dyDescent="0.25">
      <c r="A2674" s="1">
        <v>42179</v>
      </c>
      <c r="B2674" s="1" t="str">
        <f t="shared" si="373"/>
        <v>Wed</v>
      </c>
      <c r="C2674" s="1" t="str">
        <f t="shared" si="374"/>
        <v>Jun</v>
      </c>
      <c r="D2674" s="1" t="str">
        <f t="shared" si="375"/>
        <v>2nd QTR</v>
      </c>
      <c r="E2674" s="1" t="str">
        <f t="shared" si="376"/>
        <v>2015</v>
      </c>
      <c r="F2674" s="26">
        <v>118.25700000000001</v>
      </c>
      <c r="G2674" s="2">
        <v>119.005</v>
      </c>
      <c r="H2674" s="2">
        <v>118.232</v>
      </c>
      <c r="I2674" s="26">
        <v>118.315</v>
      </c>
      <c r="J2674" s="3">
        <f t="shared" si="377"/>
        <v>37</v>
      </c>
      <c r="K2674" s="3" t="str">
        <f t="shared" si="378"/>
        <v>OIR</v>
      </c>
      <c r="L2674" s="3" t="str">
        <f t="shared" si="379"/>
        <v>OIRDnGapFill</v>
      </c>
      <c r="M2674" s="3" t="str">
        <f t="shared" si="380"/>
        <v>Filled</v>
      </c>
      <c r="N2674" s="3" t="str">
        <f t="shared" si="381"/>
        <v>DnGap</v>
      </c>
      <c r="O2674">
        <v>518140</v>
      </c>
    </row>
    <row r="2675" spans="1:15" x14ac:dyDescent="0.25">
      <c r="A2675" s="1">
        <v>42180</v>
      </c>
      <c r="B2675" s="1" t="str">
        <f t="shared" si="373"/>
        <v>Thu</v>
      </c>
      <c r="C2675" s="1" t="str">
        <f t="shared" si="374"/>
        <v>Jun</v>
      </c>
      <c r="D2675" s="1" t="str">
        <f t="shared" si="375"/>
        <v>2nd QTR</v>
      </c>
      <c r="E2675" s="1" t="str">
        <f t="shared" si="376"/>
        <v>2015</v>
      </c>
      <c r="F2675" s="26">
        <v>118.315</v>
      </c>
      <c r="G2675" s="2">
        <v>119.002</v>
      </c>
      <c r="H2675" s="2">
        <v>118.227</v>
      </c>
      <c r="I2675" s="26">
        <v>118.292</v>
      </c>
      <c r="J2675" s="3">
        <f t="shared" si="377"/>
        <v>38</v>
      </c>
      <c r="K2675" s="3" t="str">
        <f t="shared" si="378"/>
        <v>OIR</v>
      </c>
      <c r="L2675" s="3" t="str">
        <f t="shared" si="379"/>
        <v>NoGap</v>
      </c>
      <c r="M2675" s="3" t="str">
        <f t="shared" si="380"/>
        <v>NoGap</v>
      </c>
      <c r="N2675" s="3" t="str">
        <f t="shared" si="381"/>
        <v>NoGap</v>
      </c>
      <c r="O2675">
        <v>574788</v>
      </c>
    </row>
    <row r="2676" spans="1:15" x14ac:dyDescent="0.25">
      <c r="A2676" s="1">
        <v>42181</v>
      </c>
      <c r="B2676" s="1" t="str">
        <f t="shared" si="373"/>
        <v>Fri</v>
      </c>
      <c r="C2676" s="1" t="str">
        <f t="shared" si="374"/>
        <v>Jun</v>
      </c>
      <c r="D2676" s="1" t="str">
        <f t="shared" si="375"/>
        <v>2nd QTR</v>
      </c>
      <c r="E2676" s="1" t="str">
        <f t="shared" si="376"/>
        <v>2015</v>
      </c>
      <c r="F2676" s="26">
        <v>118.282</v>
      </c>
      <c r="G2676" s="2">
        <v>118.30200000000001</v>
      </c>
      <c r="H2676" s="2">
        <v>118.185</v>
      </c>
      <c r="I2676" s="26">
        <v>118.20699999999999</v>
      </c>
      <c r="J2676" s="3">
        <f t="shared" si="377"/>
        <v>47</v>
      </c>
      <c r="K2676" s="3" t="str">
        <f t="shared" si="378"/>
        <v>OIR</v>
      </c>
      <c r="L2676" s="3" t="str">
        <f t="shared" si="379"/>
        <v>OIRDnGapFill</v>
      </c>
      <c r="M2676" s="3" t="str">
        <f t="shared" si="380"/>
        <v>Filled</v>
      </c>
      <c r="N2676" s="3" t="str">
        <f t="shared" si="381"/>
        <v>DnGap</v>
      </c>
      <c r="O2676">
        <v>483458</v>
      </c>
    </row>
    <row r="2677" spans="1:15" x14ac:dyDescent="0.25">
      <c r="A2677" s="1">
        <v>42185</v>
      </c>
      <c r="B2677" s="1" t="str">
        <f t="shared" si="373"/>
        <v>Tue</v>
      </c>
      <c r="C2677" s="1" t="str">
        <f t="shared" si="374"/>
        <v>Jun</v>
      </c>
      <c r="D2677" s="1" t="str">
        <f t="shared" si="375"/>
        <v>2nd QTR</v>
      </c>
      <c r="E2677" s="1" t="str">
        <f t="shared" si="376"/>
        <v>2015</v>
      </c>
      <c r="F2677" s="26">
        <v>119.09699999999999</v>
      </c>
      <c r="G2677" s="2">
        <v>119.12</v>
      </c>
      <c r="H2677" s="2">
        <v>119.017</v>
      </c>
      <c r="I2677" s="26">
        <v>119.08199999999999</v>
      </c>
      <c r="J2677" s="3">
        <f t="shared" si="377"/>
        <v>42</v>
      </c>
      <c r="K2677" s="3" t="str">
        <f t="shared" si="378"/>
        <v>OOR</v>
      </c>
      <c r="L2677" s="3" t="str">
        <f t="shared" si="379"/>
        <v>NotFilled</v>
      </c>
      <c r="M2677" s="3" t="str">
        <f t="shared" si="380"/>
        <v>NotFilled</v>
      </c>
      <c r="N2677" s="3" t="str">
        <f t="shared" si="381"/>
        <v>UpGap</v>
      </c>
      <c r="O2677">
        <v>812453</v>
      </c>
    </row>
    <row r="2678" spans="1:15" x14ac:dyDescent="0.25">
      <c r="A2678" s="1">
        <v>42186</v>
      </c>
      <c r="B2678" s="1" t="str">
        <f t="shared" si="373"/>
        <v>Wed</v>
      </c>
      <c r="C2678" s="1" t="str">
        <f t="shared" si="374"/>
        <v>Jul</v>
      </c>
      <c r="D2678" s="1" t="str">
        <f t="shared" si="375"/>
        <v>3rd QTR</v>
      </c>
      <c r="E2678" s="1" t="str">
        <f t="shared" si="376"/>
        <v>2015</v>
      </c>
      <c r="F2678" s="26">
        <v>119.05200000000001</v>
      </c>
      <c r="G2678" s="2">
        <v>119.06</v>
      </c>
      <c r="H2678" s="2">
        <v>118.252</v>
      </c>
      <c r="I2678" s="26">
        <v>118.277</v>
      </c>
      <c r="J2678" s="3">
        <f t="shared" si="377"/>
        <v>52</v>
      </c>
      <c r="K2678" s="3" t="str">
        <f t="shared" si="378"/>
        <v>OIR</v>
      </c>
      <c r="L2678" s="3" t="str">
        <f t="shared" si="379"/>
        <v>NotFilled</v>
      </c>
      <c r="M2678" s="3" t="str">
        <f t="shared" si="380"/>
        <v>NotFilled</v>
      </c>
      <c r="N2678" s="3" t="str">
        <f t="shared" si="381"/>
        <v>DnGap</v>
      </c>
      <c r="O2678">
        <v>631216</v>
      </c>
    </row>
    <row r="2679" spans="1:15" x14ac:dyDescent="0.25">
      <c r="A2679" s="1">
        <v>42187</v>
      </c>
      <c r="B2679" s="1" t="str">
        <f t="shared" si="373"/>
        <v>Thu</v>
      </c>
      <c r="C2679" s="1" t="str">
        <f t="shared" si="374"/>
        <v>Jul</v>
      </c>
      <c r="D2679" s="1" t="str">
        <f t="shared" si="375"/>
        <v>3rd QTR</v>
      </c>
      <c r="E2679" s="1" t="str">
        <f t="shared" si="376"/>
        <v>2015</v>
      </c>
      <c r="F2679" s="26">
        <v>118.27500000000001</v>
      </c>
      <c r="G2679" s="2">
        <v>119.09699999999999</v>
      </c>
      <c r="H2679" s="2">
        <v>118.227</v>
      </c>
      <c r="I2679" s="26">
        <v>119.057</v>
      </c>
      <c r="J2679" s="3">
        <f t="shared" si="377"/>
        <v>76</v>
      </c>
      <c r="K2679" s="3" t="str">
        <f t="shared" si="378"/>
        <v>OIR</v>
      </c>
      <c r="L2679" s="3" t="str">
        <f t="shared" si="379"/>
        <v>OIRDnGapFill</v>
      </c>
      <c r="M2679" s="3" t="str">
        <f t="shared" si="380"/>
        <v>Filled</v>
      </c>
      <c r="N2679" s="3" t="str">
        <f t="shared" si="381"/>
        <v>DnGap</v>
      </c>
      <c r="O2679">
        <v>626215</v>
      </c>
    </row>
    <row r="2680" spans="1:15" x14ac:dyDescent="0.25">
      <c r="A2680" s="1">
        <v>42191</v>
      </c>
      <c r="B2680" s="1" t="str">
        <f t="shared" si="373"/>
        <v>Mon</v>
      </c>
      <c r="C2680" s="1" t="str">
        <f t="shared" si="374"/>
        <v>Jul</v>
      </c>
      <c r="D2680" s="1" t="str">
        <f t="shared" si="375"/>
        <v>3rd QTR</v>
      </c>
      <c r="E2680" s="1" t="str">
        <f t="shared" si="376"/>
        <v>2015</v>
      </c>
      <c r="F2680" s="26">
        <v>119.075</v>
      </c>
      <c r="G2680" s="2">
        <v>119.3</v>
      </c>
      <c r="H2680" s="2">
        <v>119.05200000000001</v>
      </c>
      <c r="I2680" s="26">
        <v>119.21</v>
      </c>
      <c r="J2680" s="3">
        <f t="shared" si="377"/>
        <v>100</v>
      </c>
      <c r="K2680" s="3" t="str">
        <f t="shared" si="378"/>
        <v>OIR</v>
      </c>
      <c r="L2680" s="3" t="str">
        <f t="shared" si="379"/>
        <v>OIRUpGapFill</v>
      </c>
      <c r="M2680" s="3" t="str">
        <f t="shared" si="380"/>
        <v>Filled</v>
      </c>
      <c r="N2680" s="3" t="str">
        <f t="shared" si="381"/>
        <v>UpGap</v>
      </c>
      <c r="O2680">
        <v>663288</v>
      </c>
    </row>
    <row r="2681" spans="1:15" x14ac:dyDescent="0.25">
      <c r="A2681" s="1">
        <v>42192</v>
      </c>
      <c r="B2681" s="1" t="str">
        <f t="shared" si="373"/>
        <v>Tue</v>
      </c>
      <c r="C2681" s="1" t="str">
        <f t="shared" si="374"/>
        <v>Jul</v>
      </c>
      <c r="D2681" s="1" t="str">
        <f t="shared" si="375"/>
        <v>3rd QTR</v>
      </c>
      <c r="E2681" s="1" t="str">
        <f t="shared" si="376"/>
        <v>2015</v>
      </c>
      <c r="F2681" s="26">
        <v>119.185</v>
      </c>
      <c r="G2681" s="2">
        <v>120.015</v>
      </c>
      <c r="H2681" s="2">
        <v>119.16</v>
      </c>
      <c r="I2681" s="26">
        <v>119.25700000000001</v>
      </c>
      <c r="J2681" s="3">
        <f t="shared" si="377"/>
        <v>71</v>
      </c>
      <c r="K2681" s="3" t="str">
        <f t="shared" si="378"/>
        <v>OIR</v>
      </c>
      <c r="L2681" s="3" t="str">
        <f t="shared" si="379"/>
        <v>OIRDnGapFill</v>
      </c>
      <c r="M2681" s="3" t="str">
        <f t="shared" si="380"/>
        <v>Filled</v>
      </c>
      <c r="N2681" s="3" t="str">
        <f t="shared" si="381"/>
        <v>DnGap</v>
      </c>
      <c r="O2681">
        <v>676339</v>
      </c>
    </row>
    <row r="2682" spans="1:15" x14ac:dyDescent="0.25">
      <c r="A2682" s="1">
        <v>42193</v>
      </c>
      <c r="B2682" s="1" t="str">
        <f t="shared" si="373"/>
        <v>Wed</v>
      </c>
      <c r="C2682" s="1" t="str">
        <f t="shared" si="374"/>
        <v>Jul</v>
      </c>
      <c r="D2682" s="1" t="str">
        <f t="shared" si="375"/>
        <v>3rd QTR</v>
      </c>
      <c r="E2682" s="1" t="str">
        <f t="shared" si="376"/>
        <v>2015</v>
      </c>
      <c r="F2682" s="26">
        <v>119.22</v>
      </c>
      <c r="G2682" s="2">
        <v>120.012</v>
      </c>
      <c r="H2682" s="2">
        <v>119.21</v>
      </c>
      <c r="I2682" s="26">
        <v>119.31699999999999</v>
      </c>
      <c r="J2682" s="3">
        <f t="shared" si="377"/>
        <v>49</v>
      </c>
      <c r="K2682" s="3" t="str">
        <f t="shared" si="378"/>
        <v>OIR</v>
      </c>
      <c r="L2682" s="3" t="str">
        <f t="shared" si="379"/>
        <v>OIRDnGapFill</v>
      </c>
      <c r="M2682" s="3" t="str">
        <f t="shared" si="380"/>
        <v>Filled</v>
      </c>
      <c r="N2682" s="3" t="str">
        <f t="shared" si="381"/>
        <v>DnGap</v>
      </c>
      <c r="O2682">
        <v>640840</v>
      </c>
    </row>
    <row r="2683" spans="1:15" x14ac:dyDescent="0.25">
      <c r="A2683" s="1">
        <v>42194</v>
      </c>
      <c r="B2683" s="1" t="str">
        <f t="shared" si="373"/>
        <v>Thu</v>
      </c>
      <c r="C2683" s="1" t="str">
        <f t="shared" si="374"/>
        <v>Jul</v>
      </c>
      <c r="D2683" s="1" t="str">
        <f t="shared" si="375"/>
        <v>3rd QTR</v>
      </c>
      <c r="E2683" s="1" t="str">
        <f t="shared" si="376"/>
        <v>2015</v>
      </c>
      <c r="F2683" s="26">
        <v>120</v>
      </c>
      <c r="G2683" s="2">
        <v>120.017</v>
      </c>
      <c r="H2683" s="2">
        <v>119.17700000000001</v>
      </c>
      <c r="I2683" s="26">
        <v>119.205</v>
      </c>
      <c r="J2683" s="3">
        <f t="shared" si="377"/>
        <v>64</v>
      </c>
      <c r="K2683" s="3" t="str">
        <f t="shared" si="378"/>
        <v>OIR</v>
      </c>
      <c r="L2683" s="3" t="str">
        <f t="shared" si="379"/>
        <v>OIRUpGapFill</v>
      </c>
      <c r="M2683" s="3" t="str">
        <f t="shared" si="380"/>
        <v>Filled</v>
      </c>
      <c r="N2683" s="3" t="str">
        <f t="shared" si="381"/>
        <v>UpGap</v>
      </c>
      <c r="O2683">
        <v>551824</v>
      </c>
    </row>
    <row r="2684" spans="1:15" x14ac:dyDescent="0.25">
      <c r="A2684" s="1">
        <v>42195</v>
      </c>
      <c r="B2684" s="1" t="str">
        <f t="shared" si="373"/>
        <v>Fri</v>
      </c>
      <c r="C2684" s="1" t="str">
        <f t="shared" si="374"/>
        <v>Jul</v>
      </c>
      <c r="D2684" s="1" t="str">
        <f t="shared" si="375"/>
        <v>3rd QTR</v>
      </c>
      <c r="E2684" s="1" t="str">
        <f t="shared" si="376"/>
        <v>2015</v>
      </c>
      <c r="F2684" s="26">
        <v>119.17700000000001</v>
      </c>
      <c r="G2684" s="2">
        <v>119.18</v>
      </c>
      <c r="H2684" s="2">
        <v>119.02</v>
      </c>
      <c r="I2684" s="26">
        <v>119.03700000000001</v>
      </c>
      <c r="J2684" s="3">
        <f t="shared" si="377"/>
        <v>65</v>
      </c>
      <c r="K2684" s="3" t="str">
        <f t="shared" si="378"/>
        <v>OIR</v>
      </c>
      <c r="L2684" s="3" t="str">
        <f t="shared" si="379"/>
        <v>NotFilled</v>
      </c>
      <c r="M2684" s="3" t="str">
        <f t="shared" si="380"/>
        <v>NotFilled</v>
      </c>
      <c r="N2684" s="3" t="str">
        <f t="shared" si="381"/>
        <v>DnGap</v>
      </c>
      <c r="O2684">
        <v>639896</v>
      </c>
    </row>
    <row r="2685" spans="1:15" x14ac:dyDescent="0.25">
      <c r="A2685" s="1">
        <v>42198</v>
      </c>
      <c r="B2685" s="1" t="str">
        <f t="shared" si="373"/>
        <v>Mon</v>
      </c>
      <c r="C2685" s="1" t="str">
        <f t="shared" si="374"/>
        <v>Jul</v>
      </c>
      <c r="D2685" s="1" t="str">
        <f t="shared" si="375"/>
        <v>3rd QTR</v>
      </c>
      <c r="E2685" s="1" t="str">
        <f t="shared" si="376"/>
        <v>2015</v>
      </c>
      <c r="F2685" s="26">
        <v>119.13200000000001</v>
      </c>
      <c r="G2685" s="2">
        <v>119.145</v>
      </c>
      <c r="H2685" s="2">
        <v>118.282</v>
      </c>
      <c r="I2685" s="26">
        <v>119</v>
      </c>
      <c r="J2685" s="3">
        <f t="shared" si="377"/>
        <v>73</v>
      </c>
      <c r="K2685" s="3" t="str">
        <f t="shared" si="378"/>
        <v>OIR</v>
      </c>
      <c r="L2685" s="3" t="str">
        <f t="shared" si="379"/>
        <v>OIRUpGapFill</v>
      </c>
      <c r="M2685" s="3" t="str">
        <f t="shared" si="380"/>
        <v>Filled</v>
      </c>
      <c r="N2685" s="3" t="str">
        <f t="shared" si="381"/>
        <v>UpGap</v>
      </c>
      <c r="O2685">
        <v>631817</v>
      </c>
    </row>
    <row r="2686" spans="1:15" x14ac:dyDescent="0.25">
      <c r="A2686" s="1">
        <v>42199</v>
      </c>
      <c r="B2686" s="1" t="str">
        <f t="shared" si="373"/>
        <v>Tue</v>
      </c>
      <c r="C2686" s="1" t="str">
        <f t="shared" si="374"/>
        <v>Jul</v>
      </c>
      <c r="D2686" s="1" t="str">
        <f t="shared" si="375"/>
        <v>3rd QTR</v>
      </c>
      <c r="E2686" s="1" t="str">
        <f t="shared" si="376"/>
        <v>2015</v>
      </c>
      <c r="F2686" s="26">
        <v>118.3</v>
      </c>
      <c r="G2686" s="2">
        <v>119.08499999999999</v>
      </c>
      <c r="H2686" s="2">
        <v>118.285</v>
      </c>
      <c r="I2686" s="26">
        <v>119.065</v>
      </c>
      <c r="J2686" s="3">
        <f t="shared" si="377"/>
        <v>48</v>
      </c>
      <c r="K2686" s="3" t="str">
        <f t="shared" si="378"/>
        <v>OIR</v>
      </c>
      <c r="L2686" s="3" t="str">
        <f t="shared" si="379"/>
        <v>OIRDnGapFill</v>
      </c>
      <c r="M2686" s="3" t="str">
        <f t="shared" si="380"/>
        <v>Filled</v>
      </c>
      <c r="N2686" s="3" t="str">
        <f t="shared" si="381"/>
        <v>DnGap</v>
      </c>
      <c r="O2686">
        <v>497427</v>
      </c>
    </row>
    <row r="2687" spans="1:15" x14ac:dyDescent="0.25">
      <c r="A2687" s="1">
        <v>42200</v>
      </c>
      <c r="B2687" s="1" t="str">
        <f t="shared" si="373"/>
        <v>Wed</v>
      </c>
      <c r="C2687" s="1" t="str">
        <f t="shared" si="374"/>
        <v>Jul</v>
      </c>
      <c r="D2687" s="1" t="str">
        <f t="shared" si="375"/>
        <v>3rd QTR</v>
      </c>
      <c r="E2687" s="1" t="str">
        <f t="shared" si="376"/>
        <v>2015</v>
      </c>
      <c r="F2687" s="26">
        <v>119.08</v>
      </c>
      <c r="G2687" s="2">
        <v>119.14</v>
      </c>
      <c r="H2687" s="2">
        <v>118.312</v>
      </c>
      <c r="I2687" s="26">
        <v>119.127</v>
      </c>
      <c r="J2687" s="3">
        <f t="shared" si="377"/>
        <v>60</v>
      </c>
      <c r="K2687" s="3" t="str">
        <f t="shared" si="378"/>
        <v>OIR</v>
      </c>
      <c r="L2687" s="3" t="str">
        <f t="shared" si="379"/>
        <v>OIRUpGapFill</v>
      </c>
      <c r="M2687" s="3" t="str">
        <f t="shared" si="380"/>
        <v>Filled</v>
      </c>
      <c r="N2687" s="3" t="str">
        <f t="shared" si="381"/>
        <v>UpGap</v>
      </c>
      <c r="O2687">
        <v>566931</v>
      </c>
    </row>
    <row r="2688" spans="1:15" x14ac:dyDescent="0.25">
      <c r="A2688" s="1">
        <v>42201</v>
      </c>
      <c r="B2688" s="1" t="str">
        <f t="shared" si="373"/>
        <v>Thu</v>
      </c>
      <c r="C2688" s="1" t="str">
        <f t="shared" si="374"/>
        <v>Jul</v>
      </c>
      <c r="D2688" s="1" t="str">
        <f t="shared" si="375"/>
        <v>3rd QTR</v>
      </c>
      <c r="E2688" s="1" t="str">
        <f t="shared" si="376"/>
        <v>2015</v>
      </c>
      <c r="F2688" s="26">
        <v>119.11499999999999</v>
      </c>
      <c r="G2688" s="2">
        <v>119.122</v>
      </c>
      <c r="H2688" s="2">
        <v>119.02</v>
      </c>
      <c r="I2688" s="26">
        <v>119.07</v>
      </c>
      <c r="J2688" s="3">
        <f t="shared" si="377"/>
        <v>41</v>
      </c>
      <c r="K2688" s="3" t="str">
        <f t="shared" si="378"/>
        <v>OIR</v>
      </c>
      <c r="L2688" s="3" t="str">
        <f t="shared" si="379"/>
        <v>NotFilled</v>
      </c>
      <c r="M2688" s="3" t="str">
        <f t="shared" si="380"/>
        <v>NotFilled</v>
      </c>
      <c r="N2688" s="3" t="str">
        <f t="shared" si="381"/>
        <v>DnGap</v>
      </c>
      <c r="O2688">
        <v>494261</v>
      </c>
    </row>
    <row r="2689" spans="1:15" x14ac:dyDescent="0.25">
      <c r="A2689" s="1">
        <v>42202</v>
      </c>
      <c r="B2689" s="1" t="str">
        <f t="shared" si="373"/>
        <v>Fri</v>
      </c>
      <c r="C2689" s="1" t="str">
        <f t="shared" si="374"/>
        <v>Jul</v>
      </c>
      <c r="D2689" s="1" t="str">
        <f t="shared" si="375"/>
        <v>3rd QTR</v>
      </c>
      <c r="E2689" s="1" t="str">
        <f t="shared" si="376"/>
        <v>2015</v>
      </c>
      <c r="F2689" s="26">
        <v>119.06699999999999</v>
      </c>
      <c r="G2689" s="2">
        <v>119.08</v>
      </c>
      <c r="H2689" s="2">
        <v>119</v>
      </c>
      <c r="I2689" s="26">
        <v>119.042</v>
      </c>
      <c r="J2689" s="3">
        <f t="shared" si="377"/>
        <v>32</v>
      </c>
      <c r="K2689" s="3" t="str">
        <f t="shared" si="378"/>
        <v>OIR</v>
      </c>
      <c r="L2689" s="3" t="str">
        <f t="shared" si="379"/>
        <v>OIRDnGapFill</v>
      </c>
      <c r="M2689" s="3" t="str">
        <f t="shared" si="380"/>
        <v>Filled</v>
      </c>
      <c r="N2689" s="3" t="str">
        <f t="shared" si="381"/>
        <v>DnGap</v>
      </c>
      <c r="O2689">
        <v>543860</v>
      </c>
    </row>
    <row r="2690" spans="1:15" x14ac:dyDescent="0.25">
      <c r="A2690" s="1">
        <v>42205</v>
      </c>
      <c r="B2690" s="1" t="str">
        <f t="shared" si="373"/>
        <v>Mon</v>
      </c>
      <c r="C2690" s="1" t="str">
        <f t="shared" si="374"/>
        <v>Jul</v>
      </c>
      <c r="D2690" s="1" t="str">
        <f t="shared" si="375"/>
        <v>3rd QTR</v>
      </c>
      <c r="E2690" s="1" t="str">
        <f t="shared" si="376"/>
        <v>2015</v>
      </c>
      <c r="F2690" s="26">
        <v>119.045</v>
      </c>
      <c r="G2690" s="2">
        <v>119.047</v>
      </c>
      <c r="H2690" s="2">
        <v>118.277</v>
      </c>
      <c r="I2690" s="26">
        <v>118.31</v>
      </c>
      <c r="J2690" s="3">
        <f t="shared" si="377"/>
        <v>36</v>
      </c>
      <c r="K2690" s="3" t="str">
        <f t="shared" si="378"/>
        <v>OIR</v>
      </c>
      <c r="L2690" s="3" t="str">
        <f t="shared" si="379"/>
        <v>OIRUpGapFill</v>
      </c>
      <c r="M2690" s="3" t="str">
        <f t="shared" si="380"/>
        <v>Filled</v>
      </c>
      <c r="N2690" s="3" t="str">
        <f t="shared" si="381"/>
        <v>UpGap</v>
      </c>
      <c r="O2690">
        <v>462260</v>
      </c>
    </row>
    <row r="2691" spans="1:15" x14ac:dyDescent="0.25">
      <c r="A2691" s="1">
        <v>42206</v>
      </c>
      <c r="B2691" s="1" t="str">
        <f t="shared" si="373"/>
        <v>Tue</v>
      </c>
      <c r="C2691" s="1" t="str">
        <f t="shared" si="374"/>
        <v>Jul</v>
      </c>
      <c r="D2691" s="1" t="str">
        <f t="shared" si="375"/>
        <v>3rd QTR</v>
      </c>
      <c r="E2691" s="1" t="str">
        <f t="shared" si="376"/>
        <v>2015</v>
      </c>
      <c r="F2691" s="26">
        <v>118.315</v>
      </c>
      <c r="G2691" s="2">
        <v>119.08199999999999</v>
      </c>
      <c r="H2691" s="2">
        <v>118.29</v>
      </c>
      <c r="I2691" s="26">
        <v>119.06</v>
      </c>
      <c r="J2691" s="3">
        <f t="shared" si="377"/>
        <v>44</v>
      </c>
      <c r="K2691" s="3" t="str">
        <f t="shared" si="378"/>
        <v>OIR</v>
      </c>
      <c r="L2691" s="3" t="str">
        <f t="shared" si="379"/>
        <v>OIRUpGapFill</v>
      </c>
      <c r="M2691" s="3" t="str">
        <f t="shared" si="380"/>
        <v>Filled</v>
      </c>
      <c r="N2691" s="3" t="str">
        <f t="shared" si="381"/>
        <v>UpGap</v>
      </c>
      <c r="O2691">
        <v>548589</v>
      </c>
    </row>
    <row r="2692" spans="1:15" x14ac:dyDescent="0.25">
      <c r="A2692" s="1">
        <v>42207</v>
      </c>
      <c r="B2692" s="1" t="str">
        <f t="shared" si="373"/>
        <v>Wed</v>
      </c>
      <c r="C2692" s="1" t="str">
        <f t="shared" si="374"/>
        <v>Jul</v>
      </c>
      <c r="D2692" s="1" t="str">
        <f t="shared" si="375"/>
        <v>3rd QTR</v>
      </c>
      <c r="E2692" s="1" t="str">
        <f t="shared" si="376"/>
        <v>2015</v>
      </c>
      <c r="F2692" s="26">
        <v>119.077</v>
      </c>
      <c r="G2692" s="2">
        <v>119.09699999999999</v>
      </c>
      <c r="H2692" s="2">
        <v>119.03700000000001</v>
      </c>
      <c r="I2692" s="26">
        <v>119.05</v>
      </c>
      <c r="J2692" s="3">
        <f t="shared" si="377"/>
        <v>24</v>
      </c>
      <c r="K2692" s="3" t="str">
        <f t="shared" si="378"/>
        <v>OIR</v>
      </c>
      <c r="L2692" s="3" t="str">
        <f t="shared" si="379"/>
        <v>OIRUpGapFill</v>
      </c>
      <c r="M2692" s="3" t="str">
        <f t="shared" si="380"/>
        <v>Filled</v>
      </c>
      <c r="N2692" s="3" t="str">
        <f t="shared" si="381"/>
        <v>UpGap</v>
      </c>
      <c r="O2692">
        <v>407846</v>
      </c>
    </row>
    <row r="2693" spans="1:15" x14ac:dyDescent="0.25">
      <c r="A2693" s="1">
        <v>42208</v>
      </c>
      <c r="B2693" s="1" t="str">
        <f t="shared" si="373"/>
        <v>Thu</v>
      </c>
      <c r="C2693" s="1" t="str">
        <f t="shared" si="374"/>
        <v>Jul</v>
      </c>
      <c r="D2693" s="1" t="str">
        <f t="shared" si="375"/>
        <v>3rd QTR</v>
      </c>
      <c r="E2693" s="1" t="str">
        <f t="shared" si="376"/>
        <v>2015</v>
      </c>
      <c r="F2693" s="26">
        <v>119.042</v>
      </c>
      <c r="G2693" s="2">
        <v>119.11199999999999</v>
      </c>
      <c r="H2693" s="2">
        <v>119.01</v>
      </c>
      <c r="I2693" s="26">
        <v>119.102</v>
      </c>
      <c r="J2693" s="3">
        <f t="shared" si="377"/>
        <v>41</v>
      </c>
      <c r="K2693" s="3" t="str">
        <f t="shared" si="378"/>
        <v>OIR</v>
      </c>
      <c r="L2693" s="3" t="str">
        <f t="shared" si="379"/>
        <v>OIRDnGapFill</v>
      </c>
      <c r="M2693" s="3" t="str">
        <f t="shared" si="380"/>
        <v>Filled</v>
      </c>
      <c r="N2693" s="3" t="str">
        <f t="shared" si="381"/>
        <v>DnGap</v>
      </c>
      <c r="O2693">
        <v>534420</v>
      </c>
    </row>
    <row r="2694" spans="1:15" x14ac:dyDescent="0.25">
      <c r="A2694" s="1">
        <v>42209</v>
      </c>
      <c r="B2694" s="1" t="str">
        <f t="shared" si="373"/>
        <v>Fri</v>
      </c>
      <c r="C2694" s="1" t="str">
        <f t="shared" si="374"/>
        <v>Jul</v>
      </c>
      <c r="D2694" s="1" t="str">
        <f t="shared" si="375"/>
        <v>3rd QTR</v>
      </c>
      <c r="E2694" s="1" t="str">
        <f t="shared" si="376"/>
        <v>2015</v>
      </c>
      <c r="F2694" s="26">
        <v>119.09699999999999</v>
      </c>
      <c r="G2694" s="2">
        <v>119.172</v>
      </c>
      <c r="H2694" s="2">
        <v>119.09</v>
      </c>
      <c r="I2694" s="26">
        <v>119.13500000000001</v>
      </c>
      <c r="J2694" s="3">
        <f t="shared" si="377"/>
        <v>33</v>
      </c>
      <c r="K2694" s="3" t="str">
        <f t="shared" si="378"/>
        <v>OIR</v>
      </c>
      <c r="L2694" s="3" t="str">
        <f t="shared" si="379"/>
        <v>OIRDnGapFill</v>
      </c>
      <c r="M2694" s="3" t="str">
        <f t="shared" si="380"/>
        <v>Filled</v>
      </c>
      <c r="N2694" s="3" t="str">
        <f t="shared" si="381"/>
        <v>DnGap</v>
      </c>
      <c r="O2694">
        <v>495438</v>
      </c>
    </row>
    <row r="2695" spans="1:15" x14ac:dyDescent="0.25">
      <c r="A2695" s="1">
        <v>42212</v>
      </c>
      <c r="B2695" s="1" t="str">
        <f t="shared" si="373"/>
        <v>Mon</v>
      </c>
      <c r="C2695" s="1" t="str">
        <f t="shared" si="374"/>
        <v>Jul</v>
      </c>
      <c r="D2695" s="1" t="str">
        <f t="shared" si="375"/>
        <v>3rd QTR</v>
      </c>
      <c r="E2695" s="1" t="str">
        <f t="shared" si="376"/>
        <v>2015</v>
      </c>
      <c r="F2695" s="26">
        <v>119.14</v>
      </c>
      <c r="G2695" s="2">
        <v>119.247</v>
      </c>
      <c r="H2695" s="2">
        <v>119.137</v>
      </c>
      <c r="I2695" s="26">
        <v>119.22499999999999</v>
      </c>
      <c r="J2695" s="3">
        <f t="shared" si="377"/>
        <v>44</v>
      </c>
      <c r="K2695" s="3" t="str">
        <f t="shared" si="378"/>
        <v>OIR</v>
      </c>
      <c r="L2695" s="3" t="str">
        <f t="shared" si="379"/>
        <v>NotFilled</v>
      </c>
      <c r="M2695" s="3" t="str">
        <f t="shared" si="380"/>
        <v>NotFilled</v>
      </c>
      <c r="N2695" s="3" t="str">
        <f t="shared" si="381"/>
        <v>UpGap</v>
      </c>
      <c r="O2695">
        <v>435559</v>
      </c>
    </row>
    <row r="2696" spans="1:15" x14ac:dyDescent="0.25">
      <c r="A2696" s="1">
        <v>42213</v>
      </c>
      <c r="B2696" s="1" t="str">
        <f t="shared" si="373"/>
        <v>Tue</v>
      </c>
      <c r="C2696" s="1" t="str">
        <f t="shared" si="374"/>
        <v>Jul</v>
      </c>
      <c r="D2696" s="1" t="str">
        <f t="shared" si="375"/>
        <v>3rd QTR</v>
      </c>
      <c r="E2696" s="1" t="str">
        <f t="shared" si="376"/>
        <v>2015</v>
      </c>
      <c r="F2696" s="26">
        <v>119.23</v>
      </c>
      <c r="G2696" s="2">
        <v>119.232</v>
      </c>
      <c r="H2696" s="2">
        <v>119.16</v>
      </c>
      <c r="I2696" s="26">
        <v>119.202</v>
      </c>
      <c r="J2696" s="3">
        <f t="shared" si="377"/>
        <v>29</v>
      </c>
      <c r="K2696" s="3" t="str">
        <f t="shared" si="378"/>
        <v>OIR</v>
      </c>
      <c r="L2696" s="3" t="str">
        <f t="shared" si="379"/>
        <v>OIRUpGapFill</v>
      </c>
      <c r="M2696" s="3" t="str">
        <f t="shared" si="380"/>
        <v>Filled</v>
      </c>
      <c r="N2696" s="3" t="str">
        <f t="shared" si="381"/>
        <v>UpGap</v>
      </c>
      <c r="O2696">
        <v>461553</v>
      </c>
    </row>
    <row r="2697" spans="1:15" x14ac:dyDescent="0.25">
      <c r="A2697" s="1">
        <v>42214</v>
      </c>
      <c r="B2697" s="1" t="str">
        <f t="shared" si="373"/>
        <v>Wed</v>
      </c>
      <c r="C2697" s="1" t="str">
        <f t="shared" si="374"/>
        <v>Jul</v>
      </c>
      <c r="D2697" s="1" t="str">
        <f t="shared" si="375"/>
        <v>3rd QTR</v>
      </c>
      <c r="E2697" s="1" t="str">
        <f t="shared" si="376"/>
        <v>2015</v>
      </c>
      <c r="F2697" s="26">
        <v>119.187</v>
      </c>
      <c r="G2697" s="2">
        <v>119.205</v>
      </c>
      <c r="H2697" s="2">
        <v>119.13200000000001</v>
      </c>
      <c r="I2697" s="26">
        <v>119.175</v>
      </c>
      <c r="J2697" s="3">
        <f t="shared" si="377"/>
        <v>30</v>
      </c>
      <c r="K2697" s="3" t="str">
        <f t="shared" si="378"/>
        <v>OIR</v>
      </c>
      <c r="L2697" s="3" t="str">
        <f t="shared" si="379"/>
        <v>OIRDnGapFill</v>
      </c>
      <c r="M2697" s="3" t="str">
        <f t="shared" si="380"/>
        <v>Filled</v>
      </c>
      <c r="N2697" s="3" t="str">
        <f t="shared" si="381"/>
        <v>DnGap</v>
      </c>
      <c r="O2697">
        <v>562970</v>
      </c>
    </row>
    <row r="2698" spans="1:15" x14ac:dyDescent="0.25">
      <c r="A2698" s="1">
        <v>42215</v>
      </c>
      <c r="B2698" s="1" t="str">
        <f t="shared" ref="B2698:B2761" si="382">TEXT(A2698,"ddd")</f>
        <v>Thu</v>
      </c>
      <c r="C2698" s="1" t="str">
        <f t="shared" ref="C2698:C2761" si="383">TEXT(A2698,"mmm")</f>
        <v>Jul</v>
      </c>
      <c r="D2698" s="1" t="str">
        <f t="shared" ref="D2698:D2761" si="384">IF(OR(C2698="Jan",C2698="Feb",C2698="Mar"),"1ST QTR",IF(OR(C2698="Apr",C2698="May",C2698="Jun"),"2nd QTR",IF(OR(C2698="Jul",C2698="Aug",C2698="Sep"),"3rd QTR",IF(OR(C2698="Oct",C2698="Nov",C2698="Dec"),"4th QTR",""))))</f>
        <v>3rd QTR</v>
      </c>
      <c r="E2698" s="1" t="str">
        <f t="shared" ref="E2698:E2761" si="385">TEXT(A2698,"yyyy")</f>
        <v>2015</v>
      </c>
      <c r="F2698" s="26">
        <v>119.16</v>
      </c>
      <c r="G2698" s="2">
        <v>119.16200000000001</v>
      </c>
      <c r="H2698" s="2">
        <v>119.065</v>
      </c>
      <c r="I2698" s="26">
        <v>119.15</v>
      </c>
      <c r="J2698" s="3">
        <f t="shared" ref="J2698:J2761" si="386">IF(TRUNC(G2698)-TRUNC(H2698)=0,ROUNDUP((G2698-H2698)/0.25*100,0),IF(TRUNC(G2698)-TRUNC(H2698)=1,ROUNDUP(((G2698-TRUNC(G2698))*1000/320)*128,0)+128-ROUNDUP(((H2698-TRUNC(H2698))*1000/320)*128,0),IF(TRUNC(G2698)-TRUNC(H2698)=2,128+ROUNDUP(((G2698-TRUNC(G2698))*1000/320)*128,0)+128-ROUNDUP(((H2698-TRUNC(H2698))*1000/320)*128,0),IF(TRUNC(G2698)-TRUNC(H2698)=3,256+ROUNDUP(((G2698-TRUNC(G2698))*1000/320)*128,0)+128-ROUNDUP(((H2698-TRUNC(H2698))*1000/320)*128,0)))))</f>
        <v>39</v>
      </c>
      <c r="K2698" s="3" t="str">
        <f t="shared" ref="K2698:K2761" si="387">IF(AND(F2698&lt;=G2697,F2698&gt;=H2697),"OIR","OOR")</f>
        <v>OIR</v>
      </c>
      <c r="L2698" s="3" t="str">
        <f t="shared" ref="L2698:L2761" si="388">IF(F2698=I2697,"NoGap",IF(AND(K2698="OIR",F2698&gt;I2697,H2698&lt;=I2697),"OIRUpGapFill",IF(AND(K2698="OIR",F2698&lt;I2697,G2698&gt;=I2697),"OIRDnGapFill",IF(AND(K2698="OOR",F2698&gt;I2697,H2698&lt;=I2697),"OORUpGapFill",IF(AND(K2698="OOR",F2698&lt;I2697,G2698&gt;=I2697),"OORDnGapFill","NotFilled")))))</f>
        <v>NotFilled</v>
      </c>
      <c r="M2698" s="3" t="str">
        <f t="shared" ref="M2698:M2761" si="389">IF(OR(L2698="OIRUpGapFill",L2698="OIRDnGapFill",L2698="OORUpGapFill",L2698="OORDnGapFill"),"Filled",IF(L2698="NotFilled","NotFilled",IF(L2698="NoGap","NoGap")))</f>
        <v>NotFilled</v>
      </c>
      <c r="N2698" s="3" t="str">
        <f t="shared" ref="N2698:N2761" si="390">IF(F2698-I2697&lt;0,"DnGap",IF(F2698-I2697&gt;0,"UpGap",IF(M2698="NoGap","NoGap")))</f>
        <v>DnGap</v>
      </c>
      <c r="O2698">
        <v>665190</v>
      </c>
    </row>
    <row r="2699" spans="1:15" x14ac:dyDescent="0.25">
      <c r="A2699" s="1">
        <v>42216</v>
      </c>
      <c r="B2699" s="1" t="str">
        <f t="shared" si="382"/>
        <v>Fri</v>
      </c>
      <c r="C2699" s="1" t="str">
        <f t="shared" si="383"/>
        <v>Jul</v>
      </c>
      <c r="D2699" s="1" t="str">
        <f t="shared" si="384"/>
        <v>3rd QTR</v>
      </c>
      <c r="E2699" s="1" t="str">
        <f t="shared" si="385"/>
        <v>2015</v>
      </c>
      <c r="F2699" s="26">
        <v>119.155</v>
      </c>
      <c r="G2699" s="2">
        <v>119.30200000000001</v>
      </c>
      <c r="H2699" s="2">
        <v>119.105</v>
      </c>
      <c r="I2699" s="26">
        <v>119.27</v>
      </c>
      <c r="J2699" s="3">
        <f t="shared" si="386"/>
        <v>79</v>
      </c>
      <c r="K2699" s="3" t="str">
        <f t="shared" si="387"/>
        <v>OIR</v>
      </c>
      <c r="L2699" s="3" t="str">
        <f t="shared" si="388"/>
        <v>OIRUpGapFill</v>
      </c>
      <c r="M2699" s="3" t="str">
        <f t="shared" si="389"/>
        <v>Filled</v>
      </c>
      <c r="N2699" s="3" t="str">
        <f t="shared" si="390"/>
        <v>UpGap</v>
      </c>
      <c r="O2699">
        <v>947947</v>
      </c>
    </row>
    <row r="2700" spans="1:15" x14ac:dyDescent="0.25">
      <c r="A2700" s="1">
        <v>42219</v>
      </c>
      <c r="B2700" s="1" t="str">
        <f t="shared" si="382"/>
        <v>Mon</v>
      </c>
      <c r="C2700" s="1" t="str">
        <f t="shared" si="383"/>
        <v>Aug</v>
      </c>
      <c r="D2700" s="1" t="str">
        <f t="shared" si="384"/>
        <v>3rd QTR</v>
      </c>
      <c r="E2700" s="1" t="str">
        <f t="shared" si="385"/>
        <v>2015</v>
      </c>
      <c r="F2700" s="26">
        <v>119.285</v>
      </c>
      <c r="G2700" s="2">
        <v>120.017</v>
      </c>
      <c r="H2700" s="2">
        <v>119.23699999999999</v>
      </c>
      <c r="I2700" s="26">
        <v>119.31699999999999</v>
      </c>
      <c r="J2700" s="3">
        <f t="shared" si="386"/>
        <v>40</v>
      </c>
      <c r="K2700" s="3" t="str">
        <f t="shared" si="387"/>
        <v>OIR</v>
      </c>
      <c r="L2700" s="3" t="str">
        <f t="shared" si="388"/>
        <v>OIRUpGapFill</v>
      </c>
      <c r="M2700" s="3" t="str">
        <f t="shared" si="389"/>
        <v>Filled</v>
      </c>
      <c r="N2700" s="3" t="str">
        <f t="shared" si="390"/>
        <v>UpGap</v>
      </c>
      <c r="O2700">
        <v>506870</v>
      </c>
    </row>
    <row r="2701" spans="1:15" x14ac:dyDescent="0.25">
      <c r="A2701" s="1">
        <v>42220</v>
      </c>
      <c r="B2701" s="1" t="str">
        <f t="shared" si="382"/>
        <v>Tue</v>
      </c>
      <c r="C2701" s="1" t="str">
        <f t="shared" si="383"/>
        <v>Aug</v>
      </c>
      <c r="D2701" s="1" t="str">
        <f t="shared" si="384"/>
        <v>3rd QTR</v>
      </c>
      <c r="E2701" s="1" t="str">
        <f t="shared" si="385"/>
        <v>2015</v>
      </c>
      <c r="F2701" s="26">
        <v>119.30500000000001</v>
      </c>
      <c r="G2701" s="2">
        <v>120</v>
      </c>
      <c r="H2701" s="2">
        <v>119.14700000000001</v>
      </c>
      <c r="I2701" s="26">
        <v>119.182</v>
      </c>
      <c r="J2701" s="3">
        <f t="shared" si="386"/>
        <v>69</v>
      </c>
      <c r="K2701" s="3" t="str">
        <f t="shared" si="387"/>
        <v>OIR</v>
      </c>
      <c r="L2701" s="3" t="str">
        <f t="shared" si="388"/>
        <v>OIRDnGapFill</v>
      </c>
      <c r="M2701" s="3" t="str">
        <f t="shared" si="389"/>
        <v>Filled</v>
      </c>
      <c r="N2701" s="3" t="str">
        <f t="shared" si="390"/>
        <v>DnGap</v>
      </c>
      <c r="O2701">
        <v>607751</v>
      </c>
    </row>
    <row r="2702" spans="1:15" x14ac:dyDescent="0.25">
      <c r="A2702" s="1">
        <v>42221</v>
      </c>
      <c r="B2702" s="1" t="str">
        <f t="shared" si="382"/>
        <v>Wed</v>
      </c>
      <c r="C2702" s="1" t="str">
        <f t="shared" si="383"/>
        <v>Aug</v>
      </c>
      <c r="D2702" s="1" t="str">
        <f t="shared" si="384"/>
        <v>3rd QTR</v>
      </c>
      <c r="E2702" s="1" t="str">
        <f t="shared" si="385"/>
        <v>2015</v>
      </c>
      <c r="F2702" s="26">
        <v>119.157</v>
      </c>
      <c r="G2702" s="2">
        <v>119.182</v>
      </c>
      <c r="H2702" s="2">
        <v>119.05200000000001</v>
      </c>
      <c r="I2702" s="26">
        <v>119.105</v>
      </c>
      <c r="J2702" s="3">
        <f t="shared" si="386"/>
        <v>52</v>
      </c>
      <c r="K2702" s="3" t="str">
        <f t="shared" si="387"/>
        <v>OIR</v>
      </c>
      <c r="L2702" s="3" t="str">
        <f t="shared" si="388"/>
        <v>OIRDnGapFill</v>
      </c>
      <c r="M2702" s="3" t="str">
        <f t="shared" si="389"/>
        <v>Filled</v>
      </c>
      <c r="N2702" s="3" t="str">
        <f t="shared" si="390"/>
        <v>DnGap</v>
      </c>
      <c r="O2702">
        <v>816922</v>
      </c>
    </row>
    <row r="2703" spans="1:15" x14ac:dyDescent="0.25">
      <c r="A2703" s="1">
        <v>42222</v>
      </c>
      <c r="B2703" s="1" t="str">
        <f t="shared" si="382"/>
        <v>Thu</v>
      </c>
      <c r="C2703" s="1" t="str">
        <f t="shared" si="383"/>
        <v>Aug</v>
      </c>
      <c r="D2703" s="1" t="str">
        <f t="shared" si="384"/>
        <v>3rd QTR</v>
      </c>
      <c r="E2703" s="1" t="str">
        <f t="shared" si="385"/>
        <v>2015</v>
      </c>
      <c r="F2703" s="26">
        <v>119.105</v>
      </c>
      <c r="G2703" s="2">
        <v>119.175</v>
      </c>
      <c r="H2703" s="2">
        <v>119.09699999999999</v>
      </c>
      <c r="I2703" s="26">
        <v>119.15</v>
      </c>
      <c r="J2703" s="3">
        <f t="shared" si="386"/>
        <v>32</v>
      </c>
      <c r="K2703" s="3" t="str">
        <f t="shared" si="387"/>
        <v>OIR</v>
      </c>
      <c r="L2703" s="3" t="str">
        <f t="shared" si="388"/>
        <v>NoGap</v>
      </c>
      <c r="M2703" s="3" t="str">
        <f t="shared" si="389"/>
        <v>NoGap</v>
      </c>
      <c r="N2703" s="3" t="str">
        <f t="shared" si="390"/>
        <v>NoGap</v>
      </c>
      <c r="O2703">
        <v>435692</v>
      </c>
    </row>
    <row r="2704" spans="1:15" x14ac:dyDescent="0.25">
      <c r="A2704" s="1">
        <v>42223</v>
      </c>
      <c r="B2704" s="1" t="str">
        <f t="shared" si="382"/>
        <v>Fri</v>
      </c>
      <c r="C2704" s="1" t="str">
        <f t="shared" si="383"/>
        <v>Aug</v>
      </c>
      <c r="D2704" s="1" t="str">
        <f t="shared" si="384"/>
        <v>3rd QTR</v>
      </c>
      <c r="E2704" s="1" t="str">
        <f t="shared" si="385"/>
        <v>2015</v>
      </c>
      <c r="F2704" s="26">
        <v>119.15</v>
      </c>
      <c r="G2704" s="2">
        <v>119.23</v>
      </c>
      <c r="H2704" s="2">
        <v>119.09</v>
      </c>
      <c r="I2704" s="26">
        <v>119.19499999999999</v>
      </c>
      <c r="J2704" s="3">
        <f t="shared" si="386"/>
        <v>57</v>
      </c>
      <c r="K2704" s="3" t="str">
        <f t="shared" si="387"/>
        <v>OIR</v>
      </c>
      <c r="L2704" s="3" t="str">
        <f t="shared" si="388"/>
        <v>NoGap</v>
      </c>
      <c r="M2704" s="3" t="str">
        <f t="shared" si="389"/>
        <v>NoGap</v>
      </c>
      <c r="N2704" s="3" t="str">
        <f t="shared" si="390"/>
        <v>NoGap</v>
      </c>
      <c r="O2704">
        <v>705321</v>
      </c>
    </row>
    <row r="2705" spans="1:15" x14ac:dyDescent="0.25">
      <c r="A2705" s="1">
        <v>42226</v>
      </c>
      <c r="B2705" s="1" t="str">
        <f t="shared" si="382"/>
        <v>Mon</v>
      </c>
      <c r="C2705" s="1" t="str">
        <f t="shared" si="383"/>
        <v>Aug</v>
      </c>
      <c r="D2705" s="1" t="str">
        <f t="shared" si="384"/>
        <v>3rd QTR</v>
      </c>
      <c r="E2705" s="1" t="str">
        <f t="shared" si="385"/>
        <v>2015</v>
      </c>
      <c r="F2705" s="26">
        <v>119.20699999999999</v>
      </c>
      <c r="G2705" s="2">
        <v>119.20699999999999</v>
      </c>
      <c r="H2705" s="2">
        <v>119.13200000000001</v>
      </c>
      <c r="I2705" s="26">
        <v>119.145</v>
      </c>
      <c r="J2705" s="3">
        <f t="shared" si="386"/>
        <v>30</v>
      </c>
      <c r="K2705" s="3" t="str">
        <f t="shared" si="387"/>
        <v>OIR</v>
      </c>
      <c r="L2705" s="3" t="str">
        <f t="shared" si="388"/>
        <v>OIRUpGapFill</v>
      </c>
      <c r="M2705" s="3" t="str">
        <f t="shared" si="389"/>
        <v>Filled</v>
      </c>
      <c r="N2705" s="3" t="str">
        <f t="shared" si="390"/>
        <v>UpGap</v>
      </c>
      <c r="O2705">
        <v>379469</v>
      </c>
    </row>
    <row r="2706" spans="1:15" x14ac:dyDescent="0.25">
      <c r="A2706" s="1">
        <v>42227</v>
      </c>
      <c r="B2706" s="1" t="str">
        <f t="shared" si="382"/>
        <v>Tue</v>
      </c>
      <c r="C2706" s="1" t="str">
        <f t="shared" si="383"/>
        <v>Aug</v>
      </c>
      <c r="D2706" s="1" t="str">
        <f t="shared" si="384"/>
        <v>3rd QTR</v>
      </c>
      <c r="E2706" s="1" t="str">
        <f t="shared" si="385"/>
        <v>2015</v>
      </c>
      <c r="F2706" s="26">
        <v>119.16</v>
      </c>
      <c r="G2706" s="2">
        <v>120.02200000000001</v>
      </c>
      <c r="H2706" s="2">
        <v>119.15</v>
      </c>
      <c r="I2706" s="26">
        <v>119.295</v>
      </c>
      <c r="J2706" s="3">
        <f t="shared" si="386"/>
        <v>76</v>
      </c>
      <c r="K2706" s="3" t="str">
        <f t="shared" si="387"/>
        <v>OIR</v>
      </c>
      <c r="L2706" s="3" t="str">
        <f t="shared" si="388"/>
        <v>NotFilled</v>
      </c>
      <c r="M2706" s="3" t="str">
        <f t="shared" si="389"/>
        <v>NotFilled</v>
      </c>
      <c r="N2706" s="3" t="str">
        <f t="shared" si="390"/>
        <v>UpGap</v>
      </c>
      <c r="O2706">
        <v>766474</v>
      </c>
    </row>
    <row r="2707" spans="1:15" x14ac:dyDescent="0.25">
      <c r="A2707" s="1">
        <v>42228</v>
      </c>
      <c r="B2707" s="1" t="str">
        <f t="shared" si="382"/>
        <v>Wed</v>
      </c>
      <c r="C2707" s="1" t="str">
        <f t="shared" si="383"/>
        <v>Aug</v>
      </c>
      <c r="D2707" s="1" t="str">
        <f t="shared" si="384"/>
        <v>3rd QTR</v>
      </c>
      <c r="E2707" s="1" t="str">
        <f t="shared" si="385"/>
        <v>2015</v>
      </c>
      <c r="F2707" s="26">
        <v>119.29</v>
      </c>
      <c r="G2707" s="2">
        <v>120.127</v>
      </c>
      <c r="H2707" s="2">
        <v>119.27200000000001</v>
      </c>
      <c r="I2707" s="26">
        <v>120.012</v>
      </c>
      <c r="J2707" s="3">
        <f t="shared" si="386"/>
        <v>70</v>
      </c>
      <c r="K2707" s="3" t="str">
        <f t="shared" si="387"/>
        <v>OIR</v>
      </c>
      <c r="L2707" s="3" t="str">
        <f t="shared" si="388"/>
        <v>OIRDnGapFill</v>
      </c>
      <c r="M2707" s="3" t="str">
        <f t="shared" si="389"/>
        <v>Filled</v>
      </c>
      <c r="N2707" s="3" t="str">
        <f t="shared" si="390"/>
        <v>DnGap</v>
      </c>
      <c r="O2707">
        <v>785794</v>
      </c>
    </row>
    <row r="2708" spans="1:15" x14ac:dyDescent="0.25">
      <c r="A2708" s="1">
        <v>42229</v>
      </c>
      <c r="B2708" s="1" t="str">
        <f t="shared" si="382"/>
        <v>Thu</v>
      </c>
      <c r="C2708" s="1" t="str">
        <f t="shared" si="383"/>
        <v>Aug</v>
      </c>
      <c r="D2708" s="1" t="str">
        <f t="shared" si="384"/>
        <v>3rd QTR</v>
      </c>
      <c r="E2708" s="1" t="str">
        <f t="shared" si="385"/>
        <v>2015</v>
      </c>
      <c r="F2708" s="26">
        <v>119.312</v>
      </c>
      <c r="G2708" s="2">
        <v>120.057</v>
      </c>
      <c r="H2708" s="2">
        <v>119.21</v>
      </c>
      <c r="I2708" s="26">
        <v>119.22499999999999</v>
      </c>
      <c r="J2708" s="3">
        <f t="shared" si="386"/>
        <v>67</v>
      </c>
      <c r="K2708" s="3" t="str">
        <f t="shared" si="387"/>
        <v>OIR</v>
      </c>
      <c r="L2708" s="3" t="str">
        <f t="shared" si="388"/>
        <v>OIRDnGapFill</v>
      </c>
      <c r="M2708" s="3" t="str">
        <f t="shared" si="389"/>
        <v>Filled</v>
      </c>
      <c r="N2708" s="3" t="str">
        <f t="shared" si="390"/>
        <v>DnGap</v>
      </c>
      <c r="O2708">
        <v>687215</v>
      </c>
    </row>
    <row r="2709" spans="1:15" x14ac:dyDescent="0.25">
      <c r="A2709" s="1">
        <v>42230</v>
      </c>
      <c r="B2709" s="1" t="str">
        <f t="shared" si="382"/>
        <v>Fri</v>
      </c>
      <c r="C2709" s="1" t="str">
        <f t="shared" si="383"/>
        <v>Aug</v>
      </c>
      <c r="D2709" s="1" t="str">
        <f t="shared" si="384"/>
        <v>3rd QTR</v>
      </c>
      <c r="E2709" s="1" t="str">
        <f t="shared" si="385"/>
        <v>2015</v>
      </c>
      <c r="F2709" s="26">
        <v>119.22199999999999</v>
      </c>
      <c r="G2709" s="2">
        <v>119.26</v>
      </c>
      <c r="H2709" s="2">
        <v>119.16200000000001</v>
      </c>
      <c r="I2709" s="26">
        <v>119.187</v>
      </c>
      <c r="J2709" s="3">
        <f t="shared" si="386"/>
        <v>40</v>
      </c>
      <c r="K2709" s="3" t="str">
        <f t="shared" si="387"/>
        <v>OIR</v>
      </c>
      <c r="L2709" s="3" t="str">
        <f t="shared" si="388"/>
        <v>OIRDnGapFill</v>
      </c>
      <c r="M2709" s="3" t="str">
        <f t="shared" si="389"/>
        <v>Filled</v>
      </c>
      <c r="N2709" s="3" t="str">
        <f t="shared" si="390"/>
        <v>DnGap</v>
      </c>
      <c r="O2709">
        <v>435744</v>
      </c>
    </row>
    <row r="2710" spans="1:15" x14ac:dyDescent="0.25">
      <c r="A2710" s="1">
        <v>42233</v>
      </c>
      <c r="B2710" s="1" t="str">
        <f t="shared" si="382"/>
        <v>Mon</v>
      </c>
      <c r="C2710" s="1" t="str">
        <f t="shared" si="383"/>
        <v>Aug</v>
      </c>
      <c r="D2710" s="1" t="str">
        <f t="shared" si="384"/>
        <v>3rd QTR</v>
      </c>
      <c r="E2710" s="1" t="str">
        <f t="shared" si="385"/>
        <v>2015</v>
      </c>
      <c r="F2710" s="26">
        <v>119.19499999999999</v>
      </c>
      <c r="G2710" s="2">
        <v>119.27500000000001</v>
      </c>
      <c r="H2710" s="2">
        <v>119.19</v>
      </c>
      <c r="I2710" s="26">
        <v>119.255</v>
      </c>
      <c r="J2710" s="3">
        <f t="shared" si="386"/>
        <v>35</v>
      </c>
      <c r="K2710" s="3" t="str">
        <f t="shared" si="387"/>
        <v>OIR</v>
      </c>
      <c r="L2710" s="3" t="str">
        <f t="shared" si="388"/>
        <v>NotFilled</v>
      </c>
      <c r="M2710" s="3" t="str">
        <f t="shared" si="389"/>
        <v>NotFilled</v>
      </c>
      <c r="N2710" s="3" t="str">
        <f t="shared" si="390"/>
        <v>UpGap</v>
      </c>
      <c r="O2710">
        <v>348190</v>
      </c>
    </row>
    <row r="2711" spans="1:15" x14ac:dyDescent="0.25">
      <c r="A2711" s="1">
        <v>42234</v>
      </c>
      <c r="B2711" s="1" t="str">
        <f t="shared" si="382"/>
        <v>Tue</v>
      </c>
      <c r="C2711" s="1" t="str">
        <f t="shared" si="383"/>
        <v>Aug</v>
      </c>
      <c r="D2711" s="1" t="str">
        <f t="shared" si="384"/>
        <v>3rd QTR</v>
      </c>
      <c r="E2711" s="1" t="str">
        <f t="shared" si="385"/>
        <v>2015</v>
      </c>
      <c r="F2711" s="26">
        <v>119.232</v>
      </c>
      <c r="G2711" s="2">
        <v>119.29</v>
      </c>
      <c r="H2711" s="2">
        <v>119.197</v>
      </c>
      <c r="I2711" s="26">
        <v>119.22499999999999</v>
      </c>
      <c r="J2711" s="3">
        <f t="shared" si="386"/>
        <v>38</v>
      </c>
      <c r="K2711" s="3" t="str">
        <f t="shared" si="387"/>
        <v>OIR</v>
      </c>
      <c r="L2711" s="3" t="str">
        <f t="shared" si="388"/>
        <v>OIRDnGapFill</v>
      </c>
      <c r="M2711" s="3" t="str">
        <f t="shared" si="389"/>
        <v>Filled</v>
      </c>
      <c r="N2711" s="3" t="str">
        <f t="shared" si="390"/>
        <v>DnGap</v>
      </c>
      <c r="O2711">
        <v>373117</v>
      </c>
    </row>
    <row r="2712" spans="1:15" x14ac:dyDescent="0.25">
      <c r="A2712" s="1">
        <v>42235</v>
      </c>
      <c r="B2712" s="1" t="str">
        <f t="shared" si="382"/>
        <v>Wed</v>
      </c>
      <c r="C2712" s="1" t="str">
        <f t="shared" si="383"/>
        <v>Aug</v>
      </c>
      <c r="D2712" s="1" t="str">
        <f t="shared" si="384"/>
        <v>3rd QTR</v>
      </c>
      <c r="E2712" s="1" t="str">
        <f t="shared" si="385"/>
        <v>2015</v>
      </c>
      <c r="F2712" s="26">
        <v>119.22199999999999</v>
      </c>
      <c r="G2712" s="2">
        <v>120.05200000000001</v>
      </c>
      <c r="H2712" s="2">
        <v>119.167</v>
      </c>
      <c r="I2712" s="26">
        <v>120.035</v>
      </c>
      <c r="J2712" s="3">
        <f t="shared" si="386"/>
        <v>82</v>
      </c>
      <c r="K2712" s="3" t="str">
        <f t="shared" si="387"/>
        <v>OIR</v>
      </c>
      <c r="L2712" s="3" t="str">
        <f t="shared" si="388"/>
        <v>OIRDnGapFill</v>
      </c>
      <c r="M2712" s="3" t="str">
        <f t="shared" si="389"/>
        <v>Filled</v>
      </c>
      <c r="N2712" s="3" t="str">
        <f t="shared" si="390"/>
        <v>DnGap</v>
      </c>
      <c r="O2712">
        <v>830208</v>
      </c>
    </row>
    <row r="2713" spans="1:15" x14ac:dyDescent="0.25">
      <c r="A2713" s="1">
        <v>42236</v>
      </c>
      <c r="B2713" s="1" t="str">
        <f t="shared" si="382"/>
        <v>Thu</v>
      </c>
      <c r="C2713" s="1" t="str">
        <f t="shared" si="383"/>
        <v>Aug</v>
      </c>
      <c r="D2713" s="1" t="str">
        <f t="shared" si="384"/>
        <v>3rd QTR</v>
      </c>
      <c r="E2713" s="1" t="str">
        <f t="shared" si="385"/>
        <v>2015</v>
      </c>
      <c r="F2713" s="26">
        <v>120.02500000000001</v>
      </c>
      <c r="G2713" s="2">
        <v>120.08</v>
      </c>
      <c r="H2713" s="2">
        <v>120.02</v>
      </c>
      <c r="I2713" s="26">
        <v>120.045</v>
      </c>
      <c r="J2713" s="3">
        <f t="shared" si="386"/>
        <v>25</v>
      </c>
      <c r="K2713" s="3" t="str">
        <f t="shared" si="387"/>
        <v>OIR</v>
      </c>
      <c r="L2713" s="3" t="str">
        <f t="shared" si="388"/>
        <v>OIRDnGapFill</v>
      </c>
      <c r="M2713" s="3" t="str">
        <f t="shared" si="389"/>
        <v>Filled</v>
      </c>
      <c r="N2713" s="3" t="str">
        <f t="shared" si="390"/>
        <v>DnGap</v>
      </c>
      <c r="O2713">
        <v>626896</v>
      </c>
    </row>
    <row r="2714" spans="1:15" x14ac:dyDescent="0.25">
      <c r="A2714" s="1">
        <v>42237</v>
      </c>
      <c r="B2714" s="1" t="str">
        <f t="shared" si="382"/>
        <v>Fri</v>
      </c>
      <c r="C2714" s="1" t="str">
        <f t="shared" si="383"/>
        <v>Aug</v>
      </c>
      <c r="D2714" s="1" t="str">
        <f t="shared" si="384"/>
        <v>3rd QTR</v>
      </c>
      <c r="E2714" s="1" t="str">
        <f t="shared" si="385"/>
        <v>2015</v>
      </c>
      <c r="F2714" s="26">
        <v>120.075</v>
      </c>
      <c r="G2714" s="2">
        <v>120.16500000000001</v>
      </c>
      <c r="H2714" s="2">
        <v>120.062</v>
      </c>
      <c r="I2714" s="26">
        <v>120.13200000000001</v>
      </c>
      <c r="J2714" s="3">
        <f t="shared" si="386"/>
        <v>42</v>
      </c>
      <c r="K2714" s="3" t="str">
        <f t="shared" si="387"/>
        <v>OIR</v>
      </c>
      <c r="L2714" s="3" t="str">
        <f t="shared" si="388"/>
        <v>NotFilled</v>
      </c>
      <c r="M2714" s="3" t="str">
        <f t="shared" si="389"/>
        <v>NotFilled</v>
      </c>
      <c r="N2714" s="3" t="str">
        <f t="shared" si="390"/>
        <v>UpGap</v>
      </c>
      <c r="O2714">
        <v>825274</v>
      </c>
    </row>
    <row r="2715" spans="1:15" x14ac:dyDescent="0.25">
      <c r="A2715" s="1">
        <v>42240</v>
      </c>
      <c r="B2715" s="1" t="str">
        <f t="shared" si="382"/>
        <v>Mon</v>
      </c>
      <c r="C2715" s="1" t="str">
        <f t="shared" si="383"/>
        <v>Aug</v>
      </c>
      <c r="D2715" s="1" t="str">
        <f t="shared" si="384"/>
        <v>3rd QTR</v>
      </c>
      <c r="E2715" s="1" t="str">
        <f t="shared" si="385"/>
        <v>2015</v>
      </c>
      <c r="F2715" s="26">
        <v>120.172</v>
      </c>
      <c r="G2715" s="2">
        <v>121.047</v>
      </c>
      <c r="H2715" s="2">
        <v>120.15</v>
      </c>
      <c r="I2715" s="26">
        <v>120.247</v>
      </c>
      <c r="J2715" s="3">
        <f t="shared" si="386"/>
        <v>86</v>
      </c>
      <c r="K2715" s="3" t="str">
        <f t="shared" si="387"/>
        <v>OOR</v>
      </c>
      <c r="L2715" s="3" t="str">
        <f t="shared" si="388"/>
        <v>NotFilled</v>
      </c>
      <c r="M2715" s="3" t="str">
        <f t="shared" si="389"/>
        <v>NotFilled</v>
      </c>
      <c r="N2715" s="3" t="str">
        <f t="shared" si="390"/>
        <v>UpGap</v>
      </c>
      <c r="O2715">
        <v>1527438</v>
      </c>
    </row>
    <row r="2716" spans="1:15" x14ac:dyDescent="0.25">
      <c r="A2716" s="1">
        <v>42241</v>
      </c>
      <c r="B2716" s="1" t="str">
        <f t="shared" si="382"/>
        <v>Tue</v>
      </c>
      <c r="C2716" s="1" t="str">
        <f t="shared" si="383"/>
        <v>Aug</v>
      </c>
      <c r="D2716" s="1" t="str">
        <f t="shared" si="384"/>
        <v>3rd QTR</v>
      </c>
      <c r="E2716" s="1" t="str">
        <f t="shared" si="385"/>
        <v>2015</v>
      </c>
      <c r="F2716" s="26">
        <v>120.232</v>
      </c>
      <c r="G2716" s="2">
        <v>120.24</v>
      </c>
      <c r="H2716" s="2">
        <v>120.06699999999999</v>
      </c>
      <c r="I2716" s="26">
        <v>120.075</v>
      </c>
      <c r="J2716" s="3">
        <f t="shared" si="386"/>
        <v>70</v>
      </c>
      <c r="K2716" s="3" t="str">
        <f t="shared" si="387"/>
        <v>OIR</v>
      </c>
      <c r="L2716" s="3" t="str">
        <f t="shared" si="388"/>
        <v>NotFilled</v>
      </c>
      <c r="M2716" s="3" t="str">
        <f t="shared" si="389"/>
        <v>NotFilled</v>
      </c>
      <c r="N2716" s="3" t="str">
        <f t="shared" si="390"/>
        <v>DnGap</v>
      </c>
      <c r="O2716">
        <v>1730644</v>
      </c>
    </row>
    <row r="2717" spans="1:15" x14ac:dyDescent="0.25">
      <c r="A2717" s="1">
        <v>42242</v>
      </c>
      <c r="B2717" s="1" t="str">
        <f t="shared" si="382"/>
        <v>Wed</v>
      </c>
      <c r="C2717" s="1" t="str">
        <f t="shared" si="383"/>
        <v>Aug</v>
      </c>
      <c r="D2717" s="1" t="str">
        <f t="shared" si="384"/>
        <v>3rd QTR</v>
      </c>
      <c r="E2717" s="1" t="str">
        <f t="shared" si="385"/>
        <v>2015</v>
      </c>
      <c r="F2717" s="26">
        <v>120.157</v>
      </c>
      <c r="G2717" s="2">
        <v>120.21</v>
      </c>
      <c r="H2717" s="2">
        <v>120.02500000000001</v>
      </c>
      <c r="I2717" s="26">
        <v>120.087</v>
      </c>
      <c r="J2717" s="3">
        <f t="shared" si="386"/>
        <v>74</v>
      </c>
      <c r="K2717" s="3" t="str">
        <f t="shared" si="387"/>
        <v>OIR</v>
      </c>
      <c r="L2717" s="3" t="str">
        <f t="shared" si="388"/>
        <v>OIRUpGapFill</v>
      </c>
      <c r="M2717" s="3" t="str">
        <f t="shared" si="389"/>
        <v>Filled</v>
      </c>
      <c r="N2717" s="3" t="str">
        <f t="shared" si="390"/>
        <v>UpGap</v>
      </c>
      <c r="O2717">
        <v>2270298</v>
      </c>
    </row>
    <row r="2718" spans="1:15" x14ac:dyDescent="0.25">
      <c r="A2718" s="1">
        <v>42243</v>
      </c>
      <c r="B2718" s="1" t="str">
        <f t="shared" si="382"/>
        <v>Thu</v>
      </c>
      <c r="C2718" s="1" t="str">
        <f t="shared" si="383"/>
        <v>Aug</v>
      </c>
      <c r="D2718" s="1" t="str">
        <f t="shared" si="384"/>
        <v>3rd QTR</v>
      </c>
      <c r="E2718" s="1" t="str">
        <f t="shared" si="385"/>
        <v>2015</v>
      </c>
      <c r="F2718" s="26">
        <v>120.062</v>
      </c>
      <c r="G2718" s="2">
        <v>120.105</v>
      </c>
      <c r="H2718" s="2">
        <v>119.315</v>
      </c>
      <c r="I2718" s="26">
        <v>120.065</v>
      </c>
      <c r="J2718" s="3">
        <f t="shared" si="386"/>
        <v>45</v>
      </c>
      <c r="K2718" s="3" t="str">
        <f t="shared" si="387"/>
        <v>OIR</v>
      </c>
      <c r="L2718" s="3" t="str">
        <f t="shared" si="388"/>
        <v>OIRDnGapFill</v>
      </c>
      <c r="M2718" s="3" t="str">
        <f t="shared" si="389"/>
        <v>Filled</v>
      </c>
      <c r="N2718" s="3" t="str">
        <f t="shared" si="390"/>
        <v>DnGap</v>
      </c>
      <c r="O2718">
        <v>1743068</v>
      </c>
    </row>
    <row r="2719" spans="1:15" x14ac:dyDescent="0.25">
      <c r="A2719" s="1">
        <v>42244</v>
      </c>
      <c r="B2719" s="1" t="str">
        <f t="shared" si="382"/>
        <v>Fri</v>
      </c>
      <c r="C2719" s="1" t="str">
        <f t="shared" si="383"/>
        <v>Aug</v>
      </c>
      <c r="D2719" s="1" t="str">
        <f t="shared" si="384"/>
        <v>3rd QTR</v>
      </c>
      <c r="E2719" s="1" t="str">
        <f t="shared" si="385"/>
        <v>2015</v>
      </c>
      <c r="F2719" s="26">
        <v>120.045</v>
      </c>
      <c r="G2719" s="2">
        <v>120.11499999999999</v>
      </c>
      <c r="H2719" s="2">
        <v>119.292</v>
      </c>
      <c r="I2719" s="26">
        <v>119.30500000000001</v>
      </c>
      <c r="J2719" s="3">
        <f t="shared" si="386"/>
        <v>57</v>
      </c>
      <c r="K2719" s="3" t="str">
        <f t="shared" si="387"/>
        <v>OIR</v>
      </c>
      <c r="L2719" s="3" t="str">
        <f t="shared" si="388"/>
        <v>OIRDnGapFill</v>
      </c>
      <c r="M2719" s="3" t="str">
        <f t="shared" si="389"/>
        <v>Filled</v>
      </c>
      <c r="N2719" s="3" t="str">
        <f t="shared" si="390"/>
        <v>DnGap</v>
      </c>
      <c r="O2719">
        <v>750237</v>
      </c>
    </row>
    <row r="2720" spans="1:15" x14ac:dyDescent="0.25">
      <c r="A2720" s="1">
        <v>42247</v>
      </c>
      <c r="B2720" s="1" t="str">
        <f t="shared" si="382"/>
        <v>Mon</v>
      </c>
      <c r="C2720" s="1" t="str">
        <f t="shared" si="383"/>
        <v>Aug</v>
      </c>
      <c r="D2720" s="1" t="str">
        <f t="shared" si="384"/>
        <v>3rd QTR</v>
      </c>
      <c r="E2720" s="1" t="str">
        <f t="shared" si="385"/>
        <v>2015</v>
      </c>
      <c r="F2720" s="26">
        <v>119.152</v>
      </c>
      <c r="G2720" s="2">
        <v>119.247</v>
      </c>
      <c r="H2720" s="2">
        <v>119.11499999999999</v>
      </c>
      <c r="I2720" s="26">
        <v>119.14</v>
      </c>
      <c r="J2720" s="3">
        <f t="shared" si="386"/>
        <v>53</v>
      </c>
      <c r="K2720" s="3" t="str">
        <f t="shared" si="387"/>
        <v>OOR</v>
      </c>
      <c r="L2720" s="3" t="str">
        <f t="shared" si="388"/>
        <v>NotFilled</v>
      </c>
      <c r="M2720" s="3" t="str">
        <f t="shared" si="389"/>
        <v>NotFilled</v>
      </c>
      <c r="N2720" s="3" t="str">
        <f t="shared" si="390"/>
        <v>DnGap</v>
      </c>
      <c r="O2720">
        <v>693780</v>
      </c>
    </row>
    <row r="2721" spans="1:15" x14ac:dyDescent="0.25">
      <c r="A2721" s="1">
        <v>42248</v>
      </c>
      <c r="B2721" s="1" t="str">
        <f t="shared" si="382"/>
        <v>Tue</v>
      </c>
      <c r="C2721" s="1" t="str">
        <f t="shared" si="383"/>
        <v>Sep</v>
      </c>
      <c r="D2721" s="1" t="str">
        <f t="shared" si="384"/>
        <v>3rd QTR</v>
      </c>
      <c r="E2721" s="1" t="str">
        <f t="shared" si="385"/>
        <v>2015</v>
      </c>
      <c r="F2721" s="26">
        <v>119.13500000000001</v>
      </c>
      <c r="G2721" s="2">
        <v>119.232</v>
      </c>
      <c r="H2721" s="2">
        <v>119.122</v>
      </c>
      <c r="I2721" s="26">
        <v>119.197</v>
      </c>
      <c r="J2721" s="3">
        <f t="shared" si="386"/>
        <v>44</v>
      </c>
      <c r="K2721" s="3" t="str">
        <f t="shared" si="387"/>
        <v>OIR</v>
      </c>
      <c r="L2721" s="3" t="str">
        <f t="shared" si="388"/>
        <v>OIRDnGapFill</v>
      </c>
      <c r="M2721" s="3" t="str">
        <f t="shared" si="389"/>
        <v>Filled</v>
      </c>
      <c r="N2721" s="3" t="str">
        <f t="shared" si="390"/>
        <v>DnGap</v>
      </c>
      <c r="O2721">
        <v>741397</v>
      </c>
    </row>
    <row r="2722" spans="1:15" x14ac:dyDescent="0.25">
      <c r="A2722" s="1">
        <v>42249</v>
      </c>
      <c r="B2722" s="1" t="str">
        <f t="shared" si="382"/>
        <v>Wed</v>
      </c>
      <c r="C2722" s="1" t="str">
        <f t="shared" si="383"/>
        <v>Sep</v>
      </c>
      <c r="D2722" s="1" t="str">
        <f t="shared" si="384"/>
        <v>3rd QTR</v>
      </c>
      <c r="E2722" s="1" t="str">
        <f t="shared" si="385"/>
        <v>2015</v>
      </c>
      <c r="F2722" s="26">
        <v>119.22</v>
      </c>
      <c r="G2722" s="2">
        <v>119.245</v>
      </c>
      <c r="H2722" s="2">
        <v>119.152</v>
      </c>
      <c r="I2722" s="26">
        <v>119.167</v>
      </c>
      <c r="J2722" s="3">
        <f t="shared" si="386"/>
        <v>38</v>
      </c>
      <c r="K2722" s="3" t="str">
        <f t="shared" si="387"/>
        <v>OIR</v>
      </c>
      <c r="L2722" s="3" t="str">
        <f t="shared" si="388"/>
        <v>OIRUpGapFill</v>
      </c>
      <c r="M2722" s="3" t="str">
        <f t="shared" si="389"/>
        <v>Filled</v>
      </c>
      <c r="N2722" s="3" t="str">
        <f t="shared" si="390"/>
        <v>UpGap</v>
      </c>
      <c r="O2722">
        <v>635359</v>
      </c>
    </row>
    <row r="2723" spans="1:15" x14ac:dyDescent="0.25">
      <c r="A2723" s="1">
        <v>42250</v>
      </c>
      <c r="B2723" s="1" t="str">
        <f t="shared" si="382"/>
        <v>Thu</v>
      </c>
      <c r="C2723" s="1" t="str">
        <f t="shared" si="383"/>
        <v>Sep</v>
      </c>
      <c r="D2723" s="1" t="str">
        <f t="shared" si="384"/>
        <v>3rd QTR</v>
      </c>
      <c r="E2723" s="1" t="str">
        <f t="shared" si="385"/>
        <v>2015</v>
      </c>
      <c r="F2723" s="26">
        <v>119.182</v>
      </c>
      <c r="G2723" s="2">
        <v>119.26</v>
      </c>
      <c r="H2723" s="2">
        <v>119.17</v>
      </c>
      <c r="I2723" s="26">
        <v>119.22499999999999</v>
      </c>
      <c r="J2723" s="3">
        <f t="shared" si="386"/>
        <v>37</v>
      </c>
      <c r="K2723" s="3" t="str">
        <f t="shared" si="387"/>
        <v>OIR</v>
      </c>
      <c r="L2723" s="3" t="str">
        <f t="shared" si="388"/>
        <v>NotFilled</v>
      </c>
      <c r="M2723" s="3" t="str">
        <f t="shared" si="389"/>
        <v>NotFilled</v>
      </c>
      <c r="N2723" s="3" t="str">
        <f t="shared" si="390"/>
        <v>UpGap</v>
      </c>
      <c r="O2723">
        <v>601578</v>
      </c>
    </row>
    <row r="2724" spans="1:15" x14ac:dyDescent="0.25">
      <c r="A2724" s="1">
        <v>42251</v>
      </c>
      <c r="B2724" s="1" t="str">
        <f t="shared" si="382"/>
        <v>Fri</v>
      </c>
      <c r="C2724" s="1" t="str">
        <f t="shared" si="383"/>
        <v>Sep</v>
      </c>
      <c r="D2724" s="1" t="str">
        <f t="shared" si="384"/>
        <v>3rd QTR</v>
      </c>
      <c r="E2724" s="1" t="str">
        <f t="shared" si="385"/>
        <v>2015</v>
      </c>
      <c r="F2724" s="26">
        <v>119.232</v>
      </c>
      <c r="G2724" s="2">
        <v>120.04</v>
      </c>
      <c r="H2724" s="2">
        <v>119.185</v>
      </c>
      <c r="I2724" s="26">
        <v>119.262</v>
      </c>
      <c r="J2724" s="3">
        <f t="shared" si="386"/>
        <v>70</v>
      </c>
      <c r="K2724" s="3" t="str">
        <f t="shared" si="387"/>
        <v>OIR</v>
      </c>
      <c r="L2724" s="3" t="str">
        <f t="shared" si="388"/>
        <v>OIRUpGapFill</v>
      </c>
      <c r="M2724" s="3" t="str">
        <f t="shared" si="389"/>
        <v>Filled</v>
      </c>
      <c r="N2724" s="3" t="str">
        <f t="shared" si="390"/>
        <v>UpGap</v>
      </c>
      <c r="O2724">
        <v>744270</v>
      </c>
    </row>
    <row r="2725" spans="1:15" x14ac:dyDescent="0.25">
      <c r="A2725" s="1">
        <v>42255</v>
      </c>
      <c r="B2725" s="1" t="str">
        <f t="shared" si="382"/>
        <v>Tue</v>
      </c>
      <c r="C2725" s="1" t="str">
        <f t="shared" si="383"/>
        <v>Sep</v>
      </c>
      <c r="D2725" s="1" t="str">
        <f t="shared" si="384"/>
        <v>3rd QTR</v>
      </c>
      <c r="E2725" s="1" t="str">
        <f t="shared" si="385"/>
        <v>2015</v>
      </c>
      <c r="F2725" s="26">
        <v>119.265</v>
      </c>
      <c r="G2725" s="2">
        <v>119.267</v>
      </c>
      <c r="H2725" s="2">
        <v>119.16500000000001</v>
      </c>
      <c r="I2725" s="26">
        <v>119.17700000000001</v>
      </c>
      <c r="J2725" s="3">
        <f t="shared" si="386"/>
        <v>41</v>
      </c>
      <c r="K2725" s="3" t="str">
        <f t="shared" si="387"/>
        <v>OIR</v>
      </c>
      <c r="L2725" s="3" t="str">
        <f t="shared" si="388"/>
        <v>OIRUpGapFill</v>
      </c>
      <c r="M2725" s="3" t="str">
        <f t="shared" si="389"/>
        <v>Filled</v>
      </c>
      <c r="N2725" s="3" t="str">
        <f t="shared" si="390"/>
        <v>UpGap</v>
      </c>
      <c r="O2725">
        <v>470219</v>
      </c>
    </row>
    <row r="2726" spans="1:15" x14ac:dyDescent="0.25">
      <c r="A2726" s="1">
        <v>42256</v>
      </c>
      <c r="B2726" s="1" t="str">
        <f t="shared" si="382"/>
        <v>Wed</v>
      </c>
      <c r="C2726" s="1" t="str">
        <f t="shared" si="383"/>
        <v>Sep</v>
      </c>
      <c r="D2726" s="1" t="str">
        <f t="shared" si="384"/>
        <v>3rd QTR</v>
      </c>
      <c r="E2726" s="1" t="str">
        <f t="shared" si="385"/>
        <v>2015</v>
      </c>
      <c r="F2726" s="26">
        <v>119.185</v>
      </c>
      <c r="G2726" s="2">
        <v>119.205</v>
      </c>
      <c r="H2726" s="2">
        <v>119.09</v>
      </c>
      <c r="I2726" s="26">
        <v>119.19499999999999</v>
      </c>
      <c r="J2726" s="3">
        <f t="shared" si="386"/>
        <v>46</v>
      </c>
      <c r="K2726" s="3" t="str">
        <f t="shared" si="387"/>
        <v>OIR</v>
      </c>
      <c r="L2726" s="3" t="str">
        <f t="shared" si="388"/>
        <v>OIRUpGapFill</v>
      </c>
      <c r="M2726" s="3" t="str">
        <f t="shared" si="389"/>
        <v>Filled</v>
      </c>
      <c r="N2726" s="3" t="str">
        <f t="shared" si="390"/>
        <v>UpGap</v>
      </c>
      <c r="O2726">
        <v>678063</v>
      </c>
    </row>
    <row r="2727" spans="1:15" x14ac:dyDescent="0.25">
      <c r="A2727" s="1">
        <v>42257</v>
      </c>
      <c r="B2727" s="1" t="str">
        <f t="shared" si="382"/>
        <v>Thu</v>
      </c>
      <c r="C2727" s="1" t="str">
        <f t="shared" si="383"/>
        <v>Sep</v>
      </c>
      <c r="D2727" s="1" t="str">
        <f t="shared" si="384"/>
        <v>3rd QTR</v>
      </c>
      <c r="E2727" s="1" t="str">
        <f t="shared" si="385"/>
        <v>2015</v>
      </c>
      <c r="F2727" s="26">
        <v>119.17700000000001</v>
      </c>
      <c r="G2727" s="2">
        <v>119.215</v>
      </c>
      <c r="H2727" s="2">
        <v>119.13</v>
      </c>
      <c r="I2727" s="26">
        <v>119.157</v>
      </c>
      <c r="J2727" s="3">
        <f t="shared" si="386"/>
        <v>35</v>
      </c>
      <c r="K2727" s="3" t="str">
        <f t="shared" si="387"/>
        <v>OIR</v>
      </c>
      <c r="L2727" s="3" t="str">
        <f t="shared" si="388"/>
        <v>OIRDnGapFill</v>
      </c>
      <c r="M2727" s="3" t="str">
        <f t="shared" si="389"/>
        <v>Filled</v>
      </c>
      <c r="N2727" s="3" t="str">
        <f t="shared" si="390"/>
        <v>DnGap</v>
      </c>
      <c r="O2727">
        <v>553384</v>
      </c>
    </row>
    <row r="2728" spans="1:15" x14ac:dyDescent="0.25">
      <c r="A2728" s="1">
        <v>42258</v>
      </c>
      <c r="B2728" s="1" t="str">
        <f t="shared" si="382"/>
        <v>Fri</v>
      </c>
      <c r="C2728" s="1" t="str">
        <f t="shared" si="383"/>
        <v>Sep</v>
      </c>
      <c r="D2728" s="1" t="str">
        <f t="shared" si="384"/>
        <v>3rd QTR</v>
      </c>
      <c r="E2728" s="1" t="str">
        <f t="shared" si="385"/>
        <v>2015</v>
      </c>
      <c r="F2728" s="26">
        <v>119.157</v>
      </c>
      <c r="G2728" s="2">
        <v>119.242</v>
      </c>
      <c r="H2728" s="2">
        <v>119.14700000000001</v>
      </c>
      <c r="I2728" s="26">
        <v>119.232</v>
      </c>
      <c r="J2728" s="3">
        <f t="shared" si="386"/>
        <v>38</v>
      </c>
      <c r="K2728" s="3" t="str">
        <f t="shared" si="387"/>
        <v>OIR</v>
      </c>
      <c r="L2728" s="3" t="str">
        <f t="shared" si="388"/>
        <v>NoGap</v>
      </c>
      <c r="M2728" s="3" t="str">
        <f t="shared" si="389"/>
        <v>NoGap</v>
      </c>
      <c r="N2728" s="3" t="str">
        <f t="shared" si="390"/>
        <v>NoGap</v>
      </c>
      <c r="O2728">
        <v>389390</v>
      </c>
    </row>
    <row r="2729" spans="1:15" x14ac:dyDescent="0.25">
      <c r="A2729" s="1">
        <v>42261</v>
      </c>
      <c r="B2729" s="1" t="str">
        <f t="shared" si="382"/>
        <v>Mon</v>
      </c>
      <c r="C2729" s="1" t="str">
        <f t="shared" si="383"/>
        <v>Sep</v>
      </c>
      <c r="D2729" s="1" t="str">
        <f t="shared" si="384"/>
        <v>3rd QTR</v>
      </c>
      <c r="E2729" s="1" t="str">
        <f t="shared" si="385"/>
        <v>2015</v>
      </c>
      <c r="F2729" s="26">
        <v>119.22199999999999</v>
      </c>
      <c r="G2729" s="2">
        <v>119.26</v>
      </c>
      <c r="H2729" s="2">
        <v>119.2</v>
      </c>
      <c r="I2729" s="26">
        <v>119.235</v>
      </c>
      <c r="J2729" s="3">
        <f t="shared" si="386"/>
        <v>25</v>
      </c>
      <c r="K2729" s="3" t="str">
        <f t="shared" si="387"/>
        <v>OIR</v>
      </c>
      <c r="L2729" s="3" t="str">
        <f t="shared" si="388"/>
        <v>OIRDnGapFill</v>
      </c>
      <c r="M2729" s="3" t="str">
        <f t="shared" si="389"/>
        <v>Filled</v>
      </c>
      <c r="N2729" s="3" t="str">
        <f t="shared" si="390"/>
        <v>DnGap</v>
      </c>
      <c r="O2729">
        <v>357732</v>
      </c>
    </row>
    <row r="2730" spans="1:15" x14ac:dyDescent="0.25">
      <c r="A2730" s="1">
        <v>42262</v>
      </c>
      <c r="B2730" s="1" t="str">
        <f t="shared" si="382"/>
        <v>Tue</v>
      </c>
      <c r="C2730" s="1" t="str">
        <f t="shared" si="383"/>
        <v>Sep</v>
      </c>
      <c r="D2730" s="1" t="str">
        <f t="shared" si="384"/>
        <v>3rd QTR</v>
      </c>
      <c r="E2730" s="1" t="str">
        <f t="shared" si="385"/>
        <v>2015</v>
      </c>
      <c r="F2730" s="26">
        <v>119.235</v>
      </c>
      <c r="G2730" s="2">
        <v>119.27200000000001</v>
      </c>
      <c r="H2730" s="2">
        <v>119.047</v>
      </c>
      <c r="I2730" s="26">
        <v>119.08</v>
      </c>
      <c r="J2730" s="3">
        <f t="shared" si="386"/>
        <v>91</v>
      </c>
      <c r="K2730" s="3" t="str">
        <f t="shared" si="387"/>
        <v>OIR</v>
      </c>
      <c r="L2730" s="3" t="str">
        <f t="shared" si="388"/>
        <v>NoGap</v>
      </c>
      <c r="M2730" s="3" t="str">
        <f t="shared" si="389"/>
        <v>NoGap</v>
      </c>
      <c r="N2730" s="3" t="str">
        <f t="shared" si="390"/>
        <v>NoGap</v>
      </c>
      <c r="O2730">
        <v>705451</v>
      </c>
    </row>
    <row r="2731" spans="1:15" x14ac:dyDescent="0.25">
      <c r="A2731" s="1">
        <v>42263</v>
      </c>
      <c r="B2731" s="1" t="str">
        <f t="shared" si="382"/>
        <v>Wed</v>
      </c>
      <c r="C2731" s="1" t="str">
        <f t="shared" si="383"/>
        <v>Sep</v>
      </c>
      <c r="D2731" s="1" t="str">
        <f t="shared" si="384"/>
        <v>3rd QTR</v>
      </c>
      <c r="E2731" s="1" t="str">
        <f t="shared" si="385"/>
        <v>2015</v>
      </c>
      <c r="F2731" s="26">
        <v>119.07</v>
      </c>
      <c r="G2731" s="2">
        <v>119.137</v>
      </c>
      <c r="H2731" s="2">
        <v>119.05200000000001</v>
      </c>
      <c r="I2731" s="26">
        <v>119.065</v>
      </c>
      <c r="J2731" s="3">
        <f t="shared" si="386"/>
        <v>34</v>
      </c>
      <c r="K2731" s="3" t="str">
        <f t="shared" si="387"/>
        <v>OIR</v>
      </c>
      <c r="L2731" s="3" t="str">
        <f t="shared" si="388"/>
        <v>OIRDnGapFill</v>
      </c>
      <c r="M2731" s="3" t="str">
        <f t="shared" si="389"/>
        <v>Filled</v>
      </c>
      <c r="N2731" s="3" t="str">
        <f t="shared" si="390"/>
        <v>DnGap</v>
      </c>
      <c r="O2731">
        <v>623221</v>
      </c>
    </row>
    <row r="2732" spans="1:15" x14ac:dyDescent="0.25">
      <c r="A2732" s="1">
        <v>42264</v>
      </c>
      <c r="B2732" s="1" t="str">
        <f t="shared" si="382"/>
        <v>Thu</v>
      </c>
      <c r="C2732" s="1" t="str">
        <f t="shared" si="383"/>
        <v>Sep</v>
      </c>
      <c r="D2732" s="1" t="str">
        <f t="shared" si="384"/>
        <v>3rd QTR</v>
      </c>
      <c r="E2732" s="1" t="str">
        <f t="shared" si="385"/>
        <v>2015</v>
      </c>
      <c r="F2732" s="26">
        <v>119.075</v>
      </c>
      <c r="G2732" s="2">
        <v>119.3</v>
      </c>
      <c r="H2732" s="2">
        <v>119.062</v>
      </c>
      <c r="I2732" s="26">
        <v>119.26</v>
      </c>
      <c r="J2732" s="3">
        <f t="shared" si="386"/>
        <v>96</v>
      </c>
      <c r="K2732" s="3" t="str">
        <f t="shared" si="387"/>
        <v>OIR</v>
      </c>
      <c r="L2732" s="3" t="str">
        <f t="shared" si="388"/>
        <v>OIRUpGapFill</v>
      </c>
      <c r="M2732" s="3" t="str">
        <f t="shared" si="389"/>
        <v>Filled</v>
      </c>
      <c r="N2732" s="3" t="str">
        <f t="shared" si="390"/>
        <v>UpGap</v>
      </c>
      <c r="O2732">
        <v>850506</v>
      </c>
    </row>
    <row r="2733" spans="1:15" x14ac:dyDescent="0.25">
      <c r="A2733" s="1">
        <v>42265</v>
      </c>
      <c r="B2733" s="1" t="str">
        <f t="shared" si="382"/>
        <v>Fri</v>
      </c>
      <c r="C2733" s="1" t="str">
        <f t="shared" si="383"/>
        <v>Sep</v>
      </c>
      <c r="D2733" s="1" t="str">
        <f t="shared" si="384"/>
        <v>3rd QTR</v>
      </c>
      <c r="E2733" s="1" t="str">
        <f t="shared" si="385"/>
        <v>2015</v>
      </c>
      <c r="F2733" s="26">
        <v>119.27500000000001</v>
      </c>
      <c r="G2733" s="2">
        <v>120.05500000000001</v>
      </c>
      <c r="H2733" s="2">
        <v>119.27200000000001</v>
      </c>
      <c r="I2733" s="26">
        <v>120.035</v>
      </c>
      <c r="J2733" s="3">
        <f t="shared" si="386"/>
        <v>42</v>
      </c>
      <c r="K2733" s="3" t="str">
        <f t="shared" si="387"/>
        <v>OIR</v>
      </c>
      <c r="L2733" s="3" t="str">
        <f t="shared" si="388"/>
        <v>NotFilled</v>
      </c>
      <c r="M2733" s="3" t="str">
        <f t="shared" si="389"/>
        <v>NotFilled</v>
      </c>
      <c r="N2733" s="3" t="str">
        <f t="shared" si="390"/>
        <v>UpGap</v>
      </c>
      <c r="O2733">
        <v>657183</v>
      </c>
    </row>
    <row r="2734" spans="1:15" x14ac:dyDescent="0.25">
      <c r="A2734" s="1">
        <v>42268</v>
      </c>
      <c r="B2734" s="1" t="str">
        <f t="shared" si="382"/>
        <v>Mon</v>
      </c>
      <c r="C2734" s="1" t="str">
        <f t="shared" si="383"/>
        <v>Sep</v>
      </c>
      <c r="D2734" s="1" t="str">
        <f t="shared" si="384"/>
        <v>3rd QTR</v>
      </c>
      <c r="E2734" s="1" t="str">
        <f t="shared" si="385"/>
        <v>2015</v>
      </c>
      <c r="F2734" s="26">
        <v>120.02</v>
      </c>
      <c r="G2734" s="2">
        <v>120.02500000000001</v>
      </c>
      <c r="H2734" s="2">
        <v>119.25</v>
      </c>
      <c r="I2734" s="26">
        <v>119.25700000000001</v>
      </c>
      <c r="J2734" s="3">
        <f t="shared" si="386"/>
        <v>39</v>
      </c>
      <c r="K2734" s="3" t="str">
        <f t="shared" si="387"/>
        <v>OIR</v>
      </c>
      <c r="L2734" s="3" t="str">
        <f t="shared" si="388"/>
        <v>NotFilled</v>
      </c>
      <c r="M2734" s="3" t="str">
        <f t="shared" si="389"/>
        <v>NotFilled</v>
      </c>
      <c r="N2734" s="3" t="str">
        <f t="shared" si="390"/>
        <v>DnGap</v>
      </c>
      <c r="O2734">
        <v>438442</v>
      </c>
    </row>
    <row r="2735" spans="1:15" x14ac:dyDescent="0.25">
      <c r="A2735" s="1">
        <v>42269</v>
      </c>
      <c r="B2735" s="1" t="str">
        <f t="shared" si="382"/>
        <v>Tue</v>
      </c>
      <c r="C2735" s="1" t="str">
        <f t="shared" si="383"/>
        <v>Sep</v>
      </c>
      <c r="D2735" s="1" t="str">
        <f t="shared" si="384"/>
        <v>3rd QTR</v>
      </c>
      <c r="E2735" s="1" t="str">
        <f t="shared" si="385"/>
        <v>2015</v>
      </c>
      <c r="F2735" s="26">
        <v>119.262</v>
      </c>
      <c r="G2735" s="2">
        <v>120.077</v>
      </c>
      <c r="H2735" s="2">
        <v>119.26</v>
      </c>
      <c r="I2735" s="26">
        <v>120.057</v>
      </c>
      <c r="J2735" s="3">
        <f t="shared" si="386"/>
        <v>54</v>
      </c>
      <c r="K2735" s="3" t="str">
        <f t="shared" si="387"/>
        <v>OIR</v>
      </c>
      <c r="L2735" s="3" t="str">
        <f t="shared" si="388"/>
        <v>NotFilled</v>
      </c>
      <c r="M2735" s="3" t="str">
        <f t="shared" si="389"/>
        <v>NotFilled</v>
      </c>
      <c r="N2735" s="3" t="str">
        <f t="shared" si="390"/>
        <v>UpGap</v>
      </c>
      <c r="O2735">
        <v>498244</v>
      </c>
    </row>
    <row r="2736" spans="1:15" x14ac:dyDescent="0.25">
      <c r="A2736" s="1">
        <v>42270</v>
      </c>
      <c r="B2736" s="1" t="str">
        <f t="shared" si="382"/>
        <v>Wed</v>
      </c>
      <c r="C2736" s="1" t="str">
        <f t="shared" si="383"/>
        <v>Sep</v>
      </c>
      <c r="D2736" s="1" t="str">
        <f t="shared" si="384"/>
        <v>3rd QTR</v>
      </c>
      <c r="E2736" s="1" t="str">
        <f t="shared" si="385"/>
        <v>2015</v>
      </c>
      <c r="F2736" s="26">
        <v>120.045</v>
      </c>
      <c r="G2736" s="2">
        <v>120.09699999999999</v>
      </c>
      <c r="H2736" s="2">
        <v>120.002</v>
      </c>
      <c r="I2736" s="26">
        <v>120.03700000000001</v>
      </c>
      <c r="J2736" s="3">
        <f t="shared" si="386"/>
        <v>38</v>
      </c>
      <c r="K2736" s="3" t="str">
        <f t="shared" si="387"/>
        <v>OIR</v>
      </c>
      <c r="L2736" s="3" t="str">
        <f t="shared" si="388"/>
        <v>OIRDnGapFill</v>
      </c>
      <c r="M2736" s="3" t="str">
        <f t="shared" si="389"/>
        <v>Filled</v>
      </c>
      <c r="N2736" s="3" t="str">
        <f t="shared" si="390"/>
        <v>DnGap</v>
      </c>
      <c r="O2736">
        <v>464665</v>
      </c>
    </row>
    <row r="2737" spans="1:15" x14ac:dyDescent="0.25">
      <c r="A2737" s="1">
        <v>42271</v>
      </c>
      <c r="B2737" s="1" t="str">
        <f t="shared" si="382"/>
        <v>Thu</v>
      </c>
      <c r="C2737" s="1" t="str">
        <f t="shared" si="383"/>
        <v>Sep</v>
      </c>
      <c r="D2737" s="1" t="str">
        <f t="shared" si="384"/>
        <v>3rd QTR</v>
      </c>
      <c r="E2737" s="1" t="str">
        <f t="shared" si="385"/>
        <v>2015</v>
      </c>
      <c r="F2737" s="26">
        <v>120.02</v>
      </c>
      <c r="G2737" s="2">
        <v>120.13200000000001</v>
      </c>
      <c r="H2737" s="2">
        <v>120.002</v>
      </c>
      <c r="I2737" s="26">
        <v>120.06699999999999</v>
      </c>
      <c r="J2737" s="3">
        <f t="shared" si="386"/>
        <v>53</v>
      </c>
      <c r="K2737" s="3" t="str">
        <f t="shared" si="387"/>
        <v>OIR</v>
      </c>
      <c r="L2737" s="3" t="str">
        <f t="shared" si="388"/>
        <v>OIRDnGapFill</v>
      </c>
      <c r="M2737" s="3" t="str">
        <f t="shared" si="389"/>
        <v>Filled</v>
      </c>
      <c r="N2737" s="3" t="str">
        <f t="shared" si="390"/>
        <v>DnGap</v>
      </c>
      <c r="O2737">
        <v>604759</v>
      </c>
    </row>
    <row r="2738" spans="1:15" x14ac:dyDescent="0.25">
      <c r="A2738" s="1">
        <v>42272</v>
      </c>
      <c r="B2738" s="1" t="str">
        <f t="shared" si="382"/>
        <v>Fri</v>
      </c>
      <c r="C2738" s="1" t="str">
        <f t="shared" si="383"/>
        <v>Sep</v>
      </c>
      <c r="D2738" s="1" t="str">
        <f t="shared" si="384"/>
        <v>3rd QTR</v>
      </c>
      <c r="E2738" s="1" t="str">
        <f t="shared" si="385"/>
        <v>2015</v>
      </c>
      <c r="F2738" s="26">
        <v>120.005</v>
      </c>
      <c r="G2738" s="2">
        <v>120.032</v>
      </c>
      <c r="H2738" s="2">
        <v>119.242</v>
      </c>
      <c r="I2738" s="26">
        <v>120.017</v>
      </c>
      <c r="J2738" s="3">
        <f t="shared" si="386"/>
        <v>44</v>
      </c>
      <c r="K2738" s="3" t="str">
        <f t="shared" si="387"/>
        <v>OIR</v>
      </c>
      <c r="L2738" s="3" t="str">
        <f t="shared" si="388"/>
        <v>NotFilled</v>
      </c>
      <c r="M2738" s="3" t="str">
        <f t="shared" si="389"/>
        <v>NotFilled</v>
      </c>
      <c r="N2738" s="3" t="str">
        <f t="shared" si="390"/>
        <v>DnGap</v>
      </c>
      <c r="O2738">
        <v>635815</v>
      </c>
    </row>
    <row r="2739" spans="1:15" x14ac:dyDescent="0.25">
      <c r="A2739" s="1">
        <v>42275</v>
      </c>
      <c r="B2739" s="1" t="str">
        <f t="shared" si="382"/>
        <v>Mon</v>
      </c>
      <c r="C2739" s="1" t="str">
        <f t="shared" si="383"/>
        <v>Sep</v>
      </c>
      <c r="D2739" s="1" t="str">
        <f t="shared" si="384"/>
        <v>3rd QTR</v>
      </c>
      <c r="E2739" s="1" t="str">
        <f t="shared" si="385"/>
        <v>2015</v>
      </c>
      <c r="F2739" s="26">
        <v>120.02200000000001</v>
      </c>
      <c r="G2739" s="2">
        <v>120.11</v>
      </c>
      <c r="H2739" s="2">
        <v>120.01</v>
      </c>
      <c r="I2739" s="26">
        <v>120.107</v>
      </c>
      <c r="J2739" s="3">
        <f t="shared" si="386"/>
        <v>40</v>
      </c>
      <c r="K2739" s="3" t="str">
        <f t="shared" si="387"/>
        <v>OIR</v>
      </c>
      <c r="L2739" s="3" t="str">
        <f t="shared" si="388"/>
        <v>OIRUpGapFill</v>
      </c>
      <c r="M2739" s="3" t="str">
        <f t="shared" si="389"/>
        <v>Filled</v>
      </c>
      <c r="N2739" s="3" t="str">
        <f t="shared" si="390"/>
        <v>UpGap</v>
      </c>
      <c r="O2739">
        <v>501279</v>
      </c>
    </row>
    <row r="2740" spans="1:15" x14ac:dyDescent="0.25">
      <c r="A2740" s="1">
        <v>42276</v>
      </c>
      <c r="B2740" s="1" t="str">
        <f t="shared" si="382"/>
        <v>Tue</v>
      </c>
      <c r="C2740" s="1" t="str">
        <f t="shared" si="383"/>
        <v>Sep</v>
      </c>
      <c r="D2740" s="1" t="str">
        <f t="shared" si="384"/>
        <v>3rd QTR</v>
      </c>
      <c r="E2740" s="1" t="str">
        <f t="shared" si="385"/>
        <v>2015</v>
      </c>
      <c r="F2740" s="26">
        <v>120.102</v>
      </c>
      <c r="G2740" s="2">
        <v>120.187</v>
      </c>
      <c r="H2740" s="2">
        <v>120.072</v>
      </c>
      <c r="I2740" s="26">
        <v>120.175</v>
      </c>
      <c r="J2740" s="3">
        <f t="shared" si="386"/>
        <v>46</v>
      </c>
      <c r="K2740" s="3" t="str">
        <f t="shared" si="387"/>
        <v>OIR</v>
      </c>
      <c r="L2740" s="3" t="str">
        <f t="shared" si="388"/>
        <v>OIRDnGapFill</v>
      </c>
      <c r="M2740" s="3" t="str">
        <f t="shared" si="389"/>
        <v>Filled</v>
      </c>
      <c r="N2740" s="3" t="str">
        <f t="shared" si="390"/>
        <v>DnGap</v>
      </c>
      <c r="O2740">
        <v>673173</v>
      </c>
    </row>
    <row r="2741" spans="1:15" x14ac:dyDescent="0.25">
      <c r="A2741" s="1">
        <v>42277</v>
      </c>
      <c r="B2741" s="1" t="str">
        <f t="shared" si="382"/>
        <v>Wed</v>
      </c>
      <c r="C2741" s="1" t="str">
        <f t="shared" si="383"/>
        <v>Sep</v>
      </c>
      <c r="D2741" s="1" t="str">
        <f t="shared" si="384"/>
        <v>3rd QTR</v>
      </c>
      <c r="E2741" s="1" t="str">
        <f t="shared" si="385"/>
        <v>2015</v>
      </c>
      <c r="F2741" s="26">
        <v>120.157</v>
      </c>
      <c r="G2741" s="2">
        <v>120.2</v>
      </c>
      <c r="H2741" s="2">
        <v>120.08199999999999</v>
      </c>
      <c r="I2741" s="26">
        <v>120.16500000000001</v>
      </c>
      <c r="J2741" s="3">
        <f t="shared" si="386"/>
        <v>48</v>
      </c>
      <c r="K2741" s="3" t="str">
        <f t="shared" si="387"/>
        <v>OIR</v>
      </c>
      <c r="L2741" s="3" t="str">
        <f t="shared" si="388"/>
        <v>OIRDnGapFill</v>
      </c>
      <c r="M2741" s="3" t="str">
        <f t="shared" si="389"/>
        <v>Filled</v>
      </c>
      <c r="N2741" s="3" t="str">
        <f t="shared" si="390"/>
        <v>DnGap</v>
      </c>
      <c r="O2741">
        <v>706267</v>
      </c>
    </row>
    <row r="2742" spans="1:15" x14ac:dyDescent="0.25">
      <c r="A2742" s="1">
        <v>42278</v>
      </c>
      <c r="B2742" s="1" t="str">
        <f t="shared" si="382"/>
        <v>Thu</v>
      </c>
      <c r="C2742" s="1" t="str">
        <f t="shared" si="383"/>
        <v>Oct</v>
      </c>
      <c r="D2742" s="1" t="str">
        <f t="shared" si="384"/>
        <v>4th QTR</v>
      </c>
      <c r="E2742" s="1" t="str">
        <f t="shared" si="385"/>
        <v>2015</v>
      </c>
      <c r="F2742" s="26">
        <v>120.185</v>
      </c>
      <c r="G2742" s="2">
        <v>120.215</v>
      </c>
      <c r="H2742" s="2">
        <v>120.13200000000001</v>
      </c>
      <c r="I2742" s="26">
        <v>120.16</v>
      </c>
      <c r="J2742" s="3">
        <f t="shared" si="386"/>
        <v>34</v>
      </c>
      <c r="K2742" s="3" t="str">
        <f t="shared" si="387"/>
        <v>OIR</v>
      </c>
      <c r="L2742" s="3" t="str">
        <f t="shared" si="388"/>
        <v>OIRUpGapFill</v>
      </c>
      <c r="M2742" s="3" t="str">
        <f t="shared" si="389"/>
        <v>Filled</v>
      </c>
      <c r="N2742" s="3" t="str">
        <f t="shared" si="390"/>
        <v>UpGap</v>
      </c>
      <c r="O2742">
        <v>554744</v>
      </c>
    </row>
    <row r="2743" spans="1:15" x14ac:dyDescent="0.25">
      <c r="A2743" s="1">
        <v>42279</v>
      </c>
      <c r="B2743" s="1" t="str">
        <f t="shared" si="382"/>
        <v>Fri</v>
      </c>
      <c r="C2743" s="1" t="str">
        <f t="shared" si="383"/>
        <v>Oct</v>
      </c>
      <c r="D2743" s="1" t="str">
        <f t="shared" si="384"/>
        <v>4th QTR</v>
      </c>
      <c r="E2743" s="1" t="str">
        <f t="shared" si="385"/>
        <v>2015</v>
      </c>
      <c r="F2743" s="26">
        <v>120.17</v>
      </c>
      <c r="G2743" s="2">
        <v>121.107</v>
      </c>
      <c r="H2743" s="2">
        <v>120.13500000000001</v>
      </c>
      <c r="I2743" s="26">
        <v>120.307</v>
      </c>
      <c r="J2743" s="3">
        <f t="shared" si="386"/>
        <v>116</v>
      </c>
      <c r="K2743" s="3" t="str">
        <f t="shared" si="387"/>
        <v>OIR</v>
      </c>
      <c r="L2743" s="3" t="str">
        <f t="shared" si="388"/>
        <v>OIRUpGapFill</v>
      </c>
      <c r="M2743" s="3" t="str">
        <f t="shared" si="389"/>
        <v>Filled</v>
      </c>
      <c r="N2743" s="3" t="str">
        <f t="shared" si="390"/>
        <v>UpGap</v>
      </c>
      <c r="O2743">
        <v>1001640</v>
      </c>
    </row>
    <row r="2744" spans="1:15" x14ac:dyDescent="0.25">
      <c r="A2744" s="1">
        <v>42282</v>
      </c>
      <c r="B2744" s="1" t="str">
        <f t="shared" si="382"/>
        <v>Mon</v>
      </c>
      <c r="C2744" s="1" t="str">
        <f t="shared" si="383"/>
        <v>Oct</v>
      </c>
      <c r="D2744" s="1" t="str">
        <f t="shared" si="384"/>
        <v>4th QTR</v>
      </c>
      <c r="E2744" s="1" t="str">
        <f t="shared" si="385"/>
        <v>2015</v>
      </c>
      <c r="F2744" s="26">
        <v>120.285</v>
      </c>
      <c r="G2744" s="2">
        <v>121.002</v>
      </c>
      <c r="H2744" s="2">
        <v>120.202</v>
      </c>
      <c r="I2744" s="26">
        <v>120.212</v>
      </c>
      <c r="J2744" s="3">
        <f t="shared" si="386"/>
        <v>48</v>
      </c>
      <c r="K2744" s="3" t="str">
        <f t="shared" si="387"/>
        <v>OIR</v>
      </c>
      <c r="L2744" s="3" t="str">
        <f t="shared" si="388"/>
        <v>OIRDnGapFill</v>
      </c>
      <c r="M2744" s="3" t="str">
        <f t="shared" si="389"/>
        <v>Filled</v>
      </c>
      <c r="N2744" s="3" t="str">
        <f t="shared" si="390"/>
        <v>DnGap</v>
      </c>
      <c r="O2744">
        <v>446175</v>
      </c>
    </row>
    <row r="2745" spans="1:15" x14ac:dyDescent="0.25">
      <c r="A2745" s="1">
        <v>42283</v>
      </c>
      <c r="B2745" s="1" t="str">
        <f t="shared" si="382"/>
        <v>Tue</v>
      </c>
      <c r="C2745" s="1" t="str">
        <f t="shared" si="383"/>
        <v>Oct</v>
      </c>
      <c r="D2745" s="1" t="str">
        <f t="shared" si="384"/>
        <v>4th QTR</v>
      </c>
      <c r="E2745" s="1" t="str">
        <f t="shared" si="385"/>
        <v>2015</v>
      </c>
      <c r="F2745" s="26">
        <v>120.215</v>
      </c>
      <c r="G2745" s="2">
        <v>120.255</v>
      </c>
      <c r="H2745" s="2">
        <v>120.19199999999999</v>
      </c>
      <c r="I2745" s="26">
        <v>120.24</v>
      </c>
      <c r="J2745" s="3">
        <f t="shared" si="386"/>
        <v>26</v>
      </c>
      <c r="K2745" s="3" t="str">
        <f t="shared" si="387"/>
        <v>OIR</v>
      </c>
      <c r="L2745" s="3" t="str">
        <f t="shared" si="388"/>
        <v>OIRUpGapFill</v>
      </c>
      <c r="M2745" s="3" t="str">
        <f t="shared" si="389"/>
        <v>Filled</v>
      </c>
      <c r="N2745" s="3" t="str">
        <f t="shared" si="390"/>
        <v>UpGap</v>
      </c>
      <c r="O2745">
        <v>435181</v>
      </c>
    </row>
    <row r="2746" spans="1:15" x14ac:dyDescent="0.25">
      <c r="A2746" s="1">
        <v>42284</v>
      </c>
      <c r="B2746" s="1" t="str">
        <f t="shared" si="382"/>
        <v>Wed</v>
      </c>
      <c r="C2746" s="1" t="str">
        <f t="shared" si="383"/>
        <v>Oct</v>
      </c>
      <c r="D2746" s="1" t="str">
        <f t="shared" si="384"/>
        <v>4th QTR</v>
      </c>
      <c r="E2746" s="1" t="str">
        <f t="shared" si="385"/>
        <v>2015</v>
      </c>
      <c r="F2746" s="26">
        <v>120.242</v>
      </c>
      <c r="G2746" s="2">
        <v>120.255</v>
      </c>
      <c r="H2746" s="2">
        <v>120.155</v>
      </c>
      <c r="I2746" s="26">
        <v>120.182</v>
      </c>
      <c r="J2746" s="3">
        <f t="shared" si="386"/>
        <v>40</v>
      </c>
      <c r="K2746" s="3" t="str">
        <f t="shared" si="387"/>
        <v>OIR</v>
      </c>
      <c r="L2746" s="3" t="str">
        <f t="shared" si="388"/>
        <v>OIRUpGapFill</v>
      </c>
      <c r="M2746" s="3" t="str">
        <f t="shared" si="389"/>
        <v>Filled</v>
      </c>
      <c r="N2746" s="3" t="str">
        <f t="shared" si="390"/>
        <v>UpGap</v>
      </c>
      <c r="O2746">
        <v>465511</v>
      </c>
    </row>
    <row r="2747" spans="1:15" x14ac:dyDescent="0.25">
      <c r="A2747" s="1">
        <v>42285</v>
      </c>
      <c r="B2747" s="1" t="str">
        <f t="shared" si="382"/>
        <v>Thu</v>
      </c>
      <c r="C2747" s="1" t="str">
        <f t="shared" si="383"/>
        <v>Oct</v>
      </c>
      <c r="D2747" s="1" t="str">
        <f t="shared" si="384"/>
        <v>4th QTR</v>
      </c>
      <c r="E2747" s="1" t="str">
        <f t="shared" si="385"/>
        <v>2015</v>
      </c>
      <c r="F2747" s="26">
        <v>120.167</v>
      </c>
      <c r="G2747" s="2">
        <v>120.23699999999999</v>
      </c>
      <c r="H2747" s="2">
        <v>120.105</v>
      </c>
      <c r="I2747" s="26">
        <v>120.137</v>
      </c>
      <c r="J2747" s="3">
        <f t="shared" si="386"/>
        <v>53</v>
      </c>
      <c r="K2747" s="3" t="str">
        <f t="shared" si="387"/>
        <v>OIR</v>
      </c>
      <c r="L2747" s="3" t="str">
        <f t="shared" si="388"/>
        <v>OIRDnGapFill</v>
      </c>
      <c r="M2747" s="3" t="str">
        <f t="shared" si="389"/>
        <v>Filled</v>
      </c>
      <c r="N2747" s="3" t="str">
        <f t="shared" si="390"/>
        <v>DnGap</v>
      </c>
      <c r="O2747">
        <v>616775</v>
      </c>
    </row>
    <row r="2748" spans="1:15" x14ac:dyDescent="0.25">
      <c r="A2748" s="1">
        <v>42286</v>
      </c>
      <c r="B2748" s="1" t="str">
        <f t="shared" si="382"/>
        <v>Fri</v>
      </c>
      <c r="C2748" s="1" t="str">
        <f t="shared" si="383"/>
        <v>Oct</v>
      </c>
      <c r="D2748" s="1" t="str">
        <f t="shared" si="384"/>
        <v>4th QTR</v>
      </c>
      <c r="E2748" s="1" t="str">
        <f t="shared" si="385"/>
        <v>2015</v>
      </c>
      <c r="F2748" s="26">
        <v>120.14</v>
      </c>
      <c r="G2748" s="2">
        <v>120.17700000000001</v>
      </c>
      <c r="H2748" s="2">
        <v>120.08</v>
      </c>
      <c r="I2748" s="26">
        <v>120.125</v>
      </c>
      <c r="J2748" s="3">
        <f t="shared" si="386"/>
        <v>39</v>
      </c>
      <c r="K2748" s="3" t="str">
        <f t="shared" si="387"/>
        <v>OIR</v>
      </c>
      <c r="L2748" s="3" t="str">
        <f t="shared" si="388"/>
        <v>OIRUpGapFill</v>
      </c>
      <c r="M2748" s="3" t="str">
        <f t="shared" si="389"/>
        <v>Filled</v>
      </c>
      <c r="N2748" s="3" t="str">
        <f t="shared" si="390"/>
        <v>UpGap</v>
      </c>
      <c r="O2748">
        <v>456102</v>
      </c>
    </row>
    <row r="2749" spans="1:15" x14ac:dyDescent="0.25">
      <c r="A2749" s="1">
        <v>42289</v>
      </c>
      <c r="B2749" s="1" t="str">
        <f t="shared" si="382"/>
        <v>Mon</v>
      </c>
      <c r="C2749" s="1" t="str">
        <f t="shared" si="383"/>
        <v>Oct</v>
      </c>
      <c r="D2749" s="1" t="str">
        <f t="shared" si="384"/>
        <v>4th QTR</v>
      </c>
      <c r="E2749" s="1" t="str">
        <f t="shared" si="385"/>
        <v>2015</v>
      </c>
      <c r="F2749" s="26">
        <v>120.14</v>
      </c>
      <c r="G2749" s="2">
        <v>120.182</v>
      </c>
      <c r="H2749" s="2">
        <v>120.11499999999999</v>
      </c>
      <c r="I2749" s="26">
        <v>120.172</v>
      </c>
      <c r="J2749" s="3">
        <f t="shared" si="386"/>
        <v>27</v>
      </c>
      <c r="K2749" s="3" t="str">
        <f t="shared" si="387"/>
        <v>OIR</v>
      </c>
      <c r="L2749" s="3" t="str">
        <f t="shared" si="388"/>
        <v>OIRUpGapFill</v>
      </c>
      <c r="M2749" s="3" t="str">
        <f t="shared" si="389"/>
        <v>Filled</v>
      </c>
      <c r="N2749" s="3" t="str">
        <f t="shared" si="390"/>
        <v>UpGap</v>
      </c>
      <c r="O2749">
        <v>77421</v>
      </c>
    </row>
    <row r="2750" spans="1:15" x14ac:dyDescent="0.25">
      <c r="A2750" s="1">
        <v>42290</v>
      </c>
      <c r="B2750" s="1" t="str">
        <f t="shared" si="382"/>
        <v>Tue</v>
      </c>
      <c r="C2750" s="1" t="str">
        <f t="shared" si="383"/>
        <v>Oct</v>
      </c>
      <c r="D2750" s="1" t="str">
        <f t="shared" si="384"/>
        <v>4th QTR</v>
      </c>
      <c r="E2750" s="1" t="str">
        <f t="shared" si="385"/>
        <v>2015</v>
      </c>
      <c r="F2750" s="26">
        <v>120.18</v>
      </c>
      <c r="G2750" s="2">
        <v>120.22199999999999</v>
      </c>
      <c r="H2750" s="2">
        <v>120.15</v>
      </c>
      <c r="I2750" s="26">
        <v>120.2</v>
      </c>
      <c r="J2750" s="3">
        <f t="shared" si="386"/>
        <v>29</v>
      </c>
      <c r="K2750" s="3" t="str">
        <f t="shared" si="387"/>
        <v>OIR</v>
      </c>
      <c r="L2750" s="3" t="str">
        <f t="shared" si="388"/>
        <v>OIRUpGapFill</v>
      </c>
      <c r="M2750" s="3" t="str">
        <f t="shared" si="389"/>
        <v>Filled</v>
      </c>
      <c r="N2750" s="3" t="str">
        <f t="shared" si="390"/>
        <v>UpGap</v>
      </c>
      <c r="O2750">
        <v>420861</v>
      </c>
    </row>
    <row r="2751" spans="1:15" x14ac:dyDescent="0.25">
      <c r="A2751" s="1">
        <v>42291</v>
      </c>
      <c r="B2751" s="1" t="str">
        <f t="shared" si="382"/>
        <v>Wed</v>
      </c>
      <c r="C2751" s="1" t="str">
        <f t="shared" si="383"/>
        <v>Oct</v>
      </c>
      <c r="D2751" s="1" t="str">
        <f t="shared" si="384"/>
        <v>4th QTR</v>
      </c>
      <c r="E2751" s="1" t="str">
        <f t="shared" si="385"/>
        <v>2015</v>
      </c>
      <c r="F2751" s="26">
        <v>120.20699999999999</v>
      </c>
      <c r="G2751" s="2">
        <v>121.03</v>
      </c>
      <c r="H2751" s="2">
        <v>120.202</v>
      </c>
      <c r="I2751" s="26">
        <v>121.012</v>
      </c>
      <c r="J2751" s="3">
        <f t="shared" si="386"/>
        <v>60</v>
      </c>
      <c r="K2751" s="3" t="str">
        <f t="shared" si="387"/>
        <v>OIR</v>
      </c>
      <c r="L2751" s="3" t="str">
        <f t="shared" si="388"/>
        <v>NotFilled</v>
      </c>
      <c r="M2751" s="3" t="str">
        <f t="shared" si="389"/>
        <v>NotFilled</v>
      </c>
      <c r="N2751" s="3" t="str">
        <f t="shared" si="390"/>
        <v>UpGap</v>
      </c>
      <c r="O2751">
        <v>658580</v>
      </c>
    </row>
    <row r="2752" spans="1:15" x14ac:dyDescent="0.25">
      <c r="A2752" s="1">
        <v>42292</v>
      </c>
      <c r="B2752" s="1" t="str">
        <f t="shared" si="382"/>
        <v>Thu</v>
      </c>
      <c r="C2752" s="1" t="str">
        <f t="shared" si="383"/>
        <v>Oct</v>
      </c>
      <c r="D2752" s="1" t="str">
        <f t="shared" si="384"/>
        <v>4th QTR</v>
      </c>
      <c r="E2752" s="1" t="str">
        <f t="shared" si="385"/>
        <v>2015</v>
      </c>
      <c r="F2752" s="26">
        <v>121.02</v>
      </c>
      <c r="G2752" s="2">
        <v>121.032</v>
      </c>
      <c r="H2752" s="2">
        <v>120.227</v>
      </c>
      <c r="I2752" s="26">
        <v>120.23699999999999</v>
      </c>
      <c r="J2752" s="3">
        <f t="shared" si="386"/>
        <v>50</v>
      </c>
      <c r="K2752" s="3" t="str">
        <f t="shared" si="387"/>
        <v>OIR</v>
      </c>
      <c r="L2752" s="3" t="str">
        <f t="shared" si="388"/>
        <v>OIRUpGapFill</v>
      </c>
      <c r="M2752" s="3" t="str">
        <f t="shared" si="389"/>
        <v>Filled</v>
      </c>
      <c r="N2752" s="3" t="str">
        <f t="shared" si="390"/>
        <v>UpGap</v>
      </c>
      <c r="O2752">
        <v>542008</v>
      </c>
    </row>
    <row r="2753" spans="1:15" x14ac:dyDescent="0.25">
      <c r="A2753" s="1">
        <v>42293</v>
      </c>
      <c r="B2753" s="1" t="str">
        <f t="shared" si="382"/>
        <v>Fri</v>
      </c>
      <c r="C2753" s="1" t="str">
        <f t="shared" si="383"/>
        <v>Oct</v>
      </c>
      <c r="D2753" s="1" t="str">
        <f t="shared" si="384"/>
        <v>4th QTR</v>
      </c>
      <c r="E2753" s="1" t="str">
        <f t="shared" si="385"/>
        <v>2015</v>
      </c>
      <c r="F2753" s="26">
        <v>120.235</v>
      </c>
      <c r="G2753" s="2">
        <v>120.27</v>
      </c>
      <c r="H2753" s="2">
        <v>120.2</v>
      </c>
      <c r="I2753" s="26">
        <v>120.217</v>
      </c>
      <c r="J2753" s="3">
        <f t="shared" si="386"/>
        <v>28</v>
      </c>
      <c r="K2753" s="3" t="str">
        <f t="shared" si="387"/>
        <v>OIR</v>
      </c>
      <c r="L2753" s="3" t="str">
        <f t="shared" si="388"/>
        <v>OIRDnGapFill</v>
      </c>
      <c r="M2753" s="3" t="str">
        <f t="shared" si="389"/>
        <v>Filled</v>
      </c>
      <c r="N2753" s="3" t="str">
        <f t="shared" si="390"/>
        <v>DnGap</v>
      </c>
      <c r="O2753">
        <v>327629</v>
      </c>
    </row>
    <row r="2754" spans="1:15" x14ac:dyDescent="0.25">
      <c r="A2754" s="1">
        <v>42296</v>
      </c>
      <c r="B2754" s="1" t="str">
        <f t="shared" si="382"/>
        <v>Mon</v>
      </c>
      <c r="C2754" s="1" t="str">
        <f t="shared" si="383"/>
        <v>Oct</v>
      </c>
      <c r="D2754" s="1" t="str">
        <f t="shared" si="384"/>
        <v>4th QTR</v>
      </c>
      <c r="E2754" s="1" t="str">
        <f t="shared" si="385"/>
        <v>2015</v>
      </c>
      <c r="F2754" s="26">
        <v>120.2</v>
      </c>
      <c r="G2754" s="2">
        <v>120.24</v>
      </c>
      <c r="H2754" s="2">
        <v>120.17700000000001</v>
      </c>
      <c r="I2754" s="26">
        <v>120.227</v>
      </c>
      <c r="J2754" s="3">
        <f t="shared" si="386"/>
        <v>26</v>
      </c>
      <c r="K2754" s="3" t="str">
        <f t="shared" si="387"/>
        <v>OIR</v>
      </c>
      <c r="L2754" s="3" t="str">
        <f t="shared" si="388"/>
        <v>OIRDnGapFill</v>
      </c>
      <c r="M2754" s="3" t="str">
        <f t="shared" si="389"/>
        <v>Filled</v>
      </c>
      <c r="N2754" s="3" t="str">
        <f t="shared" si="390"/>
        <v>DnGap</v>
      </c>
      <c r="O2754">
        <v>421243</v>
      </c>
    </row>
    <row r="2755" spans="1:15" x14ac:dyDescent="0.25">
      <c r="A2755" s="1">
        <v>42297</v>
      </c>
      <c r="B2755" s="1" t="str">
        <f t="shared" si="382"/>
        <v>Tue</v>
      </c>
      <c r="C2755" s="1" t="str">
        <f t="shared" si="383"/>
        <v>Oct</v>
      </c>
      <c r="D2755" s="1" t="str">
        <f t="shared" si="384"/>
        <v>4th QTR</v>
      </c>
      <c r="E2755" s="1" t="str">
        <f t="shared" si="385"/>
        <v>2015</v>
      </c>
      <c r="F2755" s="26">
        <v>120.24</v>
      </c>
      <c r="G2755" s="2">
        <v>120.24</v>
      </c>
      <c r="H2755" s="2">
        <v>120.13200000000001</v>
      </c>
      <c r="I2755" s="26">
        <v>120.152</v>
      </c>
      <c r="J2755" s="3">
        <f t="shared" si="386"/>
        <v>44</v>
      </c>
      <c r="K2755" s="3" t="str">
        <f t="shared" si="387"/>
        <v>OIR</v>
      </c>
      <c r="L2755" s="3" t="str">
        <f t="shared" si="388"/>
        <v>OIRUpGapFill</v>
      </c>
      <c r="M2755" s="3" t="str">
        <f t="shared" si="389"/>
        <v>Filled</v>
      </c>
      <c r="N2755" s="3" t="str">
        <f t="shared" si="390"/>
        <v>UpGap</v>
      </c>
      <c r="O2755">
        <v>550087</v>
      </c>
    </row>
    <row r="2756" spans="1:15" x14ac:dyDescent="0.25">
      <c r="A2756" s="1">
        <v>42298</v>
      </c>
      <c r="B2756" s="1" t="str">
        <f t="shared" si="382"/>
        <v>Wed</v>
      </c>
      <c r="C2756" s="1" t="str">
        <f t="shared" si="383"/>
        <v>Oct</v>
      </c>
      <c r="D2756" s="1" t="str">
        <f t="shared" si="384"/>
        <v>4th QTR</v>
      </c>
      <c r="E2756" s="1" t="str">
        <f t="shared" si="385"/>
        <v>2015</v>
      </c>
      <c r="F2756" s="26">
        <v>120.15</v>
      </c>
      <c r="G2756" s="2">
        <v>120.217</v>
      </c>
      <c r="H2756" s="2">
        <v>120.142</v>
      </c>
      <c r="I2756" s="26">
        <v>120.19</v>
      </c>
      <c r="J2756" s="3">
        <f t="shared" si="386"/>
        <v>31</v>
      </c>
      <c r="K2756" s="3" t="str">
        <f t="shared" si="387"/>
        <v>OIR</v>
      </c>
      <c r="L2756" s="3" t="str">
        <f t="shared" si="388"/>
        <v>OIRDnGapFill</v>
      </c>
      <c r="M2756" s="3" t="str">
        <f t="shared" si="389"/>
        <v>Filled</v>
      </c>
      <c r="N2756" s="3" t="str">
        <f t="shared" si="390"/>
        <v>DnGap</v>
      </c>
      <c r="O2756">
        <v>437865</v>
      </c>
    </row>
    <row r="2757" spans="1:15" x14ac:dyDescent="0.25">
      <c r="A2757" s="1">
        <v>42299</v>
      </c>
      <c r="B2757" s="1" t="str">
        <f t="shared" si="382"/>
        <v>Thu</v>
      </c>
      <c r="C2757" s="1" t="str">
        <f t="shared" si="383"/>
        <v>Oct</v>
      </c>
      <c r="D2757" s="1" t="str">
        <f t="shared" si="384"/>
        <v>4th QTR</v>
      </c>
      <c r="E2757" s="1" t="str">
        <f t="shared" si="385"/>
        <v>2015</v>
      </c>
      <c r="F2757" s="26">
        <v>120.19499999999999</v>
      </c>
      <c r="G2757" s="2">
        <v>120.232</v>
      </c>
      <c r="H2757" s="2">
        <v>120.155</v>
      </c>
      <c r="I2757" s="26">
        <v>120.21</v>
      </c>
      <c r="J2757" s="3">
        <f t="shared" si="386"/>
        <v>31</v>
      </c>
      <c r="K2757" s="3" t="str">
        <f t="shared" si="387"/>
        <v>OIR</v>
      </c>
      <c r="L2757" s="3" t="str">
        <f t="shared" si="388"/>
        <v>OIRUpGapFill</v>
      </c>
      <c r="M2757" s="3" t="str">
        <f t="shared" si="389"/>
        <v>Filled</v>
      </c>
      <c r="N2757" s="3" t="str">
        <f t="shared" si="390"/>
        <v>UpGap</v>
      </c>
      <c r="O2757">
        <v>569999</v>
      </c>
    </row>
    <row r="2758" spans="1:15" x14ac:dyDescent="0.25">
      <c r="A2758" s="1">
        <v>42300</v>
      </c>
      <c r="B2758" s="1" t="str">
        <f t="shared" si="382"/>
        <v>Fri</v>
      </c>
      <c r="C2758" s="1" t="str">
        <f t="shared" si="383"/>
        <v>Oct</v>
      </c>
      <c r="D2758" s="1" t="str">
        <f t="shared" si="384"/>
        <v>4th QTR</v>
      </c>
      <c r="E2758" s="1" t="str">
        <f t="shared" si="385"/>
        <v>2015</v>
      </c>
      <c r="F2758" s="26">
        <v>120.2</v>
      </c>
      <c r="G2758" s="2">
        <v>120.2</v>
      </c>
      <c r="H2758" s="2">
        <v>120.08199999999999</v>
      </c>
      <c r="I2758" s="26">
        <v>120.102</v>
      </c>
      <c r="J2758" s="3">
        <f t="shared" si="386"/>
        <v>48</v>
      </c>
      <c r="K2758" s="3" t="str">
        <f t="shared" si="387"/>
        <v>OIR</v>
      </c>
      <c r="L2758" s="3" t="str">
        <f t="shared" si="388"/>
        <v>NotFilled</v>
      </c>
      <c r="M2758" s="3" t="str">
        <f t="shared" si="389"/>
        <v>NotFilled</v>
      </c>
      <c r="N2758" s="3" t="str">
        <f t="shared" si="390"/>
        <v>DnGap</v>
      </c>
      <c r="O2758">
        <v>606813</v>
      </c>
    </row>
    <row r="2759" spans="1:15" x14ac:dyDescent="0.25">
      <c r="A2759" s="1">
        <v>42303</v>
      </c>
      <c r="B2759" s="1" t="str">
        <f t="shared" si="382"/>
        <v>Mon</v>
      </c>
      <c r="C2759" s="1" t="str">
        <f t="shared" si="383"/>
        <v>Oct</v>
      </c>
      <c r="D2759" s="1" t="str">
        <f t="shared" si="384"/>
        <v>4th QTR</v>
      </c>
      <c r="E2759" s="1" t="str">
        <f t="shared" si="385"/>
        <v>2015</v>
      </c>
      <c r="F2759" s="26">
        <v>120.1</v>
      </c>
      <c r="G2759" s="2">
        <v>120.14700000000001</v>
      </c>
      <c r="H2759" s="2">
        <v>120.08199999999999</v>
      </c>
      <c r="I2759" s="26">
        <v>120.127</v>
      </c>
      <c r="J2759" s="3">
        <f t="shared" si="386"/>
        <v>27</v>
      </c>
      <c r="K2759" s="3" t="str">
        <f t="shared" si="387"/>
        <v>OIR</v>
      </c>
      <c r="L2759" s="3" t="str">
        <f t="shared" si="388"/>
        <v>OIRDnGapFill</v>
      </c>
      <c r="M2759" s="3" t="str">
        <f t="shared" si="389"/>
        <v>Filled</v>
      </c>
      <c r="N2759" s="3" t="str">
        <f t="shared" si="390"/>
        <v>DnGap</v>
      </c>
      <c r="O2759">
        <v>403536</v>
      </c>
    </row>
    <row r="2760" spans="1:15" x14ac:dyDescent="0.25">
      <c r="A2760" s="1">
        <v>42304</v>
      </c>
      <c r="B2760" s="1" t="str">
        <f t="shared" si="382"/>
        <v>Tue</v>
      </c>
      <c r="C2760" s="1" t="str">
        <f t="shared" si="383"/>
        <v>Oct</v>
      </c>
      <c r="D2760" s="1" t="str">
        <f t="shared" si="384"/>
        <v>4th QTR</v>
      </c>
      <c r="E2760" s="1" t="str">
        <f t="shared" si="385"/>
        <v>2015</v>
      </c>
      <c r="F2760" s="26">
        <v>120.13500000000001</v>
      </c>
      <c r="G2760" s="2">
        <v>120.22199999999999</v>
      </c>
      <c r="H2760" s="2">
        <v>120.125</v>
      </c>
      <c r="I2760" s="26">
        <v>120.19499999999999</v>
      </c>
      <c r="J2760" s="3">
        <f t="shared" si="386"/>
        <v>39</v>
      </c>
      <c r="K2760" s="3" t="str">
        <f t="shared" si="387"/>
        <v>OIR</v>
      </c>
      <c r="L2760" s="3" t="str">
        <f t="shared" si="388"/>
        <v>OIRUpGapFill</v>
      </c>
      <c r="M2760" s="3" t="str">
        <f t="shared" si="389"/>
        <v>Filled</v>
      </c>
      <c r="N2760" s="3" t="str">
        <f t="shared" si="390"/>
        <v>UpGap</v>
      </c>
      <c r="O2760">
        <v>497548</v>
      </c>
    </row>
    <row r="2761" spans="1:15" x14ac:dyDescent="0.25">
      <c r="A2761" s="1">
        <v>42305</v>
      </c>
      <c r="B2761" s="1" t="str">
        <f t="shared" si="382"/>
        <v>Wed</v>
      </c>
      <c r="C2761" s="1" t="str">
        <f t="shared" si="383"/>
        <v>Oct</v>
      </c>
      <c r="D2761" s="1" t="str">
        <f t="shared" si="384"/>
        <v>4th QTR</v>
      </c>
      <c r="E2761" s="1" t="str">
        <f t="shared" si="385"/>
        <v>2015</v>
      </c>
      <c r="F2761" s="26">
        <v>120.185</v>
      </c>
      <c r="G2761" s="2">
        <v>120.187</v>
      </c>
      <c r="H2761" s="2">
        <v>120</v>
      </c>
      <c r="I2761" s="26">
        <v>120.017</v>
      </c>
      <c r="J2761" s="3">
        <f t="shared" si="386"/>
        <v>75</v>
      </c>
      <c r="K2761" s="3" t="str">
        <f t="shared" si="387"/>
        <v>OIR</v>
      </c>
      <c r="L2761" s="3" t="str">
        <f t="shared" si="388"/>
        <v>NotFilled</v>
      </c>
      <c r="M2761" s="3" t="str">
        <f t="shared" si="389"/>
        <v>NotFilled</v>
      </c>
      <c r="N2761" s="3" t="str">
        <f t="shared" si="390"/>
        <v>DnGap</v>
      </c>
      <c r="O2761">
        <v>931499</v>
      </c>
    </row>
    <row r="2762" spans="1:15" x14ac:dyDescent="0.25">
      <c r="A2762" s="1">
        <v>42306</v>
      </c>
      <c r="B2762" s="1" t="str">
        <f t="shared" ref="B2762:B2824" si="391">TEXT(A2762,"ddd")</f>
        <v>Thu</v>
      </c>
      <c r="C2762" s="1" t="str">
        <f t="shared" ref="C2762:C2824" si="392">TEXT(A2762,"mmm")</f>
        <v>Oct</v>
      </c>
      <c r="D2762" s="1" t="str">
        <f t="shared" ref="D2762:D2824" si="393">IF(OR(C2762="Jan",C2762="Feb",C2762="Mar"),"1ST QTR",IF(OR(C2762="Apr",C2762="May",C2762="Jun"),"2nd QTR",IF(OR(C2762="Jul",C2762="Aug",C2762="Sep"),"3rd QTR",IF(OR(C2762="Oct",C2762="Nov",C2762="Dec"),"4th QTR",""))))</f>
        <v>4th QTR</v>
      </c>
      <c r="E2762" s="1" t="str">
        <f t="shared" ref="E2762:E2824" si="394">TEXT(A2762,"yyyy")</f>
        <v>2015</v>
      </c>
      <c r="F2762" s="26">
        <v>120.015</v>
      </c>
      <c r="G2762" s="2">
        <v>120.035</v>
      </c>
      <c r="H2762" s="2">
        <v>119.24</v>
      </c>
      <c r="I2762" s="26">
        <v>119.25</v>
      </c>
      <c r="J2762" s="3">
        <f t="shared" ref="J2762:J2824" si="395">IF(TRUNC(G2762)-TRUNC(H2762)=0,ROUNDUP((G2762-H2762)/0.25*100,0),IF(TRUNC(G2762)-TRUNC(H2762)=1,ROUNDUP(((G2762-TRUNC(G2762))*1000/320)*128,0)+128-ROUNDUP(((H2762-TRUNC(H2762))*1000/320)*128,0),IF(TRUNC(G2762)-TRUNC(H2762)=2,128+ROUNDUP(((G2762-TRUNC(G2762))*1000/320)*128,0)+128-ROUNDUP(((H2762-TRUNC(H2762))*1000/320)*128,0),IF(TRUNC(G2762)-TRUNC(H2762)=3,256+ROUNDUP(((G2762-TRUNC(G2762))*1000/320)*128,0)+128-ROUNDUP(((H2762-TRUNC(H2762))*1000/320)*128,0)))))</f>
        <v>46</v>
      </c>
      <c r="K2762" s="3" t="str">
        <f t="shared" ref="K2762:K2824" si="396">IF(AND(F2762&lt;=G2761,F2762&gt;=H2761),"OIR","OOR")</f>
        <v>OIR</v>
      </c>
      <c r="L2762" s="3" t="str">
        <f t="shared" ref="L2762:L2824" si="397">IF(F2762=I2761,"NoGap",IF(AND(K2762="OIR",F2762&gt;I2761,H2762&lt;=I2761),"OIRUpGapFill",IF(AND(K2762="OIR",F2762&lt;I2761,G2762&gt;=I2761),"OIRDnGapFill",IF(AND(K2762="OOR",F2762&gt;I2761,H2762&lt;=I2761),"OORUpGapFill",IF(AND(K2762="OOR",F2762&lt;I2761,G2762&gt;=I2761),"OORDnGapFill","NotFilled")))))</f>
        <v>OIRDnGapFill</v>
      </c>
      <c r="M2762" s="3" t="str">
        <f t="shared" ref="M2762:M2824" si="398">IF(OR(L2762="OIRUpGapFill",L2762="OIRDnGapFill",L2762="OORUpGapFill",L2762="OORDnGapFill"),"Filled",IF(L2762="NotFilled","NotFilled",IF(L2762="NoGap","NoGap")))</f>
        <v>Filled</v>
      </c>
      <c r="N2762" s="3" t="str">
        <f t="shared" ref="N2762:N2825" si="399">IF(F2762-I2761&lt;0,"DnGap",IF(F2762-I2761&gt;0,"UpGap",IF(M2762="NoGap","NoGap")))</f>
        <v>DnGap</v>
      </c>
      <c r="O2762">
        <v>902770</v>
      </c>
    </row>
    <row r="2763" spans="1:15" x14ac:dyDescent="0.25">
      <c r="A2763" s="1">
        <v>42307</v>
      </c>
      <c r="B2763" s="1" t="str">
        <f t="shared" si="391"/>
        <v>Fri</v>
      </c>
      <c r="C2763" s="1" t="str">
        <f t="shared" si="392"/>
        <v>Oct</v>
      </c>
      <c r="D2763" s="1" t="str">
        <f t="shared" si="393"/>
        <v>4th QTR</v>
      </c>
      <c r="E2763" s="1" t="str">
        <f t="shared" si="394"/>
        <v>2015</v>
      </c>
      <c r="F2763" s="26">
        <v>119.252</v>
      </c>
      <c r="G2763" s="2">
        <v>119.285</v>
      </c>
      <c r="H2763" s="2">
        <v>119.197</v>
      </c>
      <c r="I2763" s="26">
        <v>119.247</v>
      </c>
      <c r="J2763" s="3">
        <f t="shared" si="395"/>
        <v>36</v>
      </c>
      <c r="K2763" s="3" t="str">
        <f t="shared" si="396"/>
        <v>OIR</v>
      </c>
      <c r="L2763" s="3" t="str">
        <f t="shared" si="397"/>
        <v>OIRUpGapFill</v>
      </c>
      <c r="M2763" s="3" t="str">
        <f t="shared" si="398"/>
        <v>Filled</v>
      </c>
      <c r="N2763" s="3" t="str">
        <f t="shared" si="399"/>
        <v>UpGap</v>
      </c>
      <c r="O2763">
        <v>917817</v>
      </c>
    </row>
    <row r="2764" spans="1:15" x14ac:dyDescent="0.25">
      <c r="A2764" s="1">
        <v>42310</v>
      </c>
      <c r="B2764" s="1" t="str">
        <f t="shared" si="391"/>
        <v>Mon</v>
      </c>
      <c r="C2764" s="1" t="str">
        <f t="shared" si="392"/>
        <v>Nov</v>
      </c>
      <c r="D2764" s="1" t="str">
        <f t="shared" si="393"/>
        <v>4th QTR</v>
      </c>
      <c r="E2764" s="1" t="str">
        <f t="shared" si="394"/>
        <v>2015</v>
      </c>
      <c r="F2764" s="26">
        <v>119.27200000000001</v>
      </c>
      <c r="G2764" s="2">
        <v>119.27500000000001</v>
      </c>
      <c r="H2764" s="2">
        <v>119.18</v>
      </c>
      <c r="I2764" s="26">
        <v>119.187</v>
      </c>
      <c r="J2764" s="3">
        <f t="shared" si="395"/>
        <v>38</v>
      </c>
      <c r="K2764" s="3" t="str">
        <f t="shared" si="396"/>
        <v>OIR</v>
      </c>
      <c r="L2764" s="3" t="str">
        <f t="shared" si="397"/>
        <v>OIRUpGapFill</v>
      </c>
      <c r="M2764" s="3" t="str">
        <f t="shared" si="398"/>
        <v>Filled</v>
      </c>
      <c r="N2764" s="3" t="str">
        <f t="shared" si="399"/>
        <v>UpGap</v>
      </c>
      <c r="O2764">
        <v>548628</v>
      </c>
    </row>
    <row r="2765" spans="1:15" x14ac:dyDescent="0.25">
      <c r="A2765" s="1">
        <v>42311</v>
      </c>
      <c r="B2765" s="1" t="str">
        <f t="shared" si="391"/>
        <v>Tue</v>
      </c>
      <c r="C2765" s="1" t="str">
        <f t="shared" si="392"/>
        <v>Nov</v>
      </c>
      <c r="D2765" s="1" t="str">
        <f t="shared" si="393"/>
        <v>4th QTR</v>
      </c>
      <c r="E2765" s="1" t="str">
        <f t="shared" si="394"/>
        <v>2015</v>
      </c>
      <c r="F2765" s="26">
        <v>119.21</v>
      </c>
      <c r="G2765" s="2">
        <v>119.212</v>
      </c>
      <c r="H2765" s="2">
        <v>119.122</v>
      </c>
      <c r="I2765" s="26">
        <v>119.137</v>
      </c>
      <c r="J2765" s="3">
        <f t="shared" si="395"/>
        <v>37</v>
      </c>
      <c r="K2765" s="3" t="str">
        <f t="shared" si="396"/>
        <v>OIR</v>
      </c>
      <c r="L2765" s="3" t="str">
        <f t="shared" si="397"/>
        <v>OIRUpGapFill</v>
      </c>
      <c r="M2765" s="3" t="str">
        <f t="shared" si="398"/>
        <v>Filled</v>
      </c>
      <c r="N2765" s="3" t="str">
        <f t="shared" si="399"/>
        <v>UpGap</v>
      </c>
      <c r="O2765">
        <v>616393</v>
      </c>
    </row>
    <row r="2766" spans="1:15" x14ac:dyDescent="0.25">
      <c r="A2766" s="1">
        <v>42312</v>
      </c>
      <c r="B2766" s="1" t="str">
        <f t="shared" si="391"/>
        <v>Wed</v>
      </c>
      <c r="C2766" s="1" t="str">
        <f t="shared" si="392"/>
        <v>Nov</v>
      </c>
      <c r="D2766" s="1" t="str">
        <f t="shared" si="393"/>
        <v>4th QTR</v>
      </c>
      <c r="E2766" s="1" t="str">
        <f t="shared" si="394"/>
        <v>2015</v>
      </c>
      <c r="F2766" s="26">
        <v>119.145</v>
      </c>
      <c r="G2766" s="2">
        <v>119.155</v>
      </c>
      <c r="H2766" s="2">
        <v>119.035</v>
      </c>
      <c r="I2766" s="26">
        <v>119.065</v>
      </c>
      <c r="J2766" s="3">
        <f t="shared" si="395"/>
        <v>49</v>
      </c>
      <c r="K2766" s="3" t="str">
        <f t="shared" si="396"/>
        <v>OIR</v>
      </c>
      <c r="L2766" s="3" t="str">
        <f t="shared" si="397"/>
        <v>OIRUpGapFill</v>
      </c>
      <c r="M2766" s="3" t="str">
        <f t="shared" si="398"/>
        <v>Filled</v>
      </c>
      <c r="N2766" s="3" t="str">
        <f t="shared" si="399"/>
        <v>UpGap</v>
      </c>
      <c r="O2766">
        <v>964302</v>
      </c>
    </row>
    <row r="2767" spans="1:15" x14ac:dyDescent="0.25">
      <c r="A2767" s="1">
        <v>42313</v>
      </c>
      <c r="B2767" s="1" t="str">
        <f t="shared" si="391"/>
        <v>Thu</v>
      </c>
      <c r="C2767" s="1" t="str">
        <f t="shared" si="392"/>
        <v>Nov</v>
      </c>
      <c r="D2767" s="1" t="str">
        <f t="shared" si="393"/>
        <v>4th QTR</v>
      </c>
      <c r="E2767" s="1" t="str">
        <f t="shared" si="394"/>
        <v>2015</v>
      </c>
      <c r="F2767" s="26">
        <v>119.065</v>
      </c>
      <c r="G2767" s="2">
        <v>119.09699999999999</v>
      </c>
      <c r="H2767" s="2">
        <v>119.015</v>
      </c>
      <c r="I2767" s="26">
        <v>119.047</v>
      </c>
      <c r="J2767" s="3">
        <f t="shared" si="395"/>
        <v>33</v>
      </c>
      <c r="K2767" s="3" t="str">
        <f t="shared" si="396"/>
        <v>OIR</v>
      </c>
      <c r="L2767" s="3" t="str">
        <f t="shared" si="397"/>
        <v>NoGap</v>
      </c>
      <c r="M2767" s="3" t="str">
        <f t="shared" si="398"/>
        <v>NoGap</v>
      </c>
      <c r="N2767" s="3" t="str">
        <f t="shared" si="399"/>
        <v>NoGap</v>
      </c>
      <c r="O2767">
        <v>910999</v>
      </c>
    </row>
    <row r="2768" spans="1:15" x14ac:dyDescent="0.25">
      <c r="A2768" s="1">
        <v>42314</v>
      </c>
      <c r="B2768" s="1" t="str">
        <f t="shared" si="391"/>
        <v>Fri</v>
      </c>
      <c r="C2768" s="1" t="str">
        <f t="shared" si="392"/>
        <v>Nov</v>
      </c>
      <c r="D2768" s="1" t="str">
        <f t="shared" si="393"/>
        <v>4th QTR</v>
      </c>
      <c r="E2768" s="1" t="str">
        <f t="shared" si="394"/>
        <v>2015</v>
      </c>
      <c r="F2768" s="26">
        <v>119.072</v>
      </c>
      <c r="G2768" s="2">
        <v>119.087</v>
      </c>
      <c r="H2768" s="2">
        <v>118.152</v>
      </c>
      <c r="I2768" s="26">
        <v>118.22499999999999</v>
      </c>
      <c r="J2768" s="3">
        <f t="shared" si="395"/>
        <v>102</v>
      </c>
      <c r="K2768" s="3" t="str">
        <f t="shared" si="396"/>
        <v>OIR</v>
      </c>
      <c r="L2768" s="3" t="str">
        <f t="shared" si="397"/>
        <v>OIRUpGapFill</v>
      </c>
      <c r="M2768" s="3" t="str">
        <f t="shared" si="398"/>
        <v>Filled</v>
      </c>
      <c r="N2768" s="3" t="str">
        <f t="shared" si="399"/>
        <v>UpGap</v>
      </c>
      <c r="O2768">
        <v>1246334</v>
      </c>
    </row>
    <row r="2769" spans="1:15" x14ac:dyDescent="0.25">
      <c r="A2769" s="1">
        <v>42317</v>
      </c>
      <c r="B2769" s="1" t="str">
        <f t="shared" si="391"/>
        <v>Mon</v>
      </c>
      <c r="C2769" s="1" t="str">
        <f t="shared" si="392"/>
        <v>Nov</v>
      </c>
      <c r="D2769" s="1" t="str">
        <f t="shared" si="393"/>
        <v>4th QTR</v>
      </c>
      <c r="E2769" s="1" t="str">
        <f t="shared" si="394"/>
        <v>2015</v>
      </c>
      <c r="F2769" s="26">
        <v>118.235</v>
      </c>
      <c r="G2769" s="2">
        <v>118.23699999999999</v>
      </c>
      <c r="H2769" s="2">
        <v>118.16</v>
      </c>
      <c r="I2769" s="26">
        <v>118.22499999999999</v>
      </c>
      <c r="J2769" s="3">
        <f t="shared" si="395"/>
        <v>31</v>
      </c>
      <c r="K2769" s="3" t="str">
        <f t="shared" si="396"/>
        <v>OIR</v>
      </c>
      <c r="L2769" s="3" t="str">
        <f t="shared" si="397"/>
        <v>OIRUpGapFill</v>
      </c>
      <c r="M2769" s="3" t="str">
        <f t="shared" si="398"/>
        <v>Filled</v>
      </c>
      <c r="N2769" s="3" t="str">
        <f t="shared" si="399"/>
        <v>UpGap</v>
      </c>
      <c r="O2769">
        <v>779908</v>
      </c>
    </row>
    <row r="2770" spans="1:15" x14ac:dyDescent="0.25">
      <c r="A2770" s="1">
        <v>42318</v>
      </c>
      <c r="B2770" s="1" t="str">
        <f t="shared" si="391"/>
        <v>Tue</v>
      </c>
      <c r="C2770" s="1" t="str">
        <f t="shared" si="392"/>
        <v>Nov</v>
      </c>
      <c r="D2770" s="1" t="str">
        <f t="shared" si="393"/>
        <v>4th QTR</v>
      </c>
      <c r="E2770" s="1" t="str">
        <f t="shared" si="394"/>
        <v>2015</v>
      </c>
      <c r="F2770" s="26">
        <v>118.215</v>
      </c>
      <c r="G2770" s="2">
        <v>118.30200000000001</v>
      </c>
      <c r="H2770" s="2">
        <v>118.20699999999999</v>
      </c>
      <c r="I2770" s="26">
        <v>118.29</v>
      </c>
      <c r="J2770" s="3">
        <f t="shared" si="395"/>
        <v>39</v>
      </c>
      <c r="K2770" s="3" t="str">
        <f t="shared" si="396"/>
        <v>OIR</v>
      </c>
      <c r="L2770" s="3" t="str">
        <f t="shared" si="397"/>
        <v>OIRDnGapFill</v>
      </c>
      <c r="M2770" s="3" t="str">
        <f t="shared" si="398"/>
        <v>Filled</v>
      </c>
      <c r="N2770" s="3" t="str">
        <f t="shared" si="399"/>
        <v>DnGap</v>
      </c>
      <c r="O2770">
        <v>618219</v>
      </c>
    </row>
    <row r="2771" spans="1:15" x14ac:dyDescent="0.25">
      <c r="A2771" s="1">
        <v>42319</v>
      </c>
      <c r="B2771" s="1" t="str">
        <f t="shared" si="391"/>
        <v>Wed</v>
      </c>
      <c r="C2771" s="1" t="str">
        <f t="shared" si="392"/>
        <v>Nov</v>
      </c>
      <c r="D2771" s="1" t="str">
        <f t="shared" si="393"/>
        <v>4th QTR</v>
      </c>
      <c r="E2771" s="1" t="str">
        <f t="shared" si="394"/>
        <v>2015</v>
      </c>
      <c r="F2771" s="26">
        <v>118.265</v>
      </c>
      <c r="G2771" s="2">
        <v>118.29</v>
      </c>
      <c r="H2771" s="2">
        <v>118.24</v>
      </c>
      <c r="I2771" s="26">
        <v>118.247</v>
      </c>
      <c r="J2771" s="3">
        <f t="shared" si="395"/>
        <v>21</v>
      </c>
      <c r="K2771" s="3" t="str">
        <f t="shared" si="396"/>
        <v>OIR</v>
      </c>
      <c r="L2771" s="3" t="str">
        <f t="shared" si="397"/>
        <v>OIRDnGapFill</v>
      </c>
      <c r="M2771" s="3" t="str">
        <f t="shared" si="398"/>
        <v>Filled</v>
      </c>
      <c r="N2771" s="3" t="str">
        <f t="shared" si="399"/>
        <v>DnGap</v>
      </c>
      <c r="O2771">
        <v>136092</v>
      </c>
    </row>
    <row r="2772" spans="1:15" x14ac:dyDescent="0.25">
      <c r="A2772" s="1">
        <v>42320</v>
      </c>
      <c r="B2772" s="1" t="str">
        <f t="shared" si="391"/>
        <v>Thu</v>
      </c>
      <c r="C2772" s="1" t="str">
        <f t="shared" si="392"/>
        <v>Nov</v>
      </c>
      <c r="D2772" s="1" t="str">
        <f t="shared" si="393"/>
        <v>4th QTR</v>
      </c>
      <c r="E2772" s="1" t="str">
        <f t="shared" si="394"/>
        <v>2015</v>
      </c>
      <c r="F2772" s="26">
        <v>118.265</v>
      </c>
      <c r="G2772" s="2">
        <v>118.30500000000001</v>
      </c>
      <c r="H2772" s="2">
        <v>118.245</v>
      </c>
      <c r="I2772" s="26">
        <v>118.265</v>
      </c>
      <c r="J2772" s="3">
        <f t="shared" si="395"/>
        <v>25</v>
      </c>
      <c r="K2772" s="3" t="str">
        <f t="shared" si="396"/>
        <v>OIR</v>
      </c>
      <c r="L2772" s="3" t="str">
        <f t="shared" si="397"/>
        <v>OIRUpGapFill</v>
      </c>
      <c r="M2772" s="3" t="str">
        <f t="shared" si="398"/>
        <v>Filled</v>
      </c>
      <c r="N2772" s="3" t="str">
        <f t="shared" si="399"/>
        <v>UpGap</v>
      </c>
      <c r="O2772">
        <v>633496</v>
      </c>
    </row>
    <row r="2773" spans="1:15" x14ac:dyDescent="0.25">
      <c r="A2773" s="1">
        <v>42321</v>
      </c>
      <c r="B2773" s="1" t="str">
        <f t="shared" si="391"/>
        <v>Fri</v>
      </c>
      <c r="C2773" s="1" t="str">
        <f t="shared" si="392"/>
        <v>Nov</v>
      </c>
      <c r="D2773" s="1" t="str">
        <f t="shared" si="393"/>
        <v>4th QTR</v>
      </c>
      <c r="E2773" s="1" t="str">
        <f t="shared" si="394"/>
        <v>2015</v>
      </c>
      <c r="F2773" s="26">
        <v>118.27200000000001</v>
      </c>
      <c r="G2773" s="2">
        <v>119.05</v>
      </c>
      <c r="H2773" s="2">
        <v>118.255</v>
      </c>
      <c r="I2773" s="26">
        <v>119.02</v>
      </c>
      <c r="J2773" s="3">
        <f t="shared" si="395"/>
        <v>46</v>
      </c>
      <c r="K2773" s="3" t="str">
        <f t="shared" si="396"/>
        <v>OIR</v>
      </c>
      <c r="L2773" s="3" t="str">
        <f t="shared" si="397"/>
        <v>OIRUpGapFill</v>
      </c>
      <c r="M2773" s="3" t="str">
        <f t="shared" si="398"/>
        <v>Filled</v>
      </c>
      <c r="N2773" s="3" t="str">
        <f t="shared" si="399"/>
        <v>UpGap</v>
      </c>
      <c r="O2773">
        <v>576602</v>
      </c>
    </row>
    <row r="2774" spans="1:15" x14ac:dyDescent="0.25">
      <c r="A2774" s="1">
        <v>42324</v>
      </c>
      <c r="B2774" s="1" t="str">
        <f t="shared" si="391"/>
        <v>Mon</v>
      </c>
      <c r="C2774" s="1" t="str">
        <f t="shared" si="392"/>
        <v>Nov</v>
      </c>
      <c r="D2774" s="1" t="str">
        <f t="shared" si="393"/>
        <v>4th QTR</v>
      </c>
      <c r="E2774" s="1" t="str">
        <f t="shared" si="394"/>
        <v>2015</v>
      </c>
      <c r="F2774" s="26">
        <v>119.09</v>
      </c>
      <c r="G2774" s="2">
        <v>119.107</v>
      </c>
      <c r="H2774" s="2">
        <v>119.03700000000001</v>
      </c>
      <c r="I2774" s="26">
        <v>119.05500000000001</v>
      </c>
      <c r="J2774" s="3">
        <f t="shared" si="395"/>
        <v>28</v>
      </c>
      <c r="K2774" s="3" t="str">
        <f t="shared" si="396"/>
        <v>OOR</v>
      </c>
      <c r="L2774" s="3" t="str">
        <f t="shared" si="397"/>
        <v>NotFilled</v>
      </c>
      <c r="M2774" s="3" t="str">
        <f t="shared" si="398"/>
        <v>NotFilled</v>
      </c>
      <c r="N2774" s="3" t="str">
        <f t="shared" si="399"/>
        <v>UpGap</v>
      </c>
      <c r="O2774">
        <v>649927</v>
      </c>
    </row>
    <row r="2775" spans="1:15" x14ac:dyDescent="0.25">
      <c r="A2775" s="1">
        <v>42325</v>
      </c>
      <c r="B2775" s="1" t="str">
        <f t="shared" si="391"/>
        <v>Tue</v>
      </c>
      <c r="C2775" s="1" t="str">
        <f t="shared" si="392"/>
        <v>Nov</v>
      </c>
      <c r="D2775" s="1" t="str">
        <f t="shared" si="393"/>
        <v>4th QTR</v>
      </c>
      <c r="E2775" s="1" t="str">
        <f t="shared" si="394"/>
        <v>2015</v>
      </c>
      <c r="F2775" s="26">
        <v>119.047</v>
      </c>
      <c r="G2775" s="2">
        <v>119.065</v>
      </c>
      <c r="H2775" s="2">
        <v>118.285</v>
      </c>
      <c r="I2775" s="26">
        <v>119.047</v>
      </c>
      <c r="J2775" s="3">
        <f t="shared" si="395"/>
        <v>40</v>
      </c>
      <c r="K2775" s="3" t="str">
        <f t="shared" si="396"/>
        <v>OIR</v>
      </c>
      <c r="L2775" s="3" t="str">
        <f t="shared" si="397"/>
        <v>OIRDnGapFill</v>
      </c>
      <c r="M2775" s="3" t="str">
        <f t="shared" si="398"/>
        <v>Filled</v>
      </c>
      <c r="N2775" s="3" t="str">
        <f t="shared" si="399"/>
        <v>DnGap</v>
      </c>
      <c r="O2775">
        <v>781763</v>
      </c>
    </row>
    <row r="2776" spans="1:15" x14ac:dyDescent="0.25">
      <c r="A2776" s="1">
        <v>42326</v>
      </c>
      <c r="B2776" s="1" t="str">
        <f t="shared" si="391"/>
        <v>Wed</v>
      </c>
      <c r="C2776" s="1" t="str">
        <f t="shared" si="392"/>
        <v>Nov</v>
      </c>
      <c r="D2776" s="1" t="str">
        <f t="shared" si="393"/>
        <v>4th QTR</v>
      </c>
      <c r="E2776" s="1" t="str">
        <f t="shared" si="394"/>
        <v>2015</v>
      </c>
      <c r="F2776" s="26">
        <v>119.045</v>
      </c>
      <c r="G2776" s="2">
        <v>119.05200000000001</v>
      </c>
      <c r="H2776" s="2">
        <v>118.292</v>
      </c>
      <c r="I2776" s="26">
        <v>119.02500000000001</v>
      </c>
      <c r="J2776" s="3">
        <f t="shared" si="395"/>
        <v>32</v>
      </c>
      <c r="K2776" s="3" t="str">
        <f t="shared" si="396"/>
        <v>OIR</v>
      </c>
      <c r="L2776" s="3" t="str">
        <f t="shared" si="397"/>
        <v>OIRDnGapFill</v>
      </c>
      <c r="M2776" s="3" t="str">
        <f t="shared" si="398"/>
        <v>Filled</v>
      </c>
      <c r="N2776" s="3" t="str">
        <f t="shared" si="399"/>
        <v>DnGap</v>
      </c>
      <c r="O2776">
        <v>735687</v>
      </c>
    </row>
    <row r="2777" spans="1:15" x14ac:dyDescent="0.25">
      <c r="A2777" s="1">
        <v>42327</v>
      </c>
      <c r="B2777" s="1" t="str">
        <f t="shared" si="391"/>
        <v>Thu</v>
      </c>
      <c r="C2777" s="1" t="str">
        <f t="shared" si="392"/>
        <v>Nov</v>
      </c>
      <c r="D2777" s="1" t="str">
        <f t="shared" si="393"/>
        <v>4th QTR</v>
      </c>
      <c r="E2777" s="1" t="str">
        <f t="shared" si="394"/>
        <v>2015</v>
      </c>
      <c r="F2777" s="26">
        <v>119.005</v>
      </c>
      <c r="G2777" s="2">
        <v>119.057</v>
      </c>
      <c r="H2777" s="2">
        <v>118.30500000000001</v>
      </c>
      <c r="I2777" s="26">
        <v>119.032</v>
      </c>
      <c r="J2777" s="3">
        <f t="shared" si="395"/>
        <v>28</v>
      </c>
      <c r="K2777" s="3" t="str">
        <f t="shared" si="396"/>
        <v>OIR</v>
      </c>
      <c r="L2777" s="3" t="str">
        <f t="shared" si="397"/>
        <v>OIRDnGapFill</v>
      </c>
      <c r="M2777" s="3" t="str">
        <f t="shared" si="398"/>
        <v>Filled</v>
      </c>
      <c r="N2777" s="3" t="str">
        <f t="shared" si="399"/>
        <v>DnGap</v>
      </c>
      <c r="O2777">
        <v>761907</v>
      </c>
    </row>
    <row r="2778" spans="1:15" x14ac:dyDescent="0.25">
      <c r="A2778" s="1">
        <v>42328</v>
      </c>
      <c r="B2778" s="1" t="str">
        <f t="shared" si="391"/>
        <v>Fri</v>
      </c>
      <c r="C2778" s="1" t="str">
        <f t="shared" si="392"/>
        <v>Nov</v>
      </c>
      <c r="D2778" s="1" t="str">
        <f t="shared" si="393"/>
        <v>4th QTR</v>
      </c>
      <c r="E2778" s="1" t="str">
        <f t="shared" si="394"/>
        <v>2015</v>
      </c>
      <c r="F2778" s="26">
        <v>119.02500000000001</v>
      </c>
      <c r="G2778" s="2">
        <v>119.06</v>
      </c>
      <c r="H2778" s="2">
        <v>119</v>
      </c>
      <c r="I2778" s="26">
        <v>119.015</v>
      </c>
      <c r="J2778" s="3">
        <f t="shared" si="395"/>
        <v>25</v>
      </c>
      <c r="K2778" s="3" t="str">
        <f t="shared" si="396"/>
        <v>OIR</v>
      </c>
      <c r="L2778" s="3" t="str">
        <f t="shared" si="397"/>
        <v>OIRDnGapFill</v>
      </c>
      <c r="M2778" s="3" t="str">
        <f t="shared" si="398"/>
        <v>Filled</v>
      </c>
      <c r="N2778" s="3" t="str">
        <f t="shared" si="399"/>
        <v>DnGap</v>
      </c>
      <c r="O2778">
        <v>772628</v>
      </c>
    </row>
    <row r="2779" spans="1:15" x14ac:dyDescent="0.25">
      <c r="A2779" s="1">
        <v>42331</v>
      </c>
      <c r="B2779" s="1" t="str">
        <f t="shared" si="391"/>
        <v>Mon</v>
      </c>
      <c r="C2779" s="1" t="str">
        <f t="shared" si="392"/>
        <v>Nov</v>
      </c>
      <c r="D2779" s="1" t="str">
        <f t="shared" si="393"/>
        <v>4th QTR</v>
      </c>
      <c r="E2779" s="1" t="str">
        <f t="shared" si="394"/>
        <v>2015</v>
      </c>
      <c r="F2779" s="26">
        <v>119.005</v>
      </c>
      <c r="G2779" s="2">
        <v>119.045</v>
      </c>
      <c r="H2779" s="2">
        <v>118.26</v>
      </c>
      <c r="I2779" s="26">
        <v>119.027</v>
      </c>
      <c r="J2779" s="3">
        <f t="shared" si="395"/>
        <v>42</v>
      </c>
      <c r="K2779" s="3" t="str">
        <f t="shared" si="396"/>
        <v>OIR</v>
      </c>
      <c r="L2779" s="3" t="str">
        <f t="shared" si="397"/>
        <v>OIRDnGapFill</v>
      </c>
      <c r="M2779" s="3" t="str">
        <f t="shared" si="398"/>
        <v>Filled</v>
      </c>
      <c r="N2779" s="3" t="str">
        <f t="shared" si="399"/>
        <v>DnGap</v>
      </c>
      <c r="O2779">
        <v>1522107</v>
      </c>
    </row>
    <row r="2780" spans="1:15" x14ac:dyDescent="0.25">
      <c r="A2780" s="1">
        <v>42332</v>
      </c>
      <c r="B2780" s="1" t="str">
        <f t="shared" si="391"/>
        <v>Tue</v>
      </c>
      <c r="C2780" s="1" t="str">
        <f t="shared" si="392"/>
        <v>Nov</v>
      </c>
      <c r="D2780" s="1" t="str">
        <f t="shared" si="393"/>
        <v>4th QTR</v>
      </c>
      <c r="E2780" s="1" t="str">
        <f t="shared" si="394"/>
        <v>2015</v>
      </c>
      <c r="F2780" s="26">
        <v>119.03700000000001</v>
      </c>
      <c r="G2780" s="2">
        <v>119.102</v>
      </c>
      <c r="H2780" s="2">
        <v>119.02</v>
      </c>
      <c r="I2780" s="26">
        <v>119.05200000000001</v>
      </c>
      <c r="J2780" s="3">
        <f t="shared" si="395"/>
        <v>33</v>
      </c>
      <c r="K2780" s="3" t="str">
        <f t="shared" si="396"/>
        <v>OIR</v>
      </c>
      <c r="L2780" s="3" t="str">
        <f t="shared" si="397"/>
        <v>OIRUpGapFill</v>
      </c>
      <c r="M2780" s="3" t="str">
        <f t="shared" si="398"/>
        <v>Filled</v>
      </c>
      <c r="N2780" s="3" t="str">
        <f t="shared" si="399"/>
        <v>UpGap</v>
      </c>
      <c r="O2780">
        <v>1700721</v>
      </c>
    </row>
    <row r="2781" spans="1:15" x14ac:dyDescent="0.25">
      <c r="A2781" s="1">
        <v>42333</v>
      </c>
      <c r="B2781" s="1" t="str">
        <f t="shared" si="391"/>
        <v>Wed</v>
      </c>
      <c r="C2781" s="1" t="str">
        <f t="shared" si="392"/>
        <v>Nov</v>
      </c>
      <c r="D2781" s="1" t="str">
        <f t="shared" si="393"/>
        <v>4th QTR</v>
      </c>
      <c r="E2781" s="1" t="str">
        <f t="shared" si="394"/>
        <v>2015</v>
      </c>
      <c r="F2781" s="26">
        <v>119.057</v>
      </c>
      <c r="G2781" s="2">
        <v>119.08</v>
      </c>
      <c r="H2781" s="2">
        <v>119.02200000000001</v>
      </c>
      <c r="I2781" s="26">
        <v>119.057</v>
      </c>
      <c r="J2781" s="3">
        <f t="shared" si="395"/>
        <v>24</v>
      </c>
      <c r="K2781" s="3" t="str">
        <f t="shared" si="396"/>
        <v>OIR</v>
      </c>
      <c r="L2781" s="3" t="str">
        <f t="shared" si="397"/>
        <v>OIRUpGapFill</v>
      </c>
      <c r="M2781" s="3" t="str">
        <f t="shared" si="398"/>
        <v>Filled</v>
      </c>
      <c r="N2781" s="3" t="str">
        <f t="shared" si="399"/>
        <v>UpGap</v>
      </c>
      <c r="O2781">
        <v>1031048</v>
      </c>
    </row>
    <row r="2782" spans="1:15" x14ac:dyDescent="0.25">
      <c r="A2782" s="1">
        <v>42335</v>
      </c>
      <c r="B2782" s="1" t="str">
        <f t="shared" si="391"/>
        <v>Fri</v>
      </c>
      <c r="C2782" s="1" t="str">
        <f t="shared" si="392"/>
        <v>Nov</v>
      </c>
      <c r="D2782" s="1" t="str">
        <f t="shared" si="393"/>
        <v>4th QTR</v>
      </c>
      <c r="E2782" s="1" t="str">
        <f t="shared" si="394"/>
        <v>2015</v>
      </c>
      <c r="F2782" s="26">
        <v>119.072</v>
      </c>
      <c r="G2782" s="2">
        <v>119.09699999999999</v>
      </c>
      <c r="H2782" s="2">
        <v>119.05200000000001</v>
      </c>
      <c r="I2782" s="26">
        <v>119.077</v>
      </c>
      <c r="J2782" s="3">
        <f t="shared" si="395"/>
        <v>18</v>
      </c>
      <c r="K2782" s="3" t="str">
        <f t="shared" si="396"/>
        <v>OIR</v>
      </c>
      <c r="L2782" s="3" t="str">
        <f t="shared" si="397"/>
        <v>OIRUpGapFill</v>
      </c>
      <c r="M2782" s="3" t="str">
        <f t="shared" si="398"/>
        <v>Filled</v>
      </c>
      <c r="N2782" s="3" t="str">
        <f t="shared" si="399"/>
        <v>UpGap</v>
      </c>
      <c r="O2782">
        <v>376032</v>
      </c>
    </row>
    <row r="2783" spans="1:15" x14ac:dyDescent="0.25">
      <c r="A2783" s="1">
        <v>42338</v>
      </c>
      <c r="B2783" s="1" t="str">
        <f t="shared" si="391"/>
        <v>Mon</v>
      </c>
      <c r="C2783" s="1" t="str">
        <f t="shared" si="392"/>
        <v>Nov</v>
      </c>
      <c r="D2783" s="1" t="str">
        <f t="shared" si="393"/>
        <v>4th QTR</v>
      </c>
      <c r="E2783" s="1" t="str">
        <f t="shared" si="394"/>
        <v>2015</v>
      </c>
      <c r="F2783" s="26">
        <v>118.232</v>
      </c>
      <c r="G2783" s="2">
        <v>118.245</v>
      </c>
      <c r="H2783" s="2">
        <v>118.172</v>
      </c>
      <c r="I2783" s="26">
        <v>118.217</v>
      </c>
      <c r="J2783" s="3">
        <f t="shared" si="395"/>
        <v>30</v>
      </c>
      <c r="K2783" s="3" t="str">
        <f t="shared" si="396"/>
        <v>OOR</v>
      </c>
      <c r="L2783" s="3" t="str">
        <f t="shared" si="397"/>
        <v>NotFilled</v>
      </c>
      <c r="M2783" s="3" t="str">
        <f t="shared" si="398"/>
        <v>NotFilled</v>
      </c>
      <c r="N2783" s="3" t="str">
        <f t="shared" si="399"/>
        <v>DnGap</v>
      </c>
      <c r="O2783">
        <v>591749</v>
      </c>
    </row>
    <row r="2784" spans="1:15" x14ac:dyDescent="0.25">
      <c r="A2784" s="1">
        <v>42339</v>
      </c>
      <c r="B2784" s="1" t="str">
        <f t="shared" si="391"/>
        <v>Tue</v>
      </c>
      <c r="C2784" s="1" t="str">
        <f t="shared" si="392"/>
        <v>Dec</v>
      </c>
      <c r="D2784" s="1" t="str">
        <f t="shared" si="393"/>
        <v>4th QTR</v>
      </c>
      <c r="E2784" s="1" t="str">
        <f t="shared" si="394"/>
        <v>2015</v>
      </c>
      <c r="F2784" s="26">
        <v>118.23</v>
      </c>
      <c r="G2784" s="2">
        <v>119.02500000000001</v>
      </c>
      <c r="H2784" s="2">
        <v>118.182</v>
      </c>
      <c r="I2784" s="26">
        <v>119</v>
      </c>
      <c r="J2784" s="3">
        <f t="shared" si="395"/>
        <v>66</v>
      </c>
      <c r="K2784" s="3" t="str">
        <f t="shared" si="396"/>
        <v>OIR</v>
      </c>
      <c r="L2784" s="3" t="str">
        <f t="shared" si="397"/>
        <v>OIRUpGapFill</v>
      </c>
      <c r="M2784" s="3" t="str">
        <f t="shared" si="398"/>
        <v>Filled</v>
      </c>
      <c r="N2784" s="3" t="str">
        <f t="shared" si="399"/>
        <v>UpGap</v>
      </c>
      <c r="O2784">
        <v>670449</v>
      </c>
    </row>
    <row r="2785" spans="1:15" x14ac:dyDescent="0.25">
      <c r="A2785" s="1">
        <v>42340</v>
      </c>
      <c r="B2785" s="1" t="str">
        <f t="shared" si="391"/>
        <v>Wed</v>
      </c>
      <c r="C2785" s="1" t="str">
        <f t="shared" si="392"/>
        <v>Dec</v>
      </c>
      <c r="D2785" s="1" t="str">
        <f t="shared" si="393"/>
        <v>4th QTR</v>
      </c>
      <c r="E2785" s="1" t="str">
        <f t="shared" si="394"/>
        <v>2015</v>
      </c>
      <c r="F2785" s="26">
        <v>119.002</v>
      </c>
      <c r="G2785" s="2">
        <v>119.005</v>
      </c>
      <c r="H2785" s="2">
        <v>118.22</v>
      </c>
      <c r="I2785" s="26">
        <v>118.252</v>
      </c>
      <c r="J2785" s="3">
        <f t="shared" si="395"/>
        <v>42</v>
      </c>
      <c r="K2785" s="3" t="str">
        <f t="shared" si="396"/>
        <v>OIR</v>
      </c>
      <c r="L2785" s="3" t="str">
        <f t="shared" si="397"/>
        <v>OIRUpGapFill</v>
      </c>
      <c r="M2785" s="3" t="str">
        <f t="shared" si="398"/>
        <v>Filled</v>
      </c>
      <c r="N2785" s="3" t="str">
        <f t="shared" si="399"/>
        <v>UpGap</v>
      </c>
      <c r="O2785">
        <v>598301</v>
      </c>
    </row>
    <row r="2786" spans="1:15" x14ac:dyDescent="0.25">
      <c r="A2786" s="1">
        <v>42341</v>
      </c>
      <c r="B2786" s="1" t="str">
        <f t="shared" si="391"/>
        <v>Thu</v>
      </c>
      <c r="C2786" s="1" t="str">
        <f t="shared" si="392"/>
        <v>Dec</v>
      </c>
      <c r="D2786" s="1" t="str">
        <f t="shared" si="393"/>
        <v>4th QTR</v>
      </c>
      <c r="E2786" s="1" t="str">
        <f t="shared" si="394"/>
        <v>2015</v>
      </c>
      <c r="F2786" s="26">
        <v>118.25</v>
      </c>
      <c r="G2786" s="2">
        <v>118.25700000000001</v>
      </c>
      <c r="H2786" s="2">
        <v>118.03700000000001</v>
      </c>
      <c r="I2786" s="26">
        <v>118.092</v>
      </c>
      <c r="J2786" s="3">
        <f t="shared" si="395"/>
        <v>88</v>
      </c>
      <c r="K2786" s="3" t="str">
        <f t="shared" si="396"/>
        <v>OIR</v>
      </c>
      <c r="L2786" s="3" t="str">
        <f t="shared" si="397"/>
        <v>OIRDnGapFill</v>
      </c>
      <c r="M2786" s="3" t="str">
        <f t="shared" si="398"/>
        <v>Filled</v>
      </c>
      <c r="N2786" s="3" t="str">
        <f t="shared" si="399"/>
        <v>DnGap</v>
      </c>
      <c r="O2786">
        <v>838200</v>
      </c>
    </row>
    <row r="2787" spans="1:15" x14ac:dyDescent="0.25">
      <c r="A2787" s="1">
        <v>42342</v>
      </c>
      <c r="B2787" s="1" t="str">
        <f t="shared" si="391"/>
        <v>Fri</v>
      </c>
      <c r="C2787" s="1" t="str">
        <f t="shared" si="392"/>
        <v>Dec</v>
      </c>
      <c r="D2787" s="1" t="str">
        <f t="shared" si="393"/>
        <v>4th QTR</v>
      </c>
      <c r="E2787" s="1" t="str">
        <f t="shared" si="394"/>
        <v>2015</v>
      </c>
      <c r="F2787" s="26">
        <v>118.105</v>
      </c>
      <c r="G2787" s="2">
        <v>118.182</v>
      </c>
      <c r="H2787" s="2">
        <v>118.035</v>
      </c>
      <c r="I2787" s="26">
        <v>118.13500000000001</v>
      </c>
      <c r="J2787" s="3">
        <f t="shared" si="395"/>
        <v>59</v>
      </c>
      <c r="K2787" s="3" t="str">
        <f t="shared" si="396"/>
        <v>OIR</v>
      </c>
      <c r="L2787" s="3" t="str">
        <f t="shared" si="397"/>
        <v>OIRUpGapFill</v>
      </c>
      <c r="M2787" s="3" t="str">
        <f t="shared" si="398"/>
        <v>Filled</v>
      </c>
      <c r="N2787" s="3" t="str">
        <f t="shared" si="399"/>
        <v>UpGap</v>
      </c>
      <c r="O2787">
        <v>928041</v>
      </c>
    </row>
    <row r="2788" spans="1:15" x14ac:dyDescent="0.25">
      <c r="A2788" s="1">
        <v>42345</v>
      </c>
      <c r="B2788" s="1" t="str">
        <f t="shared" si="391"/>
        <v>Mon</v>
      </c>
      <c r="C2788" s="1" t="str">
        <f t="shared" si="392"/>
        <v>Dec</v>
      </c>
      <c r="D2788" s="1" t="str">
        <f t="shared" si="393"/>
        <v>4th QTR</v>
      </c>
      <c r="E2788" s="1" t="str">
        <f t="shared" si="394"/>
        <v>2015</v>
      </c>
      <c r="F2788" s="26">
        <v>118.13</v>
      </c>
      <c r="G2788" s="2">
        <v>118.22199999999999</v>
      </c>
      <c r="H2788" s="2">
        <v>118.105</v>
      </c>
      <c r="I2788" s="26">
        <v>118.202</v>
      </c>
      <c r="J2788" s="3">
        <f t="shared" si="395"/>
        <v>47</v>
      </c>
      <c r="K2788" s="3" t="str">
        <f t="shared" si="396"/>
        <v>OIR</v>
      </c>
      <c r="L2788" s="3" t="str">
        <f t="shared" si="397"/>
        <v>OIRDnGapFill</v>
      </c>
      <c r="M2788" s="3" t="str">
        <f t="shared" si="398"/>
        <v>Filled</v>
      </c>
      <c r="N2788" s="3" t="str">
        <f t="shared" si="399"/>
        <v>DnGap</v>
      </c>
      <c r="O2788">
        <v>517791</v>
      </c>
    </row>
    <row r="2789" spans="1:15" x14ac:dyDescent="0.25">
      <c r="A2789" s="1">
        <v>42346</v>
      </c>
      <c r="B2789" s="1" t="str">
        <f t="shared" si="391"/>
        <v>Tue</v>
      </c>
      <c r="C2789" s="1" t="str">
        <f t="shared" si="392"/>
        <v>Dec</v>
      </c>
      <c r="D2789" s="1" t="str">
        <f t="shared" si="393"/>
        <v>4th QTR</v>
      </c>
      <c r="E2789" s="1" t="str">
        <f t="shared" si="394"/>
        <v>2015</v>
      </c>
      <c r="F2789" s="26">
        <v>118.202</v>
      </c>
      <c r="G2789" s="2">
        <v>118.252</v>
      </c>
      <c r="H2789" s="2">
        <v>118.172</v>
      </c>
      <c r="I2789" s="26">
        <v>118.20699999999999</v>
      </c>
      <c r="J2789" s="3">
        <f t="shared" si="395"/>
        <v>32</v>
      </c>
      <c r="K2789" s="3" t="str">
        <f t="shared" si="396"/>
        <v>OIR</v>
      </c>
      <c r="L2789" s="3" t="str">
        <f t="shared" si="397"/>
        <v>NoGap</v>
      </c>
      <c r="M2789" s="3" t="str">
        <f t="shared" si="398"/>
        <v>NoGap</v>
      </c>
      <c r="N2789" s="3" t="str">
        <f t="shared" si="399"/>
        <v>NoGap</v>
      </c>
      <c r="O2789">
        <v>564448</v>
      </c>
    </row>
    <row r="2790" spans="1:15" x14ac:dyDescent="0.25">
      <c r="A2790" s="1">
        <v>42347</v>
      </c>
      <c r="B2790" s="1" t="str">
        <f t="shared" si="391"/>
        <v>Wed</v>
      </c>
      <c r="C2790" s="1" t="str">
        <f t="shared" si="392"/>
        <v>Dec</v>
      </c>
      <c r="D2790" s="1" t="str">
        <f t="shared" si="393"/>
        <v>4th QTR</v>
      </c>
      <c r="E2790" s="1" t="str">
        <f t="shared" si="394"/>
        <v>2015</v>
      </c>
      <c r="F2790" s="26">
        <v>118.232</v>
      </c>
      <c r="G2790" s="2">
        <v>118.312</v>
      </c>
      <c r="H2790" s="2">
        <v>118.19199999999999</v>
      </c>
      <c r="I2790" s="26">
        <v>118.292</v>
      </c>
      <c r="J2790" s="3">
        <f t="shared" si="395"/>
        <v>49</v>
      </c>
      <c r="K2790" s="3" t="str">
        <f t="shared" si="396"/>
        <v>OIR</v>
      </c>
      <c r="L2790" s="3" t="str">
        <f t="shared" si="397"/>
        <v>OIRUpGapFill</v>
      </c>
      <c r="M2790" s="3" t="str">
        <f t="shared" si="398"/>
        <v>Filled</v>
      </c>
      <c r="N2790" s="3" t="str">
        <f t="shared" si="399"/>
        <v>UpGap</v>
      </c>
      <c r="O2790">
        <v>677676</v>
      </c>
    </row>
    <row r="2791" spans="1:15" x14ac:dyDescent="0.25">
      <c r="A2791" s="1">
        <v>42348</v>
      </c>
      <c r="B2791" s="1" t="str">
        <f t="shared" si="391"/>
        <v>Thu</v>
      </c>
      <c r="C2791" s="1" t="str">
        <f t="shared" si="392"/>
        <v>Dec</v>
      </c>
      <c r="D2791" s="1" t="str">
        <f t="shared" si="393"/>
        <v>4th QTR</v>
      </c>
      <c r="E2791" s="1" t="str">
        <f t="shared" si="394"/>
        <v>2015</v>
      </c>
      <c r="F2791" s="26">
        <v>118.27200000000001</v>
      </c>
      <c r="G2791" s="2">
        <v>118.295</v>
      </c>
      <c r="H2791" s="2">
        <v>118.217</v>
      </c>
      <c r="I2791" s="26">
        <v>118.22</v>
      </c>
      <c r="J2791" s="3">
        <f t="shared" si="395"/>
        <v>32</v>
      </c>
      <c r="K2791" s="3" t="str">
        <f t="shared" si="396"/>
        <v>OIR</v>
      </c>
      <c r="L2791" s="3" t="str">
        <f t="shared" si="397"/>
        <v>OIRDnGapFill</v>
      </c>
      <c r="M2791" s="3" t="str">
        <f t="shared" si="398"/>
        <v>Filled</v>
      </c>
      <c r="N2791" s="3" t="str">
        <f t="shared" si="399"/>
        <v>DnGap</v>
      </c>
      <c r="O2791">
        <v>467608</v>
      </c>
    </row>
    <row r="2792" spans="1:15" x14ac:dyDescent="0.25">
      <c r="A2792" s="1">
        <v>42349</v>
      </c>
      <c r="B2792" s="1" t="str">
        <f t="shared" si="391"/>
        <v>Fri</v>
      </c>
      <c r="C2792" s="1" t="str">
        <f t="shared" si="392"/>
        <v>Dec</v>
      </c>
      <c r="D2792" s="1" t="str">
        <f t="shared" si="393"/>
        <v>4th QTR</v>
      </c>
      <c r="E2792" s="1" t="str">
        <f t="shared" si="394"/>
        <v>2015</v>
      </c>
      <c r="F2792" s="26">
        <v>118.22</v>
      </c>
      <c r="G2792" s="2">
        <v>119.11</v>
      </c>
      <c r="H2792" s="2">
        <v>118.212</v>
      </c>
      <c r="I2792" s="26">
        <v>119.08199999999999</v>
      </c>
      <c r="J2792" s="3">
        <f t="shared" si="395"/>
        <v>87</v>
      </c>
      <c r="K2792" s="3" t="str">
        <f t="shared" si="396"/>
        <v>OIR</v>
      </c>
      <c r="L2792" s="3" t="str">
        <f t="shared" si="397"/>
        <v>NoGap</v>
      </c>
      <c r="M2792" s="3" t="str">
        <f t="shared" si="398"/>
        <v>NoGap</v>
      </c>
      <c r="N2792" s="3" t="str">
        <f t="shared" si="399"/>
        <v>NoGap</v>
      </c>
      <c r="O2792">
        <v>858717</v>
      </c>
    </row>
    <row r="2793" spans="1:15" x14ac:dyDescent="0.25">
      <c r="A2793" s="1">
        <v>42352</v>
      </c>
      <c r="B2793" s="1" t="str">
        <f t="shared" si="391"/>
        <v>Mon</v>
      </c>
      <c r="C2793" s="1" t="str">
        <f t="shared" si="392"/>
        <v>Dec</v>
      </c>
      <c r="D2793" s="1" t="str">
        <f t="shared" si="393"/>
        <v>4th QTR</v>
      </c>
      <c r="E2793" s="1" t="str">
        <f t="shared" si="394"/>
        <v>2015</v>
      </c>
      <c r="F2793" s="26">
        <v>119.072</v>
      </c>
      <c r="G2793" s="2">
        <v>119.08499999999999</v>
      </c>
      <c r="H2793" s="2">
        <v>118.262</v>
      </c>
      <c r="I2793" s="26">
        <v>118.267</v>
      </c>
      <c r="J2793" s="3">
        <f t="shared" si="395"/>
        <v>57</v>
      </c>
      <c r="K2793" s="3" t="str">
        <f t="shared" si="396"/>
        <v>OIR</v>
      </c>
      <c r="L2793" s="3" t="str">
        <f t="shared" si="397"/>
        <v>OIRDnGapFill</v>
      </c>
      <c r="M2793" s="3" t="str">
        <f t="shared" si="398"/>
        <v>Filled</v>
      </c>
      <c r="N2793" s="3" t="str">
        <f t="shared" si="399"/>
        <v>DnGap</v>
      </c>
      <c r="O2793">
        <v>664790</v>
      </c>
    </row>
    <row r="2794" spans="1:15" x14ac:dyDescent="0.25">
      <c r="A2794" s="1">
        <v>42353</v>
      </c>
      <c r="B2794" s="1" t="str">
        <f t="shared" si="391"/>
        <v>Tue</v>
      </c>
      <c r="C2794" s="1" t="str">
        <f t="shared" si="392"/>
        <v>Dec</v>
      </c>
      <c r="D2794" s="1" t="str">
        <f t="shared" si="393"/>
        <v>4th QTR</v>
      </c>
      <c r="E2794" s="1" t="str">
        <f t="shared" si="394"/>
        <v>2015</v>
      </c>
      <c r="F2794" s="26">
        <v>118.27200000000001</v>
      </c>
      <c r="G2794" s="2">
        <v>118.30200000000001</v>
      </c>
      <c r="H2794" s="2">
        <v>118.17</v>
      </c>
      <c r="I2794" s="26">
        <v>118.2</v>
      </c>
      <c r="J2794" s="3">
        <f t="shared" si="395"/>
        <v>53</v>
      </c>
      <c r="K2794" s="3" t="str">
        <f t="shared" si="396"/>
        <v>OIR</v>
      </c>
      <c r="L2794" s="3" t="str">
        <f t="shared" si="397"/>
        <v>OIRUpGapFill</v>
      </c>
      <c r="M2794" s="3" t="str">
        <f t="shared" si="398"/>
        <v>Filled</v>
      </c>
      <c r="N2794" s="3" t="str">
        <f t="shared" si="399"/>
        <v>UpGap</v>
      </c>
      <c r="O2794">
        <v>519178</v>
      </c>
    </row>
    <row r="2795" spans="1:15" x14ac:dyDescent="0.25">
      <c r="A2795" s="1">
        <v>42354</v>
      </c>
      <c r="B2795" s="1" t="str">
        <f t="shared" si="391"/>
        <v>Wed</v>
      </c>
      <c r="C2795" s="1" t="str">
        <f t="shared" si="392"/>
        <v>Dec</v>
      </c>
      <c r="D2795" s="1" t="str">
        <f t="shared" si="393"/>
        <v>4th QTR</v>
      </c>
      <c r="E2795" s="1" t="str">
        <f t="shared" si="394"/>
        <v>2015</v>
      </c>
      <c r="F2795" s="26">
        <v>118.202</v>
      </c>
      <c r="G2795" s="2">
        <v>118.217</v>
      </c>
      <c r="H2795" s="2">
        <v>118.05</v>
      </c>
      <c r="I2795" s="26">
        <v>118.122</v>
      </c>
      <c r="J2795" s="3">
        <f t="shared" si="395"/>
        <v>67</v>
      </c>
      <c r="K2795" s="3" t="str">
        <f t="shared" si="396"/>
        <v>OIR</v>
      </c>
      <c r="L2795" s="3" t="str">
        <f t="shared" si="397"/>
        <v>OIRUpGapFill</v>
      </c>
      <c r="M2795" s="3" t="str">
        <f t="shared" si="398"/>
        <v>Filled</v>
      </c>
      <c r="N2795" s="3" t="str">
        <f t="shared" si="399"/>
        <v>UpGap</v>
      </c>
      <c r="O2795">
        <v>692915</v>
      </c>
    </row>
    <row r="2796" spans="1:15" x14ac:dyDescent="0.25">
      <c r="A2796" s="1">
        <v>42355</v>
      </c>
      <c r="B2796" s="1" t="str">
        <f t="shared" si="391"/>
        <v>Thu</v>
      </c>
      <c r="C2796" s="1" t="str">
        <f t="shared" si="392"/>
        <v>Dec</v>
      </c>
      <c r="D2796" s="1" t="str">
        <f t="shared" si="393"/>
        <v>4th QTR</v>
      </c>
      <c r="E2796" s="1" t="str">
        <f t="shared" si="394"/>
        <v>2015</v>
      </c>
      <c r="F2796" s="26">
        <v>118.11</v>
      </c>
      <c r="G2796" s="2">
        <v>118.172</v>
      </c>
      <c r="H2796" s="2">
        <v>118.105</v>
      </c>
      <c r="I2796" s="26">
        <v>118.13200000000001</v>
      </c>
      <c r="J2796" s="3">
        <f t="shared" si="395"/>
        <v>27</v>
      </c>
      <c r="K2796" s="3" t="str">
        <f t="shared" si="396"/>
        <v>OIR</v>
      </c>
      <c r="L2796" s="3" t="str">
        <f t="shared" si="397"/>
        <v>OIRDnGapFill</v>
      </c>
      <c r="M2796" s="3" t="str">
        <f t="shared" si="398"/>
        <v>Filled</v>
      </c>
      <c r="N2796" s="3" t="str">
        <f t="shared" si="399"/>
        <v>DnGap</v>
      </c>
      <c r="O2796">
        <v>612799</v>
      </c>
    </row>
    <row r="2797" spans="1:15" x14ac:dyDescent="0.25">
      <c r="A2797" s="1">
        <v>42356</v>
      </c>
      <c r="B2797" s="1" t="str">
        <f t="shared" si="391"/>
        <v>Fri</v>
      </c>
      <c r="C2797" s="1" t="str">
        <f t="shared" si="392"/>
        <v>Dec</v>
      </c>
      <c r="D2797" s="1" t="str">
        <f t="shared" si="393"/>
        <v>4th QTR</v>
      </c>
      <c r="E2797" s="1" t="str">
        <f t="shared" si="394"/>
        <v>2015</v>
      </c>
      <c r="F2797" s="26">
        <v>118.167</v>
      </c>
      <c r="G2797" s="2">
        <v>118.242</v>
      </c>
      <c r="H2797" s="2">
        <v>118.152</v>
      </c>
      <c r="I2797" s="26">
        <v>118.21</v>
      </c>
      <c r="J2797" s="3">
        <f t="shared" si="395"/>
        <v>37</v>
      </c>
      <c r="K2797" s="3" t="str">
        <f t="shared" si="396"/>
        <v>OIR</v>
      </c>
      <c r="L2797" s="3" t="str">
        <f t="shared" si="397"/>
        <v>NotFilled</v>
      </c>
      <c r="M2797" s="3" t="str">
        <f t="shared" si="398"/>
        <v>NotFilled</v>
      </c>
      <c r="N2797" s="3" t="str">
        <f t="shared" si="399"/>
        <v>UpGap</v>
      </c>
      <c r="O2797">
        <v>413787</v>
      </c>
    </row>
    <row r="2798" spans="1:15" x14ac:dyDescent="0.25">
      <c r="A2798" s="1">
        <v>42359</v>
      </c>
      <c r="B2798" s="1" t="str">
        <f t="shared" si="391"/>
        <v>Mon</v>
      </c>
      <c r="C2798" s="1" t="str">
        <f t="shared" si="392"/>
        <v>Dec</v>
      </c>
      <c r="D2798" s="1" t="str">
        <f t="shared" si="393"/>
        <v>4th QTR</v>
      </c>
      <c r="E2798" s="1" t="str">
        <f t="shared" si="394"/>
        <v>2015</v>
      </c>
      <c r="F2798" s="26">
        <v>118.205</v>
      </c>
      <c r="G2798" s="2">
        <v>118.26</v>
      </c>
      <c r="H2798" s="2">
        <v>118.175</v>
      </c>
      <c r="I2798" s="26">
        <v>118.232</v>
      </c>
      <c r="J2798" s="3">
        <f t="shared" si="395"/>
        <v>35</v>
      </c>
      <c r="K2798" s="3" t="str">
        <f t="shared" si="396"/>
        <v>OIR</v>
      </c>
      <c r="L2798" s="3" t="str">
        <f t="shared" si="397"/>
        <v>OIRDnGapFill</v>
      </c>
      <c r="M2798" s="3" t="str">
        <f t="shared" si="398"/>
        <v>Filled</v>
      </c>
      <c r="N2798" s="3" t="str">
        <f t="shared" si="399"/>
        <v>DnGap</v>
      </c>
      <c r="O2798">
        <v>359384</v>
      </c>
    </row>
    <row r="2799" spans="1:15" x14ac:dyDescent="0.25">
      <c r="A2799" s="1">
        <v>42360</v>
      </c>
      <c r="B2799" s="1" t="str">
        <f t="shared" si="391"/>
        <v>Tue</v>
      </c>
      <c r="C2799" s="1" t="str">
        <f t="shared" si="392"/>
        <v>Dec</v>
      </c>
      <c r="D2799" s="1" t="str">
        <f t="shared" si="393"/>
        <v>4th QTR</v>
      </c>
      <c r="E2799" s="1" t="str">
        <f t="shared" si="394"/>
        <v>2015</v>
      </c>
      <c r="F2799" s="26">
        <v>118.22199999999999</v>
      </c>
      <c r="G2799" s="2">
        <v>118.247</v>
      </c>
      <c r="H2799" s="2">
        <v>118.16</v>
      </c>
      <c r="I2799" s="26">
        <v>118.16200000000001</v>
      </c>
      <c r="J2799" s="3">
        <f t="shared" si="395"/>
        <v>35</v>
      </c>
      <c r="K2799" s="3" t="str">
        <f t="shared" si="396"/>
        <v>OIR</v>
      </c>
      <c r="L2799" s="3" t="str">
        <f t="shared" si="397"/>
        <v>OIRDnGapFill</v>
      </c>
      <c r="M2799" s="3" t="str">
        <f t="shared" si="398"/>
        <v>Filled</v>
      </c>
      <c r="N2799" s="3" t="str">
        <f t="shared" si="399"/>
        <v>DnGap</v>
      </c>
      <c r="O2799">
        <v>324259</v>
      </c>
    </row>
    <row r="2800" spans="1:15" x14ac:dyDescent="0.25">
      <c r="A2800" s="1">
        <v>42361</v>
      </c>
      <c r="B2800" s="1" t="str">
        <f t="shared" si="391"/>
        <v>Wed</v>
      </c>
      <c r="C2800" s="1" t="str">
        <f t="shared" si="392"/>
        <v>Dec</v>
      </c>
      <c r="D2800" s="1" t="str">
        <f t="shared" si="393"/>
        <v>4th QTR</v>
      </c>
      <c r="E2800" s="1" t="str">
        <f t="shared" si="394"/>
        <v>2015</v>
      </c>
      <c r="F2800" s="26">
        <v>118.17</v>
      </c>
      <c r="G2800" s="2">
        <v>118.175</v>
      </c>
      <c r="H2800" s="2">
        <v>118.13</v>
      </c>
      <c r="I2800" s="26">
        <v>118.142</v>
      </c>
      <c r="J2800" s="3">
        <f t="shared" si="395"/>
        <v>19</v>
      </c>
      <c r="K2800" s="3" t="str">
        <f t="shared" si="396"/>
        <v>OIR</v>
      </c>
      <c r="L2800" s="3" t="str">
        <f t="shared" si="397"/>
        <v>OIRUpGapFill</v>
      </c>
      <c r="M2800" s="3" t="str">
        <f t="shared" si="398"/>
        <v>Filled</v>
      </c>
      <c r="N2800" s="3" t="str">
        <f t="shared" si="399"/>
        <v>UpGap</v>
      </c>
      <c r="O2800">
        <v>269476</v>
      </c>
    </row>
    <row r="2801" spans="1:15" x14ac:dyDescent="0.25">
      <c r="A2801" s="1">
        <v>42362</v>
      </c>
      <c r="B2801" s="1" t="str">
        <f t="shared" si="391"/>
        <v>Thu</v>
      </c>
      <c r="C2801" s="1" t="str">
        <f t="shared" si="392"/>
        <v>Dec</v>
      </c>
      <c r="D2801" s="1" t="str">
        <f t="shared" si="393"/>
        <v>4th QTR</v>
      </c>
      <c r="E2801" s="1" t="str">
        <f t="shared" si="394"/>
        <v>2015</v>
      </c>
      <c r="F2801" s="26">
        <v>118.14700000000001</v>
      </c>
      <c r="G2801" s="2">
        <v>118.167</v>
      </c>
      <c r="H2801" s="2">
        <v>118.13</v>
      </c>
      <c r="I2801" s="26">
        <v>118.16</v>
      </c>
      <c r="J2801" s="3">
        <f t="shared" si="395"/>
        <v>15</v>
      </c>
      <c r="K2801" s="3" t="str">
        <f t="shared" si="396"/>
        <v>OIR</v>
      </c>
      <c r="L2801" s="3" t="str">
        <f t="shared" si="397"/>
        <v>OIRUpGapFill</v>
      </c>
      <c r="M2801" s="3" t="str">
        <f t="shared" si="398"/>
        <v>Filled</v>
      </c>
      <c r="N2801" s="3" t="str">
        <f t="shared" si="399"/>
        <v>UpGap</v>
      </c>
      <c r="O2801">
        <v>113934</v>
      </c>
    </row>
    <row r="2802" spans="1:15" x14ac:dyDescent="0.25">
      <c r="A2802" s="1">
        <v>42366</v>
      </c>
      <c r="B2802" s="1" t="str">
        <f t="shared" si="391"/>
        <v>Mon</v>
      </c>
      <c r="C2802" s="1" t="str">
        <f t="shared" si="392"/>
        <v>Dec</v>
      </c>
      <c r="D2802" s="1" t="str">
        <f t="shared" si="393"/>
        <v>4th QTR</v>
      </c>
      <c r="E2802" s="1" t="str">
        <f t="shared" si="394"/>
        <v>2015</v>
      </c>
      <c r="F2802" s="26">
        <v>118.15</v>
      </c>
      <c r="G2802" s="2">
        <v>118.19199999999999</v>
      </c>
      <c r="H2802" s="2">
        <v>118.127</v>
      </c>
      <c r="I2802" s="26">
        <v>118.16500000000001</v>
      </c>
      <c r="J2802" s="3">
        <f t="shared" si="395"/>
        <v>26</v>
      </c>
      <c r="K2802" s="3" t="str">
        <f t="shared" si="396"/>
        <v>OIR</v>
      </c>
      <c r="L2802" s="3" t="str">
        <f t="shared" si="397"/>
        <v>OIRDnGapFill</v>
      </c>
      <c r="M2802" s="3" t="str">
        <f t="shared" si="398"/>
        <v>Filled</v>
      </c>
      <c r="N2802" s="3" t="str">
        <f t="shared" si="399"/>
        <v>DnGap</v>
      </c>
      <c r="O2802">
        <v>188156</v>
      </c>
    </row>
    <row r="2803" spans="1:15" x14ac:dyDescent="0.25">
      <c r="A2803" s="1">
        <v>42367</v>
      </c>
      <c r="B2803" s="1" t="str">
        <f t="shared" si="391"/>
        <v>Tue</v>
      </c>
      <c r="C2803" s="1" t="str">
        <f t="shared" si="392"/>
        <v>Dec</v>
      </c>
      <c r="D2803" s="1" t="str">
        <f t="shared" si="393"/>
        <v>4th QTR</v>
      </c>
      <c r="E2803" s="1" t="str">
        <f t="shared" si="394"/>
        <v>2015</v>
      </c>
      <c r="F2803" s="26">
        <v>118.16</v>
      </c>
      <c r="G2803" s="2">
        <v>118.172</v>
      </c>
      <c r="H2803" s="2">
        <v>118.03</v>
      </c>
      <c r="I2803" s="26">
        <v>118.05500000000001</v>
      </c>
      <c r="J2803" s="3">
        <f t="shared" si="395"/>
        <v>57</v>
      </c>
      <c r="K2803" s="3" t="str">
        <f t="shared" si="396"/>
        <v>OIR</v>
      </c>
      <c r="L2803" s="3" t="str">
        <f t="shared" si="397"/>
        <v>OIRDnGapFill</v>
      </c>
      <c r="M2803" s="3" t="str">
        <f t="shared" si="398"/>
        <v>Filled</v>
      </c>
      <c r="N2803" s="3" t="str">
        <f t="shared" si="399"/>
        <v>DnGap</v>
      </c>
      <c r="O2803">
        <v>385469</v>
      </c>
    </row>
    <row r="2804" spans="1:15" x14ac:dyDescent="0.25">
      <c r="A2804" s="1">
        <v>42368</v>
      </c>
      <c r="B2804" s="1" t="str">
        <f t="shared" si="391"/>
        <v>Wed</v>
      </c>
      <c r="C2804" s="1" t="str">
        <f t="shared" si="392"/>
        <v>Dec</v>
      </c>
      <c r="D2804" s="1" t="str">
        <f t="shared" si="393"/>
        <v>4th QTR</v>
      </c>
      <c r="E2804" s="1" t="str">
        <f t="shared" si="394"/>
        <v>2015</v>
      </c>
      <c r="F2804" s="26">
        <v>118.057</v>
      </c>
      <c r="G2804" s="2">
        <v>118.077</v>
      </c>
      <c r="H2804" s="2">
        <v>118.017</v>
      </c>
      <c r="I2804" s="26">
        <v>118.057</v>
      </c>
      <c r="J2804" s="3">
        <f t="shared" si="395"/>
        <v>25</v>
      </c>
      <c r="K2804" s="3" t="str">
        <f t="shared" si="396"/>
        <v>OIR</v>
      </c>
      <c r="L2804" s="3" t="str">
        <f t="shared" si="397"/>
        <v>OIRUpGapFill</v>
      </c>
      <c r="M2804" s="3" t="str">
        <f t="shared" si="398"/>
        <v>Filled</v>
      </c>
      <c r="N2804" s="3" t="str">
        <f t="shared" si="399"/>
        <v>UpGap</v>
      </c>
      <c r="O2804">
        <v>407258</v>
      </c>
    </row>
    <row r="2805" spans="1:15" x14ac:dyDescent="0.25">
      <c r="A2805" s="1">
        <v>42369</v>
      </c>
      <c r="B2805" s="1" t="str">
        <f t="shared" si="391"/>
        <v>Thu</v>
      </c>
      <c r="C2805" s="1" t="str">
        <f t="shared" si="392"/>
        <v>Dec</v>
      </c>
      <c r="D2805" s="1" t="str">
        <f t="shared" si="393"/>
        <v>4th QTR</v>
      </c>
      <c r="E2805" s="1" t="str">
        <f t="shared" si="394"/>
        <v>2015</v>
      </c>
      <c r="F2805" s="26">
        <v>118.07</v>
      </c>
      <c r="G2805" s="2">
        <v>118.13</v>
      </c>
      <c r="H2805" s="2">
        <v>118.05</v>
      </c>
      <c r="I2805" s="26">
        <v>118.102</v>
      </c>
      <c r="J2805" s="3">
        <f t="shared" si="395"/>
        <v>32</v>
      </c>
      <c r="K2805" s="3" t="str">
        <f t="shared" si="396"/>
        <v>OIR</v>
      </c>
      <c r="L2805" s="3" t="str">
        <f t="shared" si="397"/>
        <v>OIRUpGapFill</v>
      </c>
      <c r="M2805" s="3" t="str">
        <f t="shared" si="398"/>
        <v>Filled</v>
      </c>
      <c r="N2805" s="3" t="str">
        <f t="shared" si="399"/>
        <v>UpGap</v>
      </c>
      <c r="O2805">
        <v>297460</v>
      </c>
    </row>
    <row r="2806" spans="1:15" x14ac:dyDescent="0.25">
      <c r="A2806" s="1">
        <v>42373</v>
      </c>
      <c r="B2806" s="1" t="str">
        <f t="shared" si="391"/>
        <v>Mon</v>
      </c>
      <c r="C2806" s="1" t="str">
        <f t="shared" si="392"/>
        <v>Jan</v>
      </c>
      <c r="D2806" s="1" t="str">
        <f t="shared" si="393"/>
        <v>1ST QTR</v>
      </c>
      <c r="E2806" s="1" t="str">
        <f t="shared" si="394"/>
        <v>2016</v>
      </c>
      <c r="F2806" s="26">
        <v>118.11199999999999</v>
      </c>
      <c r="G2806" s="2">
        <v>118.22</v>
      </c>
      <c r="H2806" s="2">
        <v>118.08499999999999</v>
      </c>
      <c r="I2806" s="26">
        <v>118.15</v>
      </c>
      <c r="J2806" s="3">
        <f t="shared" si="395"/>
        <v>55</v>
      </c>
      <c r="K2806" s="3" t="str">
        <f t="shared" si="396"/>
        <v>OIR</v>
      </c>
      <c r="L2806" s="3" t="str">
        <f t="shared" si="397"/>
        <v>OIRUpGapFill</v>
      </c>
      <c r="M2806" s="3" t="str">
        <f t="shared" si="398"/>
        <v>Filled</v>
      </c>
      <c r="N2806" s="3" t="str">
        <f t="shared" si="399"/>
        <v>UpGap</v>
      </c>
      <c r="O2806">
        <v>534057</v>
      </c>
    </row>
    <row r="2807" spans="1:15" x14ac:dyDescent="0.25">
      <c r="A2807" s="1">
        <v>42374</v>
      </c>
      <c r="B2807" s="1" t="str">
        <f t="shared" si="391"/>
        <v>Tue</v>
      </c>
      <c r="C2807" s="1" t="str">
        <f t="shared" si="392"/>
        <v>Jan</v>
      </c>
      <c r="D2807" s="1" t="str">
        <f t="shared" si="393"/>
        <v>1ST QTR</v>
      </c>
      <c r="E2807" s="1" t="str">
        <f t="shared" si="394"/>
        <v>2016</v>
      </c>
      <c r="F2807" s="26">
        <v>118.15</v>
      </c>
      <c r="G2807" s="2">
        <v>118.212</v>
      </c>
      <c r="H2807" s="2">
        <v>118.122</v>
      </c>
      <c r="I2807" s="26">
        <v>118.175</v>
      </c>
      <c r="J2807" s="3">
        <f t="shared" si="395"/>
        <v>37</v>
      </c>
      <c r="K2807" s="3" t="str">
        <f t="shared" si="396"/>
        <v>OIR</v>
      </c>
      <c r="L2807" s="3" t="str">
        <f t="shared" si="397"/>
        <v>NoGap</v>
      </c>
      <c r="M2807" s="3" t="str">
        <f t="shared" si="398"/>
        <v>NoGap</v>
      </c>
      <c r="N2807" s="3" t="str">
        <f t="shared" si="399"/>
        <v>NoGap</v>
      </c>
      <c r="O2807">
        <v>510221</v>
      </c>
    </row>
    <row r="2808" spans="1:15" x14ac:dyDescent="0.25">
      <c r="A2808" s="1">
        <v>42375</v>
      </c>
      <c r="B2808" s="1" t="str">
        <f t="shared" si="391"/>
        <v>Wed</v>
      </c>
      <c r="C2808" s="1" t="str">
        <f t="shared" si="392"/>
        <v>Jan</v>
      </c>
      <c r="D2808" s="1" t="str">
        <f t="shared" si="393"/>
        <v>1ST QTR</v>
      </c>
      <c r="E2808" s="1" t="str">
        <f t="shared" si="394"/>
        <v>2016</v>
      </c>
      <c r="F2808" s="26">
        <v>118.19199999999999</v>
      </c>
      <c r="G2808" s="2">
        <v>118.307</v>
      </c>
      <c r="H2808" s="2">
        <v>118.18</v>
      </c>
      <c r="I2808" s="26">
        <v>118.297</v>
      </c>
      <c r="J2808" s="3">
        <f t="shared" si="395"/>
        <v>51</v>
      </c>
      <c r="K2808" s="3" t="str">
        <f t="shared" si="396"/>
        <v>OIR</v>
      </c>
      <c r="L2808" s="3" t="str">
        <f t="shared" si="397"/>
        <v>NotFilled</v>
      </c>
      <c r="M2808" s="3" t="str">
        <f t="shared" si="398"/>
        <v>NotFilled</v>
      </c>
      <c r="N2808" s="3" t="str">
        <f t="shared" si="399"/>
        <v>UpGap</v>
      </c>
      <c r="O2808">
        <v>587233</v>
      </c>
    </row>
    <row r="2809" spans="1:15" x14ac:dyDescent="0.25">
      <c r="A2809" s="1">
        <v>42376</v>
      </c>
      <c r="B2809" s="1" t="str">
        <f t="shared" si="391"/>
        <v>Thu</v>
      </c>
      <c r="C2809" s="1" t="str">
        <f t="shared" si="392"/>
        <v>Jan</v>
      </c>
      <c r="D2809" s="1" t="str">
        <f t="shared" si="393"/>
        <v>1ST QTR</v>
      </c>
      <c r="E2809" s="1" t="str">
        <f t="shared" si="394"/>
        <v>2016</v>
      </c>
      <c r="F2809" s="26">
        <v>118.295</v>
      </c>
      <c r="G2809" s="2">
        <v>119.077</v>
      </c>
      <c r="H2809" s="2">
        <v>118.267</v>
      </c>
      <c r="I2809" s="26">
        <v>119.045</v>
      </c>
      <c r="J2809" s="3">
        <f t="shared" si="395"/>
        <v>52</v>
      </c>
      <c r="K2809" s="3" t="str">
        <f t="shared" si="396"/>
        <v>OIR</v>
      </c>
      <c r="L2809" s="3" t="str">
        <f t="shared" si="397"/>
        <v>OIRDnGapFill</v>
      </c>
      <c r="M2809" s="3" t="str">
        <f t="shared" si="398"/>
        <v>Filled</v>
      </c>
      <c r="N2809" s="3" t="str">
        <f t="shared" si="399"/>
        <v>DnGap</v>
      </c>
      <c r="O2809">
        <v>774434</v>
      </c>
    </row>
    <row r="2810" spans="1:15" x14ac:dyDescent="0.25">
      <c r="A2810" s="1">
        <v>42377</v>
      </c>
      <c r="B2810" s="1" t="str">
        <f t="shared" si="391"/>
        <v>Fri</v>
      </c>
      <c r="C2810" s="1" t="str">
        <f t="shared" si="392"/>
        <v>Jan</v>
      </c>
      <c r="D2810" s="1" t="str">
        <f t="shared" si="393"/>
        <v>1ST QTR</v>
      </c>
      <c r="E2810" s="1" t="str">
        <f t="shared" si="394"/>
        <v>2016</v>
      </c>
      <c r="F2810" s="26">
        <v>119.05200000000001</v>
      </c>
      <c r="G2810" s="2">
        <v>119.145</v>
      </c>
      <c r="H2810" s="2">
        <v>118.26</v>
      </c>
      <c r="I2810" s="26">
        <v>119.11</v>
      </c>
      <c r="J2810" s="3">
        <f t="shared" si="395"/>
        <v>81</v>
      </c>
      <c r="K2810" s="3" t="str">
        <f t="shared" si="396"/>
        <v>OIR</v>
      </c>
      <c r="L2810" s="3" t="str">
        <f t="shared" si="397"/>
        <v>OIRUpGapFill</v>
      </c>
      <c r="M2810" s="3" t="str">
        <f t="shared" si="398"/>
        <v>Filled</v>
      </c>
      <c r="N2810" s="3" t="str">
        <f t="shared" si="399"/>
        <v>UpGap</v>
      </c>
      <c r="O2810">
        <v>926410</v>
      </c>
    </row>
    <row r="2811" spans="1:15" x14ac:dyDescent="0.25">
      <c r="A2811" s="1">
        <v>42380</v>
      </c>
      <c r="B2811" s="1" t="str">
        <f t="shared" si="391"/>
        <v>Mon</v>
      </c>
      <c r="C2811" s="1" t="str">
        <f t="shared" si="392"/>
        <v>Jan</v>
      </c>
      <c r="D2811" s="1" t="str">
        <f t="shared" si="393"/>
        <v>1ST QTR</v>
      </c>
      <c r="E2811" s="1" t="str">
        <f t="shared" si="394"/>
        <v>2016</v>
      </c>
      <c r="F2811" s="26">
        <v>119.13500000000001</v>
      </c>
      <c r="G2811" s="2">
        <v>119.182</v>
      </c>
      <c r="H2811" s="2">
        <v>119.05500000000001</v>
      </c>
      <c r="I2811" s="26">
        <v>119.12</v>
      </c>
      <c r="J2811" s="3">
        <f t="shared" si="395"/>
        <v>51</v>
      </c>
      <c r="K2811" s="3" t="str">
        <f t="shared" si="396"/>
        <v>OIR</v>
      </c>
      <c r="L2811" s="3" t="str">
        <f t="shared" si="397"/>
        <v>OIRUpGapFill</v>
      </c>
      <c r="M2811" s="3" t="str">
        <f t="shared" si="398"/>
        <v>Filled</v>
      </c>
      <c r="N2811" s="3" t="str">
        <f t="shared" si="399"/>
        <v>UpGap</v>
      </c>
      <c r="O2811">
        <v>666679</v>
      </c>
    </row>
    <row r="2812" spans="1:15" x14ac:dyDescent="0.25">
      <c r="A2812" s="1">
        <v>42381</v>
      </c>
      <c r="B2812" s="1" t="str">
        <f t="shared" si="391"/>
        <v>Tue</v>
      </c>
      <c r="C2812" s="1" t="str">
        <f t="shared" si="392"/>
        <v>Jan</v>
      </c>
      <c r="D2812" s="1" t="str">
        <f t="shared" si="393"/>
        <v>1ST QTR</v>
      </c>
      <c r="E2812" s="1" t="str">
        <f t="shared" si="394"/>
        <v>2016</v>
      </c>
      <c r="F2812" s="26">
        <v>119.092</v>
      </c>
      <c r="G2812" s="2">
        <v>119.215</v>
      </c>
      <c r="H2812" s="2">
        <v>119.042</v>
      </c>
      <c r="I2812" s="26">
        <v>119.17700000000001</v>
      </c>
      <c r="J2812" s="3">
        <f t="shared" si="395"/>
        <v>70</v>
      </c>
      <c r="K2812" s="3" t="str">
        <f t="shared" si="396"/>
        <v>OIR</v>
      </c>
      <c r="L2812" s="3" t="str">
        <f t="shared" si="397"/>
        <v>OIRDnGapFill</v>
      </c>
      <c r="M2812" s="3" t="str">
        <f t="shared" si="398"/>
        <v>Filled</v>
      </c>
      <c r="N2812" s="3" t="str">
        <f t="shared" si="399"/>
        <v>DnGap</v>
      </c>
      <c r="O2812">
        <v>697379</v>
      </c>
    </row>
    <row r="2813" spans="1:15" x14ac:dyDescent="0.25">
      <c r="A2813" s="1">
        <v>42382</v>
      </c>
      <c r="B2813" s="1" t="str">
        <f t="shared" si="391"/>
        <v>Wed</v>
      </c>
      <c r="C2813" s="1" t="str">
        <f t="shared" si="392"/>
        <v>Jan</v>
      </c>
      <c r="D2813" s="1" t="str">
        <f t="shared" si="393"/>
        <v>1ST QTR</v>
      </c>
      <c r="E2813" s="1" t="str">
        <f t="shared" si="394"/>
        <v>2016</v>
      </c>
      <c r="F2813" s="26">
        <v>119.16</v>
      </c>
      <c r="G2813" s="2">
        <v>119.265</v>
      </c>
      <c r="H2813" s="2">
        <v>119.1</v>
      </c>
      <c r="I2813" s="26">
        <v>119.217</v>
      </c>
      <c r="J2813" s="3">
        <f t="shared" si="395"/>
        <v>67</v>
      </c>
      <c r="K2813" s="3" t="str">
        <f t="shared" si="396"/>
        <v>OIR</v>
      </c>
      <c r="L2813" s="3" t="str">
        <f t="shared" si="397"/>
        <v>OIRDnGapFill</v>
      </c>
      <c r="M2813" s="3" t="str">
        <f t="shared" si="398"/>
        <v>Filled</v>
      </c>
      <c r="N2813" s="3" t="str">
        <f t="shared" si="399"/>
        <v>DnGap</v>
      </c>
      <c r="O2813">
        <v>896671</v>
      </c>
    </row>
    <row r="2814" spans="1:15" x14ac:dyDescent="0.25">
      <c r="A2814" s="1">
        <v>42383</v>
      </c>
      <c r="B2814" s="1" t="str">
        <f t="shared" si="391"/>
        <v>Thu</v>
      </c>
      <c r="C2814" s="1" t="str">
        <f t="shared" si="392"/>
        <v>Jan</v>
      </c>
      <c r="D2814" s="1" t="str">
        <f t="shared" si="393"/>
        <v>1ST QTR</v>
      </c>
      <c r="E2814" s="1" t="str">
        <f t="shared" si="394"/>
        <v>2016</v>
      </c>
      <c r="F2814" s="26">
        <v>119.19499999999999</v>
      </c>
      <c r="G2814" s="2">
        <v>119.27500000000001</v>
      </c>
      <c r="H2814" s="2">
        <v>119.172</v>
      </c>
      <c r="I2814" s="26">
        <v>119.22</v>
      </c>
      <c r="J2814" s="3">
        <f t="shared" si="395"/>
        <v>42</v>
      </c>
      <c r="K2814" s="3" t="str">
        <f t="shared" si="396"/>
        <v>OIR</v>
      </c>
      <c r="L2814" s="3" t="str">
        <f t="shared" si="397"/>
        <v>OIRDnGapFill</v>
      </c>
      <c r="M2814" s="3" t="str">
        <f t="shared" si="398"/>
        <v>Filled</v>
      </c>
      <c r="N2814" s="3" t="str">
        <f t="shared" si="399"/>
        <v>DnGap</v>
      </c>
      <c r="O2814">
        <v>750285</v>
      </c>
    </row>
    <row r="2815" spans="1:15" x14ac:dyDescent="0.25">
      <c r="A2815" s="1">
        <v>42384</v>
      </c>
      <c r="B2815" s="1" t="str">
        <f t="shared" si="391"/>
        <v>Fri</v>
      </c>
      <c r="C2815" s="1" t="str">
        <f t="shared" si="392"/>
        <v>Jan</v>
      </c>
      <c r="D2815" s="1" t="str">
        <f t="shared" si="393"/>
        <v>1ST QTR</v>
      </c>
      <c r="E2815" s="1" t="str">
        <f t="shared" si="394"/>
        <v>2016</v>
      </c>
      <c r="F2815" s="26">
        <v>119.23</v>
      </c>
      <c r="G2815" s="2">
        <v>120.11499999999999</v>
      </c>
      <c r="H2815" s="2">
        <v>119.212</v>
      </c>
      <c r="I2815" s="26">
        <v>120.012</v>
      </c>
      <c r="J2815" s="3">
        <f t="shared" si="395"/>
        <v>89</v>
      </c>
      <c r="K2815" s="3" t="str">
        <f t="shared" si="396"/>
        <v>OIR</v>
      </c>
      <c r="L2815" s="3" t="str">
        <f t="shared" si="397"/>
        <v>OIRUpGapFill</v>
      </c>
      <c r="M2815" s="3" t="str">
        <f t="shared" si="398"/>
        <v>Filled</v>
      </c>
      <c r="N2815" s="3" t="str">
        <f t="shared" si="399"/>
        <v>UpGap</v>
      </c>
      <c r="O2815">
        <v>1048171</v>
      </c>
    </row>
    <row r="2816" spans="1:15" x14ac:dyDescent="0.25">
      <c r="A2816" s="1">
        <v>42388</v>
      </c>
      <c r="B2816" s="1" t="str">
        <f t="shared" si="391"/>
        <v>Tue</v>
      </c>
      <c r="C2816" s="1" t="str">
        <f t="shared" si="392"/>
        <v>Jan</v>
      </c>
      <c r="D2816" s="1" t="str">
        <f t="shared" si="393"/>
        <v>1ST QTR</v>
      </c>
      <c r="E2816" s="1" t="str">
        <f t="shared" si="394"/>
        <v>2016</v>
      </c>
      <c r="F2816" s="26">
        <v>120.015</v>
      </c>
      <c r="G2816" s="2">
        <v>120.04</v>
      </c>
      <c r="H2816" s="2">
        <v>119.25</v>
      </c>
      <c r="I2816" s="26">
        <v>119.312</v>
      </c>
      <c r="J2816" s="3">
        <f t="shared" si="395"/>
        <v>45</v>
      </c>
      <c r="K2816" s="3" t="str">
        <f t="shared" si="396"/>
        <v>OIR</v>
      </c>
      <c r="L2816" s="3" t="str">
        <f t="shared" si="397"/>
        <v>OIRUpGapFill</v>
      </c>
      <c r="M2816" s="3" t="str">
        <f t="shared" si="398"/>
        <v>Filled</v>
      </c>
      <c r="N2816" s="3" t="str">
        <f t="shared" si="399"/>
        <v>UpGap</v>
      </c>
      <c r="O2816">
        <v>707205</v>
      </c>
    </row>
    <row r="2817" spans="1:15" x14ac:dyDescent="0.25">
      <c r="A2817" s="1">
        <v>42389</v>
      </c>
      <c r="B2817" s="1" t="str">
        <f t="shared" si="391"/>
        <v>Wed</v>
      </c>
      <c r="C2817" s="1" t="str">
        <f t="shared" si="392"/>
        <v>Jan</v>
      </c>
      <c r="D2817" s="1" t="str">
        <f t="shared" si="393"/>
        <v>1ST QTR</v>
      </c>
      <c r="E2817" s="1" t="str">
        <f t="shared" si="394"/>
        <v>2016</v>
      </c>
      <c r="F2817" s="26">
        <v>119.292</v>
      </c>
      <c r="G2817" s="2">
        <v>120.152</v>
      </c>
      <c r="H2817" s="2">
        <v>119.292</v>
      </c>
      <c r="I2817" s="26">
        <v>120.08199999999999</v>
      </c>
      <c r="J2817" s="3">
        <f t="shared" si="395"/>
        <v>72</v>
      </c>
      <c r="K2817" s="3" t="str">
        <f t="shared" si="396"/>
        <v>OIR</v>
      </c>
      <c r="L2817" s="3" t="str">
        <f t="shared" si="397"/>
        <v>OIRDnGapFill</v>
      </c>
      <c r="M2817" s="3" t="str">
        <f t="shared" si="398"/>
        <v>Filled</v>
      </c>
      <c r="N2817" s="3" t="str">
        <f t="shared" si="399"/>
        <v>DnGap</v>
      </c>
      <c r="O2817">
        <v>868668</v>
      </c>
    </row>
    <row r="2818" spans="1:15" x14ac:dyDescent="0.25">
      <c r="A2818" s="1">
        <v>42390</v>
      </c>
      <c r="B2818" s="1" t="str">
        <f t="shared" si="391"/>
        <v>Thu</v>
      </c>
      <c r="C2818" s="1" t="str">
        <f t="shared" si="392"/>
        <v>Jan</v>
      </c>
      <c r="D2818" s="1" t="str">
        <f t="shared" si="393"/>
        <v>1ST QTR</v>
      </c>
      <c r="E2818" s="1" t="str">
        <f t="shared" si="394"/>
        <v>2016</v>
      </c>
      <c r="F2818" s="26">
        <v>120.08</v>
      </c>
      <c r="G2818" s="2">
        <v>120.137</v>
      </c>
      <c r="H2818" s="2">
        <v>120.02500000000001</v>
      </c>
      <c r="I2818" s="26">
        <v>120.062</v>
      </c>
      <c r="J2818" s="3">
        <f t="shared" si="395"/>
        <v>45</v>
      </c>
      <c r="K2818" s="3" t="str">
        <f t="shared" si="396"/>
        <v>OIR</v>
      </c>
      <c r="L2818" s="3" t="str">
        <f t="shared" si="397"/>
        <v>OIRDnGapFill</v>
      </c>
      <c r="M2818" s="3" t="str">
        <f t="shared" si="398"/>
        <v>Filled</v>
      </c>
      <c r="N2818" s="3" t="str">
        <f t="shared" si="399"/>
        <v>DnGap</v>
      </c>
      <c r="O2818">
        <v>853541</v>
      </c>
    </row>
    <row r="2819" spans="1:15" x14ac:dyDescent="0.25">
      <c r="A2819" s="1">
        <v>42391</v>
      </c>
      <c r="B2819" s="1" t="str">
        <f t="shared" si="391"/>
        <v>Fri</v>
      </c>
      <c r="C2819" s="1" t="str">
        <f t="shared" si="392"/>
        <v>Jan</v>
      </c>
      <c r="D2819" s="1" t="str">
        <f t="shared" si="393"/>
        <v>1ST QTR</v>
      </c>
      <c r="E2819" s="1" t="str">
        <f t="shared" si="394"/>
        <v>2016</v>
      </c>
      <c r="F2819" s="26">
        <v>120.042</v>
      </c>
      <c r="G2819" s="2">
        <v>120.07</v>
      </c>
      <c r="H2819" s="2">
        <v>119.265</v>
      </c>
      <c r="I2819" s="26">
        <v>119.31699999999999</v>
      </c>
      <c r="J2819" s="3">
        <f t="shared" si="395"/>
        <v>50</v>
      </c>
      <c r="K2819" s="3" t="str">
        <f t="shared" si="396"/>
        <v>OIR</v>
      </c>
      <c r="L2819" s="3" t="str">
        <f t="shared" si="397"/>
        <v>OIRDnGapFill</v>
      </c>
      <c r="M2819" s="3" t="str">
        <f t="shared" si="398"/>
        <v>Filled</v>
      </c>
      <c r="N2819" s="3" t="str">
        <f t="shared" si="399"/>
        <v>DnGap</v>
      </c>
      <c r="O2819">
        <v>580068</v>
      </c>
    </row>
    <row r="2820" spans="1:15" x14ac:dyDescent="0.25">
      <c r="A2820" s="1">
        <v>42394</v>
      </c>
      <c r="B2820" s="1" t="str">
        <f t="shared" si="391"/>
        <v>Mon</v>
      </c>
      <c r="C2820" s="1" t="str">
        <f t="shared" si="392"/>
        <v>Jan</v>
      </c>
      <c r="D2820" s="1" t="str">
        <f t="shared" si="393"/>
        <v>1ST QTR</v>
      </c>
      <c r="E2820" s="1" t="str">
        <f t="shared" si="394"/>
        <v>2016</v>
      </c>
      <c r="F2820" s="26">
        <v>119.30500000000001</v>
      </c>
      <c r="G2820" s="2">
        <v>120.04</v>
      </c>
      <c r="H2820" s="2">
        <v>119.28</v>
      </c>
      <c r="I2820" s="26">
        <v>120.012</v>
      </c>
      <c r="J2820" s="3">
        <f t="shared" si="395"/>
        <v>33</v>
      </c>
      <c r="K2820" s="3" t="str">
        <f t="shared" si="396"/>
        <v>OIR</v>
      </c>
      <c r="L2820" s="3" t="str">
        <f t="shared" si="397"/>
        <v>OIRDnGapFill</v>
      </c>
      <c r="M2820" s="3" t="str">
        <f t="shared" si="398"/>
        <v>Filled</v>
      </c>
      <c r="N2820" s="3" t="str">
        <f t="shared" si="399"/>
        <v>DnGap</v>
      </c>
      <c r="O2820">
        <v>447177</v>
      </c>
    </row>
    <row r="2821" spans="1:15" x14ac:dyDescent="0.25">
      <c r="A2821" s="1">
        <v>42395</v>
      </c>
      <c r="B2821" s="1" t="str">
        <f t="shared" si="391"/>
        <v>Tue</v>
      </c>
      <c r="C2821" s="1" t="str">
        <f t="shared" si="392"/>
        <v>Jan</v>
      </c>
      <c r="D2821" s="1" t="str">
        <f t="shared" si="393"/>
        <v>1ST QTR</v>
      </c>
      <c r="E2821" s="1" t="str">
        <f t="shared" si="394"/>
        <v>2016</v>
      </c>
      <c r="F2821" s="26">
        <v>120.03700000000001</v>
      </c>
      <c r="G2821" s="2">
        <v>120.11</v>
      </c>
      <c r="H2821" s="2">
        <v>120.002</v>
      </c>
      <c r="I2821" s="26">
        <v>120.06</v>
      </c>
      <c r="J2821" s="3">
        <f t="shared" si="395"/>
        <v>44</v>
      </c>
      <c r="K2821" s="3" t="str">
        <f t="shared" si="396"/>
        <v>OIR</v>
      </c>
      <c r="L2821" s="3" t="str">
        <f t="shared" si="397"/>
        <v>OIRUpGapFill</v>
      </c>
      <c r="M2821" s="3" t="str">
        <f t="shared" si="398"/>
        <v>Filled</v>
      </c>
      <c r="N2821" s="3" t="str">
        <f t="shared" si="399"/>
        <v>UpGap</v>
      </c>
      <c r="O2821">
        <v>510076</v>
      </c>
    </row>
    <row r="2822" spans="1:15" x14ac:dyDescent="0.25">
      <c r="A2822" s="1">
        <v>42396</v>
      </c>
      <c r="B2822" s="1" t="str">
        <f t="shared" si="391"/>
        <v>Wed</v>
      </c>
      <c r="C2822" s="1" t="str">
        <f t="shared" si="392"/>
        <v>Jan</v>
      </c>
      <c r="D2822" s="1" t="str">
        <f t="shared" si="393"/>
        <v>1ST QTR</v>
      </c>
      <c r="E2822" s="1" t="str">
        <f t="shared" si="394"/>
        <v>2016</v>
      </c>
      <c r="F2822" s="26">
        <v>120.05500000000001</v>
      </c>
      <c r="G2822" s="2">
        <v>120.087</v>
      </c>
      <c r="H2822" s="2">
        <v>119.27500000000001</v>
      </c>
      <c r="I2822" s="26">
        <v>120.072</v>
      </c>
      <c r="J2822" s="3">
        <f t="shared" si="395"/>
        <v>52</v>
      </c>
      <c r="K2822" s="3" t="str">
        <f t="shared" si="396"/>
        <v>OIR</v>
      </c>
      <c r="L2822" s="3" t="str">
        <f t="shared" si="397"/>
        <v>OIRDnGapFill</v>
      </c>
      <c r="M2822" s="3" t="str">
        <f t="shared" si="398"/>
        <v>Filled</v>
      </c>
      <c r="N2822" s="3" t="str">
        <f t="shared" si="399"/>
        <v>DnGap</v>
      </c>
      <c r="O2822">
        <v>669193</v>
      </c>
    </row>
    <row r="2823" spans="1:15" x14ac:dyDescent="0.25">
      <c r="A2823" s="1">
        <v>42397</v>
      </c>
      <c r="B2823" s="1" t="str">
        <f t="shared" si="391"/>
        <v>Thu</v>
      </c>
      <c r="C2823" s="1" t="str">
        <f t="shared" si="392"/>
        <v>Jan</v>
      </c>
      <c r="D2823" s="1" t="str">
        <f t="shared" si="393"/>
        <v>1ST QTR</v>
      </c>
      <c r="E2823" s="1" t="str">
        <f t="shared" si="394"/>
        <v>2016</v>
      </c>
      <c r="F2823" s="26">
        <v>120.08199999999999</v>
      </c>
      <c r="G2823" s="2">
        <v>120.125</v>
      </c>
      <c r="H2823" s="2">
        <v>120.02200000000001</v>
      </c>
      <c r="I2823" s="26">
        <v>120.11199999999999</v>
      </c>
      <c r="J2823" s="3">
        <f t="shared" si="395"/>
        <v>42</v>
      </c>
      <c r="K2823" s="3" t="str">
        <f t="shared" si="396"/>
        <v>OIR</v>
      </c>
      <c r="L2823" s="3" t="str">
        <f t="shared" si="397"/>
        <v>OIRUpGapFill</v>
      </c>
      <c r="M2823" s="3" t="str">
        <f t="shared" si="398"/>
        <v>Filled</v>
      </c>
      <c r="N2823" s="3" t="str">
        <f t="shared" si="399"/>
        <v>UpGap</v>
      </c>
      <c r="O2823">
        <v>736905</v>
      </c>
    </row>
    <row r="2824" spans="1:15" x14ac:dyDescent="0.25">
      <c r="A2824" s="1">
        <v>42398</v>
      </c>
      <c r="B2824" s="1" t="str">
        <f t="shared" si="391"/>
        <v>Fri</v>
      </c>
      <c r="C2824" s="1" t="str">
        <f t="shared" si="392"/>
        <v>Jan</v>
      </c>
      <c r="D2824" s="1" t="str">
        <f t="shared" si="393"/>
        <v>1ST QTR</v>
      </c>
      <c r="E2824" s="1" t="str">
        <f t="shared" si="394"/>
        <v>2016</v>
      </c>
      <c r="F2824" s="26">
        <v>120.11</v>
      </c>
      <c r="G2824" s="2">
        <v>120.232</v>
      </c>
      <c r="H2824" s="2">
        <v>120.09</v>
      </c>
      <c r="I2824" s="26">
        <v>120.215</v>
      </c>
      <c r="J2824" s="3">
        <f t="shared" si="395"/>
        <v>57</v>
      </c>
      <c r="K2824" s="3" t="str">
        <f t="shared" si="396"/>
        <v>OIR</v>
      </c>
      <c r="L2824" s="3" t="str">
        <f t="shared" si="397"/>
        <v>OIRDnGapFill</v>
      </c>
      <c r="M2824" s="3" t="str">
        <f t="shared" si="398"/>
        <v>Filled</v>
      </c>
      <c r="N2824" s="3" t="str">
        <f t="shared" si="399"/>
        <v>DnGap</v>
      </c>
      <c r="O2824">
        <v>809231</v>
      </c>
    </row>
    <row r="2825" spans="1:15" x14ac:dyDescent="0.25">
      <c r="A2825" s="1">
        <v>42401</v>
      </c>
      <c r="B2825" s="1" t="str">
        <f t="shared" ref="B2825:B2829" si="400">TEXT(A2825,"ddd")</f>
        <v>Mon</v>
      </c>
      <c r="C2825" s="1" t="str">
        <f t="shared" ref="C2825:C2829" si="401">TEXT(A2825,"mmm")</f>
        <v>Feb</v>
      </c>
      <c r="D2825" s="1" t="str">
        <f t="shared" ref="D2825:D2829" si="402">IF(OR(C2825="Jan",C2825="Feb",C2825="Mar"),"1ST QTR",IF(OR(C2825="Apr",C2825="May",C2825="Jun"),"2nd QTR",IF(OR(C2825="Jul",C2825="Aug",C2825="Sep"),"3rd QTR",IF(OR(C2825="Oct",C2825="Nov",C2825="Dec"),"4th QTR",""))))</f>
        <v>1ST QTR</v>
      </c>
      <c r="E2825" s="1" t="str">
        <f t="shared" ref="E2825:E2829" si="403">TEXT(A2825,"yyyy")</f>
        <v>2016</v>
      </c>
      <c r="F2825" s="26">
        <v>120.215</v>
      </c>
      <c r="G2825" s="2">
        <v>120.247</v>
      </c>
      <c r="H2825" s="2">
        <v>120.127</v>
      </c>
      <c r="I2825" s="26">
        <v>120.13</v>
      </c>
      <c r="J2825" s="3">
        <f t="shared" ref="J2825:J2829" si="404">IF(TRUNC(G2825)-TRUNC(H2825)=0,ROUNDUP((G2825-H2825)/0.25*100,0),IF(TRUNC(G2825)-TRUNC(H2825)=1,ROUNDUP(((G2825-TRUNC(G2825))*1000/320)*128,0)+128-ROUNDUP(((H2825-TRUNC(H2825))*1000/320)*128,0),IF(TRUNC(G2825)-TRUNC(H2825)=2,128+ROUNDUP(((G2825-TRUNC(G2825))*1000/320)*128,0)+128-ROUNDUP(((H2825-TRUNC(H2825))*1000/320)*128,0),IF(TRUNC(G2825)-TRUNC(H2825)=3,256+ROUNDUP(((G2825-TRUNC(G2825))*1000/320)*128,0)+128-ROUNDUP(((H2825-TRUNC(H2825))*1000/320)*128,0)))))</f>
        <v>49</v>
      </c>
      <c r="K2825" s="3" t="str">
        <f t="shared" ref="K2825:K2829" si="405">IF(AND(F2825&lt;=G2824,F2825&gt;=H2824),"OIR","OOR")</f>
        <v>OIR</v>
      </c>
      <c r="L2825" s="3" t="str">
        <f t="shared" ref="L2825:L2829" si="406">IF(F2825=I2824,"NoGap",IF(AND(K2825="OIR",F2825&gt;I2824,H2825&lt;=I2824),"OIRUpGapFill",IF(AND(K2825="OIR",F2825&lt;I2824,G2825&gt;=I2824),"OIRDnGapFill",IF(AND(K2825="OOR",F2825&gt;I2824,H2825&lt;=I2824),"OORUpGapFill",IF(AND(K2825="OOR",F2825&lt;I2824,G2825&gt;=I2824),"OORDnGapFill","NotFilled")))))</f>
        <v>NoGap</v>
      </c>
      <c r="M2825" s="3" t="str">
        <f t="shared" ref="M2825:M2829" si="407">IF(OR(L2825="OIRUpGapFill",L2825="OIRDnGapFill",L2825="OORUpGapFill",L2825="OORDnGapFill"),"Filled",IF(L2825="NotFilled","NotFilled",IF(L2825="NoGap","NoGap")))</f>
        <v>NoGap</v>
      </c>
      <c r="N2825" s="3" t="str">
        <f t="shared" ref="N2825:N2829" si="408">IF(F2825-I2824&lt;0,"DnGap",IF(F2825-I2824&gt;0,"UpGap",IF(M2825="NoGap","NoGap")))</f>
        <v>NoGap</v>
      </c>
      <c r="O2825" s="25">
        <v>537986</v>
      </c>
    </row>
    <row r="2826" spans="1:15" x14ac:dyDescent="0.25">
      <c r="A2826" s="1">
        <v>42402</v>
      </c>
      <c r="B2826" s="1" t="str">
        <f t="shared" si="400"/>
        <v>Tue</v>
      </c>
      <c r="C2826" s="1" t="str">
        <f t="shared" si="401"/>
        <v>Feb</v>
      </c>
      <c r="D2826" s="1" t="str">
        <f t="shared" si="402"/>
        <v>1ST QTR</v>
      </c>
      <c r="E2826" s="1" t="str">
        <f t="shared" si="403"/>
        <v>2016</v>
      </c>
      <c r="F2826" s="26">
        <v>120.155</v>
      </c>
      <c r="G2826" s="2">
        <v>121.005</v>
      </c>
      <c r="H2826" s="2">
        <v>120.152</v>
      </c>
      <c r="I2826" s="26">
        <v>120.292</v>
      </c>
      <c r="J2826" s="3">
        <f t="shared" si="404"/>
        <v>69</v>
      </c>
      <c r="K2826" s="3" t="str">
        <f t="shared" si="405"/>
        <v>OIR</v>
      </c>
      <c r="L2826" s="3" t="str">
        <f t="shared" si="406"/>
        <v>NotFilled</v>
      </c>
      <c r="M2826" s="3" t="str">
        <f t="shared" si="407"/>
        <v>NotFilled</v>
      </c>
      <c r="N2826" s="3" t="str">
        <f t="shared" si="408"/>
        <v>UpGap</v>
      </c>
      <c r="O2826" s="25">
        <v>635151</v>
      </c>
    </row>
    <row r="2827" spans="1:15" x14ac:dyDescent="0.25">
      <c r="A2827" s="1">
        <v>42403</v>
      </c>
      <c r="B2827" s="1" t="str">
        <f t="shared" si="400"/>
        <v>Wed</v>
      </c>
      <c r="C2827" s="1" t="str">
        <f t="shared" si="401"/>
        <v>Feb</v>
      </c>
      <c r="D2827" s="1" t="str">
        <f t="shared" si="402"/>
        <v>1ST QTR</v>
      </c>
      <c r="E2827" s="1" t="str">
        <f t="shared" si="403"/>
        <v>2016</v>
      </c>
      <c r="F2827" s="26">
        <v>120.31699999999999</v>
      </c>
      <c r="G2827" s="2">
        <v>121.11499999999999</v>
      </c>
      <c r="H2827" s="2">
        <v>120.25</v>
      </c>
      <c r="I2827" s="26">
        <v>120.307</v>
      </c>
      <c r="J2827" s="3">
        <f t="shared" si="404"/>
        <v>74</v>
      </c>
      <c r="K2827" s="3" t="str">
        <f t="shared" si="405"/>
        <v>OIR</v>
      </c>
      <c r="L2827" s="3" t="str">
        <f t="shared" si="406"/>
        <v>OIRUpGapFill</v>
      </c>
      <c r="M2827" s="3" t="str">
        <f t="shared" si="407"/>
        <v>Filled</v>
      </c>
      <c r="N2827" s="3" t="str">
        <f t="shared" si="408"/>
        <v>UpGap</v>
      </c>
      <c r="O2827" s="25">
        <v>941782</v>
      </c>
    </row>
    <row r="2828" spans="1:15" x14ac:dyDescent="0.25">
      <c r="A2828" s="1">
        <v>42404</v>
      </c>
      <c r="B2828" s="1" t="str">
        <f t="shared" si="400"/>
        <v>Thu</v>
      </c>
      <c r="C2828" s="1" t="str">
        <f t="shared" si="401"/>
        <v>Feb</v>
      </c>
      <c r="D2828" s="1" t="str">
        <f t="shared" si="402"/>
        <v>1ST QTR</v>
      </c>
      <c r="E2828" s="1" t="str">
        <f t="shared" si="403"/>
        <v>2016</v>
      </c>
      <c r="F2828" s="26">
        <v>120.307</v>
      </c>
      <c r="G2828" s="2">
        <v>121.06</v>
      </c>
      <c r="H2828" s="2">
        <v>120.285</v>
      </c>
      <c r="I2828" s="26">
        <v>121.02500000000001</v>
      </c>
      <c r="J2828" s="3">
        <f t="shared" si="404"/>
        <v>39</v>
      </c>
      <c r="K2828" s="3" t="str">
        <f t="shared" si="405"/>
        <v>OIR</v>
      </c>
      <c r="L2828" s="3" t="str">
        <f t="shared" si="406"/>
        <v>NoGap</v>
      </c>
      <c r="M2828" s="3" t="str">
        <f t="shared" si="407"/>
        <v>NoGap</v>
      </c>
      <c r="N2828" s="3" t="str">
        <f t="shared" si="408"/>
        <v>NoGap</v>
      </c>
      <c r="O2828" s="25">
        <v>702979</v>
      </c>
    </row>
    <row r="2829" spans="1:15" x14ac:dyDescent="0.25">
      <c r="A2829" s="1">
        <v>42405</v>
      </c>
      <c r="B2829" s="1" t="str">
        <f t="shared" si="400"/>
        <v>Fri</v>
      </c>
      <c r="C2829" s="1" t="str">
        <f t="shared" si="401"/>
        <v>Feb</v>
      </c>
      <c r="D2829" s="1" t="str">
        <f t="shared" si="402"/>
        <v>1ST QTR</v>
      </c>
      <c r="E2829" s="1" t="str">
        <f t="shared" si="403"/>
        <v>2016</v>
      </c>
      <c r="F2829" s="26">
        <v>121.05200000000001</v>
      </c>
      <c r="G2829" s="2">
        <v>121.107</v>
      </c>
      <c r="H2829" s="2">
        <v>120.26</v>
      </c>
      <c r="I2829" s="26">
        <v>121.012</v>
      </c>
      <c r="J2829" s="3">
        <f t="shared" si="404"/>
        <v>66</v>
      </c>
      <c r="K2829" s="3" t="str">
        <f t="shared" si="405"/>
        <v>OIR</v>
      </c>
      <c r="L2829" s="3" t="str">
        <f t="shared" si="406"/>
        <v>OIRUpGapFill</v>
      </c>
      <c r="M2829" s="3" t="str">
        <f t="shared" si="407"/>
        <v>Filled</v>
      </c>
      <c r="N2829" s="3" t="str">
        <f t="shared" si="408"/>
        <v>UpGap</v>
      </c>
      <c r="O2829" s="25">
        <v>945745</v>
      </c>
    </row>
  </sheetData>
  <sortState ref="T7:T364">
    <sortCondition ref="T7"/>
  </sortState>
  <conditionalFormatting sqref="U182:U1048576 U9 Q10:Q181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{28873287-013C-45DB-905F-EA5FB97AA6BC}</x14:id>
        </ext>
      </extLst>
    </cfRule>
  </conditionalFormatting>
  <pageMargins left="0.7" right="0.7" top="0.75" bottom="0.75" header="0.3" footer="0.3"/>
  <pageSetup orientation="portrait" horizontalDpi="200" verticalDpi="200"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8873287-013C-45DB-905F-EA5FB97AA6BC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U182:U1048576 U9 Q10:Q181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Trader</dc:creator>
  <cp:lastModifiedBy>Trader</cp:lastModifiedBy>
  <dcterms:created xsi:type="dcterms:W3CDTF">2016-01-30T20:30:21Z</dcterms:created>
  <dcterms:modified xsi:type="dcterms:W3CDTF">2016-02-06T04:32:00Z</dcterms:modified>
</cp:coreProperties>
</file>